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l="1"/>
  <c r="BW34" i="9" s="1"/>
  <c r="BW35" i="9" s="1"/>
  <c r="BW36" i="9" s="1"/>
  <c r="BW37" i="9" s="1"/>
  <c r="BW38" i="9" s="1"/>
  <c r="BW39" i="9" s="1"/>
  <c r="BW40" i="9" s="1"/>
  <c r="BW41" i="9" s="1"/>
  <c r="BW42" i="9" s="1"/>
  <c r="BW43" i="9" s="1"/>
  <c r="BE34" i="9"/>
  <c r="BE35" i="9" s="1"/>
  <c r="CO34" i="9" l="1"/>
</calcChain>
</file>

<file path=xl/sharedStrings.xml><?xml version="1.0" encoding="utf-8"?>
<sst xmlns="http://schemas.openxmlformats.org/spreadsheetml/2006/main" count="1158" uniqueCount="586">
  <si>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</si>
  <si>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</si>
  <si>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</si>
  <si>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</si>
  <si>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</si>
  <si>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</si>
  <si>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</si>
  <si>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</si>
  <si>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</si>
  <si>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</si>
  <si>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</si>
  <si>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</si>
  <si>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</si>
  <si>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</si>
  <si>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</si>
  <si>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</si>
  <si>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</si>
  <si>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</si>
  <si>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</si>
  <si>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</si>
  <si>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</si>
  <si>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</si>
  <si>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</si>
  <si>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</si>
  <si>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</si>
  <si>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</si>
  <si>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</si>
  <si>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</si>
  <si>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</si>
  <si>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</si>
  <si>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</si>
  <si>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</si>
  <si>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</si>
  <si>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</si>
  <si>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</si>
  <si>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</si>
  <si>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</si>
  <si>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</si>
  <si>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</si>
  <si>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</si>
  <si>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</si>
  <si>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</si>
  <si>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</si>
  <si>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</si>
  <si>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</si>
  <si>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</si>
  <si>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</si>
  <si>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</si>
  <si>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</si>
  <si>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</si>
  <si>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</si>
  <si>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</si>
  <si>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</si>
  <si>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</si>
  <si>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</si>
  <si>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</si>
  <si>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</si>
  <si>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</si>
  <si>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</si>
  <si>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</si>
  <si>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</si>
  <si>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</si>
  <si>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</si>
  <si>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</si>
  <si>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</si>
  <si>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</si>
  <si>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</si>
  <si>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</si>
  <si>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</si>
  <si>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</si>
  <si>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</si>
  <si>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</si>
  <si>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</si>
  <si>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</si>
  <si>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</si>
  <si>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</si>
  <si>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</si>
  <si>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</si>
  <si>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</si>
  <si>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</si>
  <si>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</si>
  <si>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</si>
  <si>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</si>
  <si>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</si>
  <si>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</si>
  <si>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</si>
  <si>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</si>
  <si>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</si>
  <si>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</si>
  <si>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</si>
  <si>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</si>
  <si>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</si>
  <si>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</si>
  <si>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</si>
  <si>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</si>
  <si>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</si>
  <si>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</si>
  <si>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</si>
  <si>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</si>
  <si>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</si>
  <si>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</si>
  <si>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</si>
  <si>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</si>
  <si>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</si>
  <si>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</si>
  <si>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</si>
  <si>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</si>
  <si>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</si>
  <si>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</si>
  <si>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</si>
  <si>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</si>
  <si>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</si>
  <si>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</si>
  <si>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</si>
  <si>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</si>
  <si>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</si>
  <si>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</si>
  <si>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</si>
  <si>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</si>
  <si>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</si>
  <si>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</si>
  <si>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</si>
  <si>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</si>
  <si>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</si>
  <si>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</si>
  <si>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</si>
  <si>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</si>
  <si>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</si>
  <si>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</si>
  <si>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</si>
  <si>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</si>
  <si>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</si>
  <si>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</si>
  <si>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</si>
  <si>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</si>
  <si>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</si>
  <si>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</si>
  <si>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</si>
  <si>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</si>
  <si>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</si>
  <si>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</si>
  <si>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</si>
  <si>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</si>
  <si>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</si>
  <si>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</si>
  <si>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</si>
  <si>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</si>
  <si>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</si>
  <si>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</si>
  <si>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</si>
  <si>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</si>
  <si>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</si>
  <si>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</si>
  <si>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</si>
  <si>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</si>
  <si>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</si>
  <si>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</si>
  <si>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</si>
  <si>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</si>
  <si>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</si>
  <si>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</si>
  <si>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</si>
  <si>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</si>
  <si>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</si>
  <si>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</si>
  <si>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</si>
  <si>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</si>
  <si>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</si>
  <si>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</si>
  <si>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</si>
  <si>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</si>
  <si>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</si>
  <si>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</si>
  <si>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</si>
  <si>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</si>
  <si>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</si>
  <si>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</si>
  <si>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</si>
  <si>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</si>
  <si>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</si>
  <si>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</si>
  <si>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</si>
  <si>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</si>
  <si>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</si>
  <si>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</si>
  <si>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</si>
  <si>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</si>
  <si>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</si>
  <si>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</si>
  <si>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</si>
  <si>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</si>
  <si>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</si>
  <si>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</si>
  <si>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</si>
  <si>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</si>
  <si>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</si>
  <si>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</si>
  <si>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</si>
  <si>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三重県多気町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</si>
  <si>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</si>
  <si>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</si>
  <si>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</si>
  <si>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</si>
  <si>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</si>
  <si>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</si>
  <si>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</si>
  <si>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</si>
  <si>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</si>
  <si>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</si>
  <si>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</si>
  <si>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</si>
  <si>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</si>
  <si>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</si>
  <si>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</si>
  <si>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</si>
  <si>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</si>
  <si>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</si>
  <si>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</si>
  <si>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</si>
  <si>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</si>
  <si>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</si>
  <si>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</si>
  <si>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</si>
  <si>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</si>
  <si>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</si>
  <si>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</si>
  <si>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</si>
  <si>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</si>
  <si>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</si>
  <si>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</si>
  <si>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</si>
  <si>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</si>
  <si>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</si>
  <si>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</si>
  <si>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</si>
  <si>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</si>
  <si>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</si>
  <si>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</si>
  <si>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</si>
  <si>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</si>
  <si>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</si>
  <si>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</si>
  <si>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</si>
  <si>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</si>
  <si>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</si>
  <si>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</si>
  <si>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</si>
  <si>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</si>
  <si>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</si>
  <si>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</si>
  <si>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</si>
  <si>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</si>
  <si>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</si>
  <si>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</si>
  <si>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</si>
  <si>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</si>
  <si>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</si>
  <si>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</si>
  <si>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</si>
  <si>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</si>
  <si>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</si>
  <si>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</si>
  <si>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</si>
  <si>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</si>
  <si>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</si>
  <si>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</si>
  <si>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</si>
  <si>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</si>
  <si>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</si>
  <si>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</si>
  <si>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</si>
  <si>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</si>
  <si>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</si>
  <si>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</si>
  <si>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</si>
  <si>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</si>
  <si>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</si>
  <si>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</si>
  <si>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</si>
  <si>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</si>
  <si>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</si>
  <si>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</si>
  <si>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</si>
  <si>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</si>
  <si>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</si>
  <si>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</si>
  <si>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</si>
  <si>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</si>
  <si>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</si>
  <si>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</si>
  <si>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</si>
  <si>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</si>
  <si>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</si>
  <si>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</si>
  <si>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</si>
  <si>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</si>
  <si>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</si>
  <si>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</si>
  <si>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</si>
  <si>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</si>
  <si>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</si>
  <si>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</si>
  <si>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</si>
  <si>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</si>
  <si>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</si>
  <si>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</si>
  <si>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</si>
  <si>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</si>
  <si>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</si>
  <si>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</si>
  <si>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</si>
  <si>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</si>
  <si>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</si>
  <si>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</si>
  <si>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</si>
  <si>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</si>
  <si>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</si>
  <si>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</si>
  <si>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</si>
  <si>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</si>
  <si>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</si>
  <si>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</si>
  <si>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</si>
  <si>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</si>
  <si>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</si>
  <si>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</si>
  <si>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</si>
  <si>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</si>
  <si>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</si>
  <si>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</si>
  <si>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</si>
  <si>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</si>
  <si>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</si>
  <si>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</si>
  <si>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</si>
  <si>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</si>
  <si>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</si>
  <si>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</si>
  <si>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</si>
  <si>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</si>
  <si>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</si>
  <si>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</si>
  <si>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</si>
  <si>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</si>
  <si>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</si>
  <si>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</si>
  <si>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</si>
  <si>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</si>
  <si>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三重県多気町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</si>
  <si>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</si>
  <si>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</si>
  <si>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</si>
  <si>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</si>
  <si>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</si>
  <si>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</si>
  <si>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</si>
  <si>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</si>
  <si>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</si>
  <si>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</si>
  <si>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</si>
  <si>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</si>
  <si>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</si>
  <si>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</si>
  <si>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</si>
  <si>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</si>
  <si>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</si>
  <si>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</si>
  <si>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</si>
  <si>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</si>
  <si>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</si>
  <si>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</si>
  <si>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</si>
  <si>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</si>
  <si>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</si>
  <si>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</si>
  <si>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</si>
  <si>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</si>
  <si>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</si>
  <si>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</si>
  <si>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</si>
  <si>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</si>
  <si>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</si>
  <si>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</si>
  <si>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</si>
  <si>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</si>
  <si>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</si>
  <si>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</si>
  <si>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</si>
  <si>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</si>
  <si>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</si>
  <si>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農業集落排水事業特別会計</t>
    <phoneticPr fontId="5"/>
  </si>
  <si>
    <t>法非適用企業</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</si>
  <si>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</si>
  <si>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</si>
  <si>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</si>
  <si>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</si>
  <si>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</si>
  <si>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</si>
  <si>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</si>
  <si>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</si>
  <si>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</si>
  <si>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</si>
  <si>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</si>
  <si>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</si>
  <si>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</si>
  <si>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</si>
  <si>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</si>
  <si>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</si>
  <si>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</si>
  <si>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</si>
  <si>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</si>
  <si>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</si>
  <si>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</si>
  <si>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</si>
  <si>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</si>
  <si>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</si>
  <si>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</si>
  <si>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</si>
  <si>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</si>
  <si>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</si>
  <si>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</si>
  <si>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</si>
  <si>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</si>
  <si>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</si>
  <si>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</si>
  <si>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</si>
  <si>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</si>
  <si>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</si>
  <si>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</si>
  <si>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</si>
  <si>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</si>
  <si>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</si>
  <si>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</si>
  <si>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</si>
  <si>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</si>
  <si>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</si>
  <si>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</si>
  <si>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</si>
  <si>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</si>
  <si>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</si>
  <si>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</si>
  <si>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</si>
  <si>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</si>
  <si>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</si>
  <si>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</si>
  <si>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</si>
  <si>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</si>
  <si>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</si>
  <si>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</si>
  <si>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</si>
  <si>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</si>
  <si>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</si>
  <si>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</si>
  <si>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</si>
  <si>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</si>
  <si>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</si>
  <si>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</si>
  <si>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</si>
  <si>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</si>
  <si>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</si>
  <si>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</si>
  <si>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</si>
  <si>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</si>
  <si>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</si>
  <si>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</si>
  <si>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</si>
  <si>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</si>
  <si>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</si>
  <si>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</si>
  <si>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</si>
  <si>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</si>
  <si>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</si>
  <si>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</si>
  <si>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</si>
  <si>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</si>
  <si>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</si>
  <si>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</si>
  <si>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</si>
  <si>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</si>
  <si>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</si>
  <si>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</si>
  <si>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</si>
  <si>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</si>
  <si>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</si>
  <si>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</si>
  <si>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</si>
  <si>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</si>
  <si>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</si>
  <si>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</si>
  <si>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</si>
  <si>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</si>
  <si>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</si>
  <si>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</si>
  <si>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</si>
  <si>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</si>
  <si>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</si>
  <si>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</si>
  <si>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</si>
  <si>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</si>
  <si>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</si>
  <si>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</si>
  <si>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</si>
  <si>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</si>
  <si>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</si>
  <si>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</si>
  <si>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</si>
  <si>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</si>
  <si>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</si>
  <si>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</si>
  <si>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</si>
  <si>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</si>
  <si>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</si>
  <si>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</si>
  <si>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</si>
  <si>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</si>
  <si>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</si>
  <si>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</si>
  <si>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</si>
  <si>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</si>
  <si>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</si>
  <si>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</si>
  <si>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</si>
  <si>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</si>
  <si>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</si>
  <si>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</si>
  <si>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</si>
  <si>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</si>
  <si>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</si>
  <si>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0.37</t>
  </si>
  <si>
    <t>▲ 0.99</t>
  </si>
  <si>
    <t>▲ 5.65</t>
  </si>
  <si>
    <t>水道事業会計</t>
  </si>
  <si>
    <t>下水道事業会計</t>
  </si>
  <si>
    <t>一般会計</t>
  </si>
  <si>
    <t>工業用水道事業会計</t>
  </si>
  <si>
    <t>国民健康保険特別会計</t>
  </si>
  <si>
    <t>介護保険特別会計</t>
  </si>
  <si>
    <t>農業集落排水事業特別会計</t>
  </si>
  <si>
    <t>戸別合併処理浄化槽整備事業特別会計</t>
  </si>
  <si>
    <t>その他会計（赤字）</t>
  </si>
  <si>
    <t>その他会計（黒字）</t>
  </si>
  <si>
    <t>-</t>
    <phoneticPr fontId="2"/>
  </si>
  <si>
    <t>-</t>
    <phoneticPr fontId="2"/>
  </si>
  <si>
    <t>三重県多気郡多気町松阪市学校組合一般会計</t>
  </si>
  <si>
    <t>松阪飯多農業共済事務組合農業共済事業特別会計</t>
    <rPh sb="18" eb="20">
      <t>トクベツ</t>
    </rPh>
    <phoneticPr fontId="24"/>
  </si>
  <si>
    <t>松阪地区広域衛生組合一般会計</t>
  </si>
  <si>
    <t>宮川福祉施設組合一般会計</t>
  </si>
  <si>
    <t>宮川福祉施設組合介護サービス事業特別会計</t>
  </si>
  <si>
    <t>三重地方税管理回収機構一般会計</t>
  </si>
  <si>
    <t>三重県地方税管理回収機構滞納整理拡充事業特別会計</t>
    <rPh sb="0" eb="3">
      <t>ミエケン</t>
    </rPh>
    <rPh sb="3" eb="6">
      <t>チホウゼイ</t>
    </rPh>
    <rPh sb="6" eb="8">
      <t>カンリ</t>
    </rPh>
    <rPh sb="8" eb="10">
      <t>カイシュウ</t>
    </rPh>
    <rPh sb="10" eb="12">
      <t>キコウ</t>
    </rPh>
    <rPh sb="12" eb="14">
      <t>タイノウ</t>
    </rPh>
    <rPh sb="14" eb="16">
      <t>セイリ</t>
    </rPh>
    <rPh sb="16" eb="18">
      <t>カクジュウ</t>
    </rPh>
    <rPh sb="18" eb="20">
      <t>ジギョウ</t>
    </rPh>
    <rPh sb="20" eb="22">
      <t>トクベツ</t>
    </rPh>
    <rPh sb="22" eb="24">
      <t>カイケイ</t>
    </rPh>
    <phoneticPr fontId="2"/>
  </si>
  <si>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</si>
  <si>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</si>
  <si>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</si>
  <si>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</si>
  <si>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</si>
  <si>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</si>
  <si>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</si>
  <si>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</si>
  <si>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</si>
  <si>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</si>
  <si>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</si>
  <si>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</si>
  <si>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</si>
  <si>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</si>
  <si>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</si>
  <si>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</si>
  <si>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</si>
  <si>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</si>
  <si>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</si>
  <si>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</si>
  <si>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〇</t>
    <phoneticPr fontId="2"/>
  </si>
  <si>
    <t>多気東部土地開発公社</t>
    <rPh sb="0" eb="2">
      <t>タキ</t>
    </rPh>
    <rPh sb="2" eb="4">
      <t>トウブ</t>
    </rPh>
    <rPh sb="4" eb="6">
      <t>トチ</t>
    </rPh>
    <rPh sb="6" eb="8">
      <t>カイハツ</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</si>
  <si>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</si>
  <si>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</si>
  <si>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</si>
  <si>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</si>
  <si>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</si>
  <si>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</si>
  <si>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</si>
  <si>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</si>
  <si>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</si>
  <si>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</si>
  <si>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</si>
  <si>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</si>
  <si>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平成１８年の町村合併後に実施した大規模な設備投資の借入地方債の償還が進んだことにより将来負担額が減少し、将来負担比率は算定外の状況が続いている。一方で町村合併から１０年が経過し近年は大きな設備更新がなかったことにより減価償却率の割合は上昇している状況である。今後は人口減少が進むことから継続的な施設維持が可能な公共施設の数の検討及び長寿命化を前提とした維持管理・更新を行う。</t>
    <phoneticPr fontId="2"/>
  </si>
  <si>
    <t>地方債残高の減少と借入地方債を後年度交付税措置の比率が高い地方債に限定してきたことから、将来負担比率は算定外、実質公債費率は毎年減少している。今後は公営企業のインフラ更新にともなう繰出や老朽化が進む学校施設の更新などが予定されているが、公平な将来負担及び健在な実質公債費比率の維持を続け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</si>
</sst>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c:ext xmlns:c16="http://schemas.microsoft.com/office/drawing/2014/chart" uri="{C3380CC4-5D6E-409C-BE32-E72D297353CC}">
              <c16:uniqueId val="{00000000-0EE2-42CF-A07A-01E595F181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47079</c:v>
                </c:pt>
                <c:pt idx="1">
                  <c:v>74952</c:v>
                </c:pt>
                <c:pt idx="2">
                  <c:v>48557</c:v>
                </c:pt>
                <c:pt idx="3">
                  <c:v>40883</c:v>
                </c:pt>
                <c:pt idx="4">
                  <c:v>27153</c:v>
                </c:pt>
              </c:numCache>
            </c:numRef>
          </c:val>
          <c:smooth val="0"/>
          <c:extLst>
            <c:ext xmlns:c16="http://schemas.microsoft.com/office/drawing/2014/chart" uri="{C3380CC4-5D6E-409C-BE32-E72D297353CC}">
              <c16:uniqueId val="{00000001-0EE2-42CF-A07A-01E595F1814C}"/>
            </c:ext>
          </c:extLst>
        </c:ser>
        <c:dLbls>
          <c:showLegendKey val="0"/>
          <c:showVal val="0"/>
          <c:showCatName val="0"/>
          <c:showSerName val="0"/>
          <c:showPercent val="0"/>
          <c:showBubbleSize val="0"/>
        </c:dLbls>
        <c:marker val="1"/>
        <c:smooth val="0"/>
        <c:axId val="108100224"/>
        <c:axId val="108110592"/>
      </c:lineChart>
      <c:catAx>
        <c:axId val="108100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10592"/>
        <c:crosses val="autoZero"/>
        <c:auto val="1"/>
        <c:lblAlgn val="ctr"/>
        <c:lblOffset val="100"/>
        <c:tickLblSkip val="1"/>
        <c:tickMarkSkip val="1"/>
        <c:noMultiLvlLbl val="0"/>
      </c:catAx>
      <c:valAx>
        <c:axId val="108110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00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7.38</c:v>
                </c:pt>
                <c:pt idx="1">
                  <c:v>4.41</c:v>
                </c:pt>
                <c:pt idx="2">
                  <c:v>4.71</c:v>
                </c:pt>
                <c:pt idx="3">
                  <c:v>5.25</c:v>
                </c:pt>
                <c:pt idx="4">
                  <c:v>4.32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35.49</c:v>
                </c:pt>
                <c:pt idx="1">
                  <c:v>40.42</c:v>
                </c:pt>
                <c:pt idx="2">
                  <c:v>40.14</c:v>
                </c:pt>
                <c:pt idx="3">
                  <c:v>38.25</c:v>
                </c:pt>
                <c:pt idx="4">
                  <c:v>34.25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6518528"/>
        <c:axId val="9652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4.58</c:v>
                </c:pt>
                <c:pt idx="1">
                  <c:v>2.5099999999999998</c:v>
                </c:pt>
                <c:pt idx="2">
                  <c:v>-0.37</c:v>
                </c:pt>
                <c:pt idx="3">
                  <c:v>-0.99</c:v>
                </c:pt>
                <c:pt idx="4">
                  <c:v>-5.65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6518528"/>
        <c:axId val="96520448"/>
      </c:lineChart>
      <c:catAx>
        <c:axId val="9651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520448"/>
        <c:crosses val="autoZero"/>
        <c:auto val="1"/>
        <c:lblAlgn val="ctr"/>
        <c:lblOffset val="100"/>
        <c:tickLblSkip val="1"/>
        <c:tickMarkSkip val="1"/>
        <c:noMultiLvlLbl val="0"/>
      </c:catAx>
      <c:valAx>
        <c:axId val="965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1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0.03</c:v>
                </c:pt>
                <c:pt idx="4">
                  <c:v>#N/A</c:v>
                </c:pt>
                <c:pt idx="5">
                  <c:v>0.01</c:v>
                </c:pt>
                <c:pt idx="6">
                  <c:v>#N/A</c:v>
                </c:pt>
                <c:pt idx="7">
                  <c:v>0.03</c:v>
                </c:pt>
                <c:pt idx="8">
                  <c:v>#N/A</c:v>
                </c:pt>
                <c:pt idx="9">
                  <c:v>0.03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0.14000000000000001</c:v>
                </c:pt>
                <c:pt idx="4">
                  <c:v>#N/A</c:v>
                </c:pt>
                <c:pt idx="5">
                  <c:v>0.04</c:v>
                </c:pt>
                <c:pt idx="6">
                  <c:v>#N/A</c:v>
                </c:pt>
                <c:pt idx="7">
                  <c:v>7.0000000000000007E-2</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0.16</c:v>
                </c:pt>
                <c:pt idx="4">
                  <c:v>#N/A</c:v>
                </c:pt>
                <c:pt idx="5">
                  <c:v>0.06</c:v>
                </c:pt>
                <c:pt idx="6">
                  <c:v>#N/A</c:v>
                </c:pt>
                <c:pt idx="7">
                  <c:v>0.05</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1.03</c:v>
                </c:pt>
                <c:pt idx="2">
                  <c:v>#N/A</c:v>
                </c:pt>
                <c:pt idx="3">
                  <c:v>0.41</c:v>
                </c:pt>
                <c:pt idx="4">
                  <c:v>#N/A</c:v>
                </c:pt>
                <c:pt idx="5">
                  <c:v>0.99</c:v>
                </c:pt>
                <c:pt idx="6">
                  <c:v>#N/A</c:v>
                </c:pt>
                <c:pt idx="7">
                  <c:v>0.57999999999999996</c:v>
                </c:pt>
                <c:pt idx="8">
                  <c:v>#N/A</c:v>
                </c:pt>
                <c:pt idx="9">
                  <c:v>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2.61</c:v>
                </c:pt>
                <c:pt idx="2">
                  <c:v>#N/A</c:v>
                </c:pt>
                <c:pt idx="3">
                  <c:v>2.33</c:v>
                </c:pt>
                <c:pt idx="4">
                  <c:v>#N/A</c:v>
                </c:pt>
                <c:pt idx="5">
                  <c:v>1.58</c:v>
                </c:pt>
                <c:pt idx="6">
                  <c:v>#N/A</c:v>
                </c:pt>
                <c:pt idx="7">
                  <c:v>1.8</c:v>
                </c:pt>
                <c:pt idx="8">
                  <c:v>#N/A</c:v>
                </c:pt>
                <c:pt idx="9">
                  <c:v>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2.57</c:v>
                </c:pt>
                <c:pt idx="2">
                  <c:v>#N/A</c:v>
                </c:pt>
                <c:pt idx="3">
                  <c:v>2.73</c:v>
                </c:pt>
                <c:pt idx="4">
                  <c:v>#N/A</c:v>
                </c:pt>
                <c:pt idx="5">
                  <c:v>2.99</c:v>
                </c:pt>
                <c:pt idx="6">
                  <c:v>#N/A</c:v>
                </c:pt>
                <c:pt idx="7">
                  <c:v>3.25</c:v>
                </c:pt>
                <c:pt idx="8">
                  <c:v>#N/A</c:v>
                </c:pt>
                <c:pt idx="9">
                  <c:v>3.74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7.37</c:v>
                </c:pt>
                <c:pt idx="2">
                  <c:v>#N/A</c:v>
                </c:pt>
                <c:pt idx="3">
                  <c:v>4.38</c:v>
                </c:pt>
                <c:pt idx="4">
                  <c:v>#N/A</c:v>
                </c:pt>
                <c:pt idx="5">
                  <c:v>4.6900000000000004</c:v>
                </c:pt>
                <c:pt idx="6">
                  <c:v>#N/A</c:v>
                </c:pt>
                <c:pt idx="7">
                  <c:v>5.24</c:v>
                </c:pt>
                <c:pt idx="8">
                  <c:v>#N/A</c:v>
                </c:pt>
                <c:pt idx="9">
                  <c:v>4.3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5.87</c:v>
                </c:pt>
                <c:pt idx="2">
                  <c:v>#N/A</c:v>
                </c:pt>
                <c:pt idx="3">
                  <c:v>7.78</c:v>
                </c:pt>
                <c:pt idx="4">
                  <c:v>#N/A</c:v>
                </c:pt>
                <c:pt idx="5">
                  <c:v>9.51</c:v>
                </c:pt>
                <c:pt idx="6">
                  <c:v>#N/A</c:v>
                </c:pt>
                <c:pt idx="7">
                  <c:v>10.87</c:v>
                </c:pt>
                <c:pt idx="8">
                  <c:v>#N/A</c:v>
                </c:pt>
                <c:pt idx="9">
                  <c:v>12.64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11.05</c:v>
                </c:pt>
                <c:pt idx="2">
                  <c:v>#N/A</c:v>
                </c:pt>
                <c:pt idx="3">
                  <c:v>12.32</c:v>
                </c:pt>
                <c:pt idx="4">
                  <c:v>#N/A</c:v>
                </c:pt>
                <c:pt idx="5">
                  <c:v>14.02</c:v>
                </c:pt>
                <c:pt idx="6">
                  <c:v>#N/A</c:v>
                </c:pt>
                <c:pt idx="7">
                  <c:v>15.89</c:v>
                </c:pt>
                <c:pt idx="8">
                  <c:v>#N/A</c:v>
                </c:pt>
                <c:pt idx="9">
                  <c:v>16.059999999999999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806720"/>
        <c:axId val="111820800"/>
      </c:barChart>
      <c:catAx>
        <c:axId val="1118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20800"/>
        <c:crosses val="autoZero"/>
        <c:auto val="1"/>
        <c:lblAlgn val="ctr"/>
        <c:lblOffset val="100"/>
        <c:tickLblSkip val="1"/>
        <c:tickMarkSkip val="1"/>
        <c:noMultiLvlLbl val="0"/>
      </c:catAx>
      <c:valAx>
        <c:axId val="11182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0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755</c:v>
                </c:pt>
                <c:pt idx="5">
                  <c:v>777</c:v>
                </c:pt>
                <c:pt idx="8">
                  <c:v>820</c:v>
                </c:pt>
                <c:pt idx="11">
                  <c:v>787</c:v>
                </c:pt>
                <c:pt idx="14">
                  <c:v>792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c:v>
                </c:pt>
                <c:pt idx="3">
                  <c:v>54</c:v>
                </c:pt>
                <c:pt idx="6">
                  <c:v>49</c:v>
                </c:pt>
                <c:pt idx="9">
                  <c:v>34</c:v>
                </c:pt>
                <c:pt idx="12">
                  <c:v>17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333</c:v>
                </c:pt>
                <c:pt idx="3">
                  <c:v>325</c:v>
                </c:pt>
                <c:pt idx="6">
                  <c:v>326</c:v>
                </c:pt>
                <c:pt idx="9">
                  <c:v>314</c:v>
                </c:pt>
                <c:pt idx="12">
                  <c:v>324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738</c:v>
                </c:pt>
                <c:pt idx="3">
                  <c:v>749</c:v>
                </c:pt>
                <c:pt idx="6">
                  <c:v>771</c:v>
                </c:pt>
                <c:pt idx="9">
                  <c:v>712</c:v>
                </c:pt>
                <c:pt idx="12">
                  <c:v>760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198080"/>
        <c:axId val="12120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373</c:v>
                </c:pt>
                <c:pt idx="2">
                  <c:v>#N/A</c:v>
                </c:pt>
                <c:pt idx="3">
                  <c:v>#N/A</c:v>
                </c:pt>
                <c:pt idx="4">
                  <c:v>351</c:v>
                </c:pt>
                <c:pt idx="5">
                  <c:v>#N/A</c:v>
                </c:pt>
                <c:pt idx="6">
                  <c:v>#N/A</c:v>
                </c:pt>
                <c:pt idx="7">
                  <c:v>326</c:v>
                </c:pt>
                <c:pt idx="8">
                  <c:v>#N/A</c:v>
                </c:pt>
                <c:pt idx="9">
                  <c:v>#N/A</c:v>
                </c:pt>
                <c:pt idx="10">
                  <c:v>273</c:v>
                </c:pt>
                <c:pt idx="11">
                  <c:v>#N/A</c:v>
                </c:pt>
                <c:pt idx="12">
                  <c:v>#N/A</c:v>
                </c:pt>
                <c:pt idx="13">
                  <c:v>309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198080"/>
        <c:axId val="121200000"/>
      </c:lineChart>
      <c:catAx>
        <c:axId val="12119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00000"/>
        <c:crosses val="autoZero"/>
        <c:auto val="1"/>
        <c:lblAlgn val="ctr"/>
        <c:lblOffset val="100"/>
        <c:tickLblSkip val="1"/>
        <c:tickMarkSkip val="1"/>
        <c:noMultiLvlLbl val="0"/>
      </c:catAx>
      <c:valAx>
        <c:axId val="12120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9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8916</c:v>
                </c:pt>
                <c:pt idx="5">
                  <c:v>8976</c:v>
                </c:pt>
                <c:pt idx="8">
                  <c:v>8765</c:v>
                </c:pt>
                <c:pt idx="11">
                  <c:v>8529</c:v>
                </c:pt>
                <c:pt idx="14">
                  <c:v>8179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3967</c:v>
                </c:pt>
                <c:pt idx="5">
                  <c:v>4272</c:v>
                </c:pt>
                <c:pt idx="8">
                  <c:v>4254</c:v>
                </c:pt>
                <c:pt idx="11">
                  <c:v>4104</c:v>
                </c:pt>
                <c:pt idx="14">
                  <c:v>3953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1552</c:v>
                </c:pt>
                <c:pt idx="3">
                  <c:v>1524</c:v>
                </c:pt>
                <c:pt idx="6">
                  <c:v>1426</c:v>
                </c:pt>
                <c:pt idx="9">
                  <c:v>1375</c:v>
                </c:pt>
                <c:pt idx="12">
                  <c:v>1335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189</c:v>
                </c:pt>
                <c:pt idx="3">
                  <c:v>137</c:v>
                </c:pt>
                <c:pt idx="6">
                  <c:v>101</c:v>
                </c:pt>
                <c:pt idx="9">
                  <c:v>82</c:v>
                </c:pt>
                <c:pt idx="12">
                  <c:v>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4642</c:v>
                </c:pt>
                <c:pt idx="3">
                  <c:v>4534</c:v>
                </c:pt>
                <c:pt idx="6">
                  <c:v>4467</c:v>
                </c:pt>
                <c:pt idx="9">
                  <c:v>4392</c:v>
                </c:pt>
                <c:pt idx="12">
                  <c:v>4367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583</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7105</c:v>
                </c:pt>
                <c:pt idx="3">
                  <c:v>7341</c:v>
                </c:pt>
                <c:pt idx="6">
                  <c:v>6860</c:v>
                </c:pt>
                <c:pt idx="9">
                  <c:v>6521</c:v>
                </c:pt>
                <c:pt idx="12">
                  <c:v>6135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307520"/>
        <c:axId val="12130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1188</c:v>
                </c:pt>
                <c:pt idx="2">
                  <c:v>#N/A</c:v>
                </c:pt>
                <c:pt idx="3">
                  <c:v>#N/A</c:v>
                </c:pt>
                <c:pt idx="4">
                  <c:v>288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307520"/>
        <c:axId val="121309440"/>
      </c:lineChart>
      <c:catAx>
        <c:axId val="1213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309440"/>
        <c:crosses val="autoZero"/>
        <c:auto val="1"/>
        <c:lblAlgn val="ctr"/>
        <c:lblOffset val="100"/>
        <c:tickLblSkip val="1"/>
        <c:tickMarkSkip val="1"/>
        <c:noMultiLvlLbl val="0"/>
      </c:catAx>
      <c:valAx>
        <c:axId val="12130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{FB3C0587-060E-4054-98A0-EA1EC264598E}</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DBC7-465C-8F13-AFC2FFEBD5A4}"/>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{7FC9C866-1E0C-40AF-8A4C-06AA1CB0EFC0}</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DBC7-465C-8F13-AFC2FFEBD5A4}"/>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{7954F669-6F38-459A-BE40-DC4B96C6B5EE}</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DBC7-465C-8F13-AFC2FFEBD5A4}"/>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{8E5E0762-4301-46DE-B9C1-0F699058888B}</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DBC7-465C-8F13-AFC2FFEBD5A4}"/>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{12299203-BE72-4F77-BFA3-97D9291D649F}</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DBC7-465C-8F13-AFC2FFEBD5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50.8</c:v>
                </c:pt>
                <c:pt idx="4">
                  <c:v>52.7</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DBC7-465C-8F13-AFC2FFEBD5A4}"/>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{24C6D2EA-792F-4D74-9D0B-BD92380C02B6}</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DBC7-465C-8F13-AFC2FFEBD5A4}"/>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{E9BCCDDB-3498-4087-B24C-25E309D53DEC}</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DBC7-465C-8F13-AFC2FFEBD5A4}"/>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{70A18234-D2EC-4C9C-AA65-AEFEF3052F9F}</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DBC7-465C-8F13-AFC2FFEBD5A4}"/>
                </c:ext>
              </c:extLst>
            </c:dLbl>
            <c:dLbl>
              <c:idx val="3"/>
              <c:layout/>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{F638D5AD-F4D1-44D6-8F07-3FF1F7E8140A}</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DBC7-465C-8F13-AFC2FFEBD5A4}"/>
                </c:ext>
              </c:extLst>
            </c:dLbl>
            <c:dLbl>
              <c:idx val="4"/>
              <c:layout/>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{10A8FE93-9B57-460B-9337-E11C14581B82}</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DBC7-465C-8F13-AFC2FFEBD5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55.8</c:v>
                </c:pt>
                <c:pt idx="4">
                  <c:v>55</c:v>
                </c:pt>
              </c:numCache>
            </c:numRef>
          </c:xVal>
          <c:yVal>
            <c:numRef>
              <c:f>'公会計指標分析・財政指標組合せ分析表 '!$K$55:$O$55</c:f>
              <c:numCache>
                <c:formatCode>#,##0.0;"▲ "#,##0.0</c:formatCode>
                <c:ptCount val="5"/>
                <c:pt idx="3">
                  <c:v>20.2</c:v>
                </c:pt>
                <c:pt idx="4">
                  <c:v>38.5</c:v>
                </c:pt>
              </c:numCache>
            </c:numRef>
          </c:yVal>
          <c:smooth val="0"/>
          <c:extLst>
            <c:ext xmlns:c16="http://schemas.microsoft.com/office/drawing/2014/chart" uri="{C3380CC4-5D6E-409C-BE32-E72D297353CC}">
              <c16:uniqueId val="{0000000B-DBC7-465C-8F13-AFC2FFEBD5A4}"/>
            </c:ext>
          </c:extLst>
        </c:ser>
        <c:dLbls>
          <c:showLegendKey val="0"/>
          <c:showVal val="0"/>
          <c:showCatName val="0"/>
          <c:showSerName val="0"/>
          <c:showPercent val="0"/>
          <c:showBubbleSize val="0"/>
        </c:dLbls>
        <c:axId val="72756608"/>
        <c:axId val="72795648"/>
      </c:scatterChart>
      <c:valAx>
        <c:axId val="72756608"/>
        <c:scaling>
          <c:orientation val="minMax"/>
          <c:max val="55.9"/>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5648"/>
        <c:crosses val="autoZero"/>
        <c:crossBetween val="midCat"/>
      </c:valAx>
      <c:valAx>
        <c:axId val="7279564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{B7849FDD-4AA2-4F28-A32D-D9982CA02D0F}</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70D7-4D21-82E3-873C768D0229}"/>
                </c:ext>
              </c:extLst>
            </c:dLbl>
            <c:dLbl>
              <c:idx val="1"/>
              <c:layout/>
              <c:tx>
                <c:strRef>
                  <c:f>'公会計指標分析・財政指標組合せ分析表 '!$L$72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{A3F67E0C-B2E8-458E-975C-1D9E49DDED5E}</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70D7-4D21-82E3-873C768D0229}"/>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{38A94109-96A7-4C99-8D23-A0464D179D20}</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70D7-4D21-82E3-873C768D0229}"/>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{0E11478B-F4A5-43F8-BBB8-20B5A2A26B5E}</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70D7-4D21-82E3-873C768D0229}"/>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{8CA8ADEE-AEB4-4A74-9278-5161E41CDDD2}</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70D7-4D21-82E3-873C768D02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8.6</c:v>
                </c:pt>
                <c:pt idx="1">
                  <c:v>8.1999999999999993</c:v>
                </c:pt>
                <c:pt idx="2">
                  <c:v>7.6</c:v>
                </c:pt>
                <c:pt idx="3">
                  <c:v>6.9</c:v>
                </c:pt>
                <c:pt idx="4">
                  <c:v>6.6</c:v>
                </c:pt>
              </c:numCache>
            </c:numRef>
          </c:xVal>
          <c:yVal>
            <c:numRef>
              <c:f>'公会計指標分析・財政指標組合せ分析表 '!$K$73:$O$73</c:f>
              <c:numCache>
                <c:formatCode>#,##0.0;"▲ "#,##0.0</c:formatCode>
                <c:ptCount val="5"/>
                <c:pt idx="0">
                  <c:v>26</c:v>
                </c:pt>
                <c:pt idx="1">
                  <c:v>6.2</c:v>
                </c:pt>
              </c:numCache>
            </c:numRef>
          </c:yVal>
          <c:smooth val="0"/>
          <c:extLst>
            <c:ext xmlns:c16="http://schemas.microsoft.com/office/drawing/2014/chart" uri="{C3380CC4-5D6E-409C-BE32-E72D297353CC}">
              <c16:uniqueId val="{00000005-70D7-4D21-82E3-873C768D0229}"/>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{A2798FD8-06E4-4719-AAA1-40EF4264198B}</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70D7-4D21-82E3-873C768D0229}"/>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{E6344FFB-72FE-4D49-A0E5-50980F6BAF96}</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70D7-4D21-82E3-873C768D0229}"/>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{10EA9FA8-44D3-497B-8BD3-2791E7682A38}</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70D7-4D21-82E3-873C768D0229}"/>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{A2742FBB-0ED3-4AF6-848B-6E5FEEA6492C}</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70D7-4D21-82E3-873C768D0229}"/>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{15B01038-8EF0-46C0-9A8B-8F9317C5B329}</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70D7-4D21-82E3-873C768D02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 '!$K$77:$O$77</c:f>
              <c:numCache>
                <c:formatCode>#,##0.0;"▲ "#,##0.0</c:formatCode>
                <c:ptCount val="5"/>
                <c:pt idx="0">
                  <c:v>49.3</c:v>
                </c:pt>
                <c:pt idx="1">
                  <c:v>44.3</c:v>
                </c:pt>
                <c:pt idx="2">
                  <c:v>40.299999999999997</c:v>
                </c:pt>
                <c:pt idx="3">
                  <c:v>20.2</c:v>
                </c:pt>
                <c:pt idx="4">
                  <c:v>38.5</c:v>
                </c:pt>
              </c:numCache>
            </c:numRef>
          </c:yVal>
          <c:smooth val="0"/>
          <c:extLst>
            <c:ext xmlns:c16="http://schemas.microsoft.com/office/drawing/2014/chart" uri="{C3380CC4-5D6E-409C-BE32-E72D297353CC}">
              <c16:uniqueId val="{0000000B-70D7-4D21-82E3-873C768D0229}"/>
            </c:ext>
          </c:extLst>
        </c:ser>
        <c:dLbls>
          <c:showLegendKey val="0"/>
          <c:showVal val="0"/>
          <c:showCatName val="0"/>
          <c:showSerName val="0"/>
          <c:showPercent val="0"/>
          <c:showBubbleSize val="0"/>
        </c:dLbls>
        <c:axId val="72641536"/>
        <c:axId val="72815744"/>
      </c:scatterChart>
      <c:valAx>
        <c:axId val="72641536"/>
        <c:scaling>
          <c:orientation val="minMax"/>
          <c:max val="11.799999999999999"/>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15744"/>
        <c:crosses val="autoZero"/>
        <c:crossBetween val="midCat"/>
      </c:valAx>
      <c:valAx>
        <c:axId val="72815744"/>
        <c:scaling>
          <c:orientation val="minMax"/>
          <c:max val="5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1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元利償還金から算入公債費等を除いた額については地方債の借入を抑制し、普通交付税の基準財政需要額に算入される率が高いものを必要最小限に借入れるようにしてきた結果、毎年減少傾向にある。今後もこの方針を継続し実質公債費比率の上昇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充当可能基金の額が減少しているが、将来負担額も減少した結果、昨年度に引き続き、充当可能財源が将来負担額を上回り、将来負担比率は算定なしとなっている。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今後、公共施設及びインフラ施設の老朽化に伴う改築工事及び長寿命化工事により地方債の借入増加が見込まれるが、過大な将来負担にならないように資金運用に取り組む。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８年の町村合併後、道路橋梁、図書館、統合保育園等整備を進めた結果、固定資産原価償却率は類似団体平均よりやや低い状況である。今後は合併前からの旧町村施設を中心に老朽化が進むことから人口規模や年齢構成に応じた適切な公共施設の管理を行う。</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1" name="直線コネクタ 70"/>
        <xdr:cNvCxnSpPr/>
      </xdr:nvCxnSpPr>
      <xdr:spPr>
        <a:xfrm flipV="1">
          <a:off x="4760595" y="46592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2" name="有形固定資産減価償却率最小値テキスト"/>
        <xdr:cNvSpPr txBox="1"/>
      </xdr:nvSpPr>
      <xdr:spPr>
        <a:xfrm>
          <a:off x="4813300" y="600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3" name="直線コネクタ 72"/>
        <xdr:cNvCxnSpPr/>
      </xdr:nvCxnSpPr>
      <xdr:spPr>
        <a:xfrm>
          <a:off x="4673600" y="600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4" name="有形固定資産減価償却率最大値テキスト"/>
        <xdr:cNvSpPr txBox="1"/>
      </xdr:nvSpPr>
      <xdr:spPr>
        <a:xfrm>
          <a:off x="4813300" y="443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5" name="直線コネクタ 74"/>
        <xdr:cNvCxnSpPr/>
      </xdr:nvCxnSpPr>
      <xdr:spPr>
        <a:xfrm>
          <a:off x="4673600" y="465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80027</xdr:rowOff>
    </xdr:from>
    <xdr:ext cx="405111" cy="259045"/>
    <xdr:sp macro="" textlink="">
      <xdr:nvSpPr>
        <xdr:cNvPr id="76" name="有形固定資産減価償却率平均値テキスト"/>
        <xdr:cNvSpPr txBox="1"/>
      </xdr:nvSpPr>
      <xdr:spPr>
        <a:xfrm>
          <a:off x="4813300" y="5052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7" name="フローチャート : 判断 76"/>
        <xdr:cNvSpPr/>
      </xdr:nvSpPr>
      <xdr:spPr>
        <a:xfrm>
          <a:off x="4711700" y="52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8" name="フローチャート : 判断 77"/>
        <xdr:cNvSpPr/>
      </xdr:nvSpPr>
      <xdr:spPr>
        <a:xfrm>
          <a:off x="4000500" y="5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128089</xdr:rowOff>
    </xdr:from>
    <xdr:to>
      <xdr:col>3</xdr:col>
      <xdr:colOff>1222375</xdr:colOff>
      <xdr:row>31</xdr:row>
      <xdr:rowOff>58239</xdr:rowOff>
    </xdr:to>
    <xdr:sp macro="" textlink="">
      <xdr:nvSpPr>
        <xdr:cNvPr id="84" name="円/楕円 83"/>
        <xdr:cNvSpPr/>
      </xdr:nvSpPr>
      <xdr:spPr>
        <a:xfrm>
          <a:off x="4711700" y="52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106516</xdr:rowOff>
    </xdr:from>
    <xdr:ext cx="405111" cy="259045"/>
    <xdr:sp macro="" textlink="">
      <xdr:nvSpPr>
        <xdr:cNvPr id="85" name="有形固定資産減価償却率該当値テキスト"/>
        <xdr:cNvSpPr txBox="1"/>
      </xdr:nvSpPr>
      <xdr:spPr>
        <a:xfrm>
          <a:off x="4813300" y="525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15240</xdr:rowOff>
    </xdr:from>
    <xdr:to>
      <xdr:col>3</xdr:col>
      <xdr:colOff>511175</xdr:colOff>
      <xdr:row>31</xdr:row>
      <xdr:rowOff>116840</xdr:rowOff>
    </xdr:to>
    <xdr:sp macro="" textlink="">
      <xdr:nvSpPr>
        <xdr:cNvPr id="86" name="円/楕円 85"/>
        <xdr:cNvSpPr/>
      </xdr:nvSpPr>
      <xdr:spPr>
        <a:xfrm>
          <a:off x="4000500" y="53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7439</xdr:rowOff>
    </xdr:from>
    <xdr:to>
      <xdr:col>3</xdr:col>
      <xdr:colOff>1171575</xdr:colOff>
      <xdr:row>31</xdr:row>
      <xdr:rowOff>66040</xdr:rowOff>
    </xdr:to>
    <xdr:cxnSp macro="">
      <xdr:nvCxnSpPr>
        <xdr:cNvPr id="87" name="直線コネクタ 86"/>
        <xdr:cNvCxnSpPr/>
      </xdr:nvCxnSpPr>
      <xdr:spPr>
        <a:xfrm flipV="1">
          <a:off x="4051300" y="5322389"/>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150603</xdr:rowOff>
    </xdr:from>
    <xdr:ext cx="405111" cy="259045"/>
    <xdr:sp macro="" textlink="">
      <xdr:nvSpPr>
        <xdr:cNvPr id="88" name="n_1aveValue有形固定資産減価償却率"/>
        <xdr:cNvSpPr txBox="1"/>
      </xdr:nvSpPr>
      <xdr:spPr>
        <a:xfrm>
          <a:off x="3836043" y="49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107967</xdr:rowOff>
    </xdr:from>
    <xdr:ext cx="405111" cy="259045"/>
    <xdr:sp macro="" textlink="">
      <xdr:nvSpPr>
        <xdr:cNvPr id="89" name="n_1mainValue有形固定資産減価償却率"/>
        <xdr:cNvSpPr txBox="1"/>
      </xdr:nvSpPr>
      <xdr:spPr>
        <a:xfrm>
          <a:off x="3836043"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151147</xdr:rowOff>
    </xdr:from>
    <xdr:ext cx="405111" cy="259045"/>
    <xdr:sp macro="" textlink="">
      <xdr:nvSpPr>
        <xdr:cNvPr id="60" name="【道路】&#10;有形固定資産減価償却率平均値テキスト"/>
        <xdr:cNvSpPr txBox="1"/>
      </xdr:nvSpPr>
      <xdr:spPr>
        <a:xfrm>
          <a:off x="4724400" y="6666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34544</xdr:rowOff>
    </xdr:from>
    <xdr:to>
      <xdr:col>6</xdr:col>
      <xdr:colOff>561975</xdr:colOff>
      <xdr:row>40</xdr:row>
      <xdr:rowOff>136144</xdr:rowOff>
    </xdr:to>
    <xdr:sp macro="" textlink="">
      <xdr:nvSpPr>
        <xdr:cNvPr id="68" name="円/楕円 67"/>
        <xdr:cNvSpPr/>
      </xdr:nvSpPr>
      <xdr:spPr>
        <a:xfrm>
          <a:off x="4584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12971</xdr:rowOff>
    </xdr:from>
    <xdr:ext cx="405111" cy="259045"/>
    <xdr:sp macro="" textlink="">
      <xdr:nvSpPr>
        <xdr:cNvPr id="69" name="【道路】&#10;有形固定資産減価償却率該当値テキスト"/>
        <xdr:cNvSpPr txBox="1"/>
      </xdr:nvSpPr>
      <xdr:spPr>
        <a:xfrm>
          <a:off x="4724400"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71120</xdr:rowOff>
    </xdr:from>
    <xdr:to>
      <xdr:col>5</xdr:col>
      <xdr:colOff>409575</xdr:colOff>
      <xdr:row>41</xdr:row>
      <xdr:rowOff>1270</xdr:rowOff>
    </xdr:to>
    <xdr:sp macro="" textlink="">
      <xdr:nvSpPr>
        <xdr:cNvPr id="70" name="円/楕円 69"/>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85344</xdr:rowOff>
    </xdr:from>
    <xdr:to>
      <xdr:col>6</xdr:col>
      <xdr:colOff>511175</xdr:colOff>
      <xdr:row>40</xdr:row>
      <xdr:rowOff>121920</xdr:rowOff>
    </xdr:to>
    <xdr:cxnSp macro="">
      <xdr:nvCxnSpPr>
        <xdr:cNvPr id="71" name="直線コネクタ 70"/>
        <xdr:cNvCxnSpPr/>
      </xdr:nvCxnSpPr>
      <xdr:spPr>
        <a:xfrm flipV="1">
          <a:off x="3797300" y="6943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63517</xdr:rowOff>
    </xdr:from>
    <xdr:ext cx="405111" cy="259045"/>
    <xdr:sp macro="" textlink="">
      <xdr:nvSpPr>
        <xdr:cNvPr id="72"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163847</xdr:rowOff>
    </xdr:from>
    <xdr:ext cx="405111" cy="259045"/>
    <xdr:sp macro="" textlink="">
      <xdr:nvSpPr>
        <xdr:cNvPr id="73" name="n_1mainValue【道路】&#10;有形固定資産減価償却率"/>
        <xdr:cNvSpPr txBox="1"/>
      </xdr:nvSpPr>
      <xdr:spPr>
        <a:xfrm>
          <a:off x="3582043"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52146</xdr:rowOff>
    </xdr:from>
    <xdr:to>
      <xdr:col>15</xdr:col>
      <xdr:colOff>231775</xdr:colOff>
      <xdr:row>39</xdr:row>
      <xdr:rowOff>153746</xdr:rowOff>
    </xdr:to>
    <xdr:sp macro="" textlink="">
      <xdr:nvSpPr>
        <xdr:cNvPr id="115" name="円/楕円 114"/>
        <xdr:cNvSpPr/>
      </xdr:nvSpPr>
      <xdr:spPr>
        <a:xfrm>
          <a:off x="10426700" y="67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30573</xdr:rowOff>
    </xdr:from>
    <xdr:ext cx="534377" cy="259045"/>
    <xdr:sp macro="" textlink="">
      <xdr:nvSpPr>
        <xdr:cNvPr id="116" name="【道路】&#10;一人当たり延長該当値テキスト"/>
        <xdr:cNvSpPr txBox="1"/>
      </xdr:nvSpPr>
      <xdr:spPr>
        <a:xfrm>
          <a:off x="10566400" y="67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63147</xdr:rowOff>
    </xdr:from>
    <xdr:to>
      <xdr:col>14</xdr:col>
      <xdr:colOff>79375</xdr:colOff>
      <xdr:row>39</xdr:row>
      <xdr:rowOff>164747</xdr:rowOff>
    </xdr:to>
    <xdr:sp macro="" textlink="">
      <xdr:nvSpPr>
        <xdr:cNvPr id="117" name="円/楕円 116"/>
        <xdr:cNvSpPr/>
      </xdr:nvSpPr>
      <xdr:spPr>
        <a:xfrm>
          <a:off x="9588500" y="67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102946</xdr:rowOff>
    </xdr:from>
    <xdr:to>
      <xdr:col>15</xdr:col>
      <xdr:colOff>180975</xdr:colOff>
      <xdr:row>39</xdr:row>
      <xdr:rowOff>113947</xdr:rowOff>
    </xdr:to>
    <xdr:cxnSp macro="">
      <xdr:nvCxnSpPr>
        <xdr:cNvPr id="118" name="直線コネクタ 117"/>
        <xdr:cNvCxnSpPr/>
      </xdr:nvCxnSpPr>
      <xdr:spPr>
        <a:xfrm flipV="1">
          <a:off x="9639300" y="6789496"/>
          <a:ext cx="8382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19"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9824</xdr:rowOff>
    </xdr:from>
    <xdr:ext cx="534377" cy="259045"/>
    <xdr:sp macro="" textlink="">
      <xdr:nvSpPr>
        <xdr:cNvPr id="120" name="n_1mainValue【道路】&#10;一人当たり延長"/>
        <xdr:cNvSpPr txBox="1"/>
      </xdr:nvSpPr>
      <xdr:spPr>
        <a:xfrm>
          <a:off x="9359410" y="652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77233</xdr:rowOff>
    </xdr:from>
    <xdr:ext cx="405111" cy="259045"/>
    <xdr:sp macro="" textlink="">
      <xdr:nvSpPr>
        <xdr:cNvPr id="148" name="【橋りょう・トンネル】&#10;有形固定資産減価償却率平均値テキスト"/>
        <xdr:cNvSpPr txBox="1"/>
      </xdr:nvSpPr>
      <xdr:spPr>
        <a:xfrm>
          <a:off x="4724400" y="984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138938</xdr:rowOff>
    </xdr:from>
    <xdr:to>
      <xdr:col>6</xdr:col>
      <xdr:colOff>561975</xdr:colOff>
      <xdr:row>59</xdr:row>
      <xdr:rowOff>69088</xdr:rowOff>
    </xdr:to>
    <xdr:sp macro="" textlink="">
      <xdr:nvSpPr>
        <xdr:cNvPr id="156" name="円/楕円 155"/>
        <xdr:cNvSpPr/>
      </xdr:nvSpPr>
      <xdr:spPr>
        <a:xfrm>
          <a:off x="45847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117365</xdr:rowOff>
    </xdr:from>
    <xdr:ext cx="405111" cy="259045"/>
    <xdr:sp macro="" textlink="">
      <xdr:nvSpPr>
        <xdr:cNvPr id="157" name="【橋りょう・トンネル】&#10;有形固定資産減価償却率該当値テキスト"/>
        <xdr:cNvSpPr txBox="1"/>
      </xdr:nvSpPr>
      <xdr:spPr>
        <a:xfrm>
          <a:off x="4724400"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1778</xdr:rowOff>
    </xdr:from>
    <xdr:to>
      <xdr:col>5</xdr:col>
      <xdr:colOff>409575</xdr:colOff>
      <xdr:row>59</xdr:row>
      <xdr:rowOff>103378</xdr:rowOff>
    </xdr:to>
    <xdr:sp macro="" textlink="">
      <xdr:nvSpPr>
        <xdr:cNvPr id="158" name="円/楕円 157"/>
        <xdr:cNvSpPr/>
      </xdr:nvSpPr>
      <xdr:spPr>
        <a:xfrm>
          <a:off x="3746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18288</xdr:rowOff>
    </xdr:from>
    <xdr:to>
      <xdr:col>6</xdr:col>
      <xdr:colOff>511175</xdr:colOff>
      <xdr:row>59</xdr:row>
      <xdr:rowOff>52578</xdr:rowOff>
    </xdr:to>
    <xdr:cxnSp macro="">
      <xdr:nvCxnSpPr>
        <xdr:cNvPr id="159" name="直線コネクタ 158"/>
        <xdr:cNvCxnSpPr/>
      </xdr:nvCxnSpPr>
      <xdr:spPr>
        <a:xfrm flipV="1">
          <a:off x="3797300" y="101338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85615</xdr:rowOff>
    </xdr:from>
    <xdr:ext cx="405111" cy="259045"/>
    <xdr:sp macro="" textlink="">
      <xdr:nvSpPr>
        <xdr:cNvPr id="160"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94505</xdr:rowOff>
    </xdr:from>
    <xdr:ext cx="405111" cy="259045"/>
    <xdr:sp macro="" textlink="">
      <xdr:nvSpPr>
        <xdr:cNvPr id="161" name="n_1mainValue【橋りょう・トンネル】&#10;有形固定資産減価償却率"/>
        <xdr:cNvSpPr txBox="1"/>
      </xdr:nvSpPr>
      <xdr:spPr>
        <a:xfrm>
          <a:off x="3582043"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92"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35172</xdr:rowOff>
    </xdr:from>
    <xdr:to>
      <xdr:col>15</xdr:col>
      <xdr:colOff>231775</xdr:colOff>
      <xdr:row>61</xdr:row>
      <xdr:rowOff>136772</xdr:rowOff>
    </xdr:to>
    <xdr:sp macro="" textlink="">
      <xdr:nvSpPr>
        <xdr:cNvPr id="200" name="円/楕円 199"/>
        <xdr:cNvSpPr/>
      </xdr:nvSpPr>
      <xdr:spPr>
        <a:xfrm>
          <a:off x="10426700" y="104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58049</xdr:rowOff>
    </xdr:from>
    <xdr:ext cx="599010" cy="259045"/>
    <xdr:sp macro="" textlink="">
      <xdr:nvSpPr>
        <xdr:cNvPr id="201" name="【橋りょう・トンネル】&#10;一人当たり有形固定資産（償却資産）額該当値テキスト"/>
        <xdr:cNvSpPr txBox="1"/>
      </xdr:nvSpPr>
      <xdr:spPr>
        <a:xfrm>
          <a:off x="10566400" y="1034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513,523</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40812</xdr:rowOff>
    </xdr:from>
    <xdr:to>
      <xdr:col>14</xdr:col>
      <xdr:colOff>79375</xdr:colOff>
      <xdr:row>61</xdr:row>
      <xdr:rowOff>142412</xdr:rowOff>
    </xdr:to>
    <xdr:sp macro="" textlink="">
      <xdr:nvSpPr>
        <xdr:cNvPr id="202" name="円/楕円 201"/>
        <xdr:cNvSpPr/>
      </xdr:nvSpPr>
      <xdr:spPr>
        <a:xfrm>
          <a:off x="9588500" y="104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85972</xdr:rowOff>
    </xdr:from>
    <xdr:to>
      <xdr:col>15</xdr:col>
      <xdr:colOff>180975</xdr:colOff>
      <xdr:row>61</xdr:row>
      <xdr:rowOff>91612</xdr:rowOff>
    </xdr:to>
    <xdr:cxnSp macro="">
      <xdr:nvCxnSpPr>
        <xdr:cNvPr id="203" name="直線コネクタ 202"/>
        <xdr:cNvCxnSpPr/>
      </xdr:nvCxnSpPr>
      <xdr:spPr>
        <a:xfrm flipV="1">
          <a:off x="9639300" y="10544422"/>
          <a:ext cx="8382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4"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158939</xdr:rowOff>
    </xdr:from>
    <xdr:ext cx="599010" cy="259045"/>
    <xdr:sp macro="" textlink="">
      <xdr:nvSpPr>
        <xdr:cNvPr id="205" name="n_1mainValue【橋りょう・トンネル】&#10;一人当たり有形固定資産（償却資産）額"/>
        <xdr:cNvSpPr txBox="1"/>
      </xdr:nvSpPr>
      <xdr:spPr>
        <a:xfrm>
          <a:off x="9327094" y="1027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34"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114936</xdr:rowOff>
    </xdr:from>
    <xdr:to>
      <xdr:col>6</xdr:col>
      <xdr:colOff>561975</xdr:colOff>
      <xdr:row>78</xdr:row>
      <xdr:rowOff>45086</xdr:rowOff>
    </xdr:to>
    <xdr:sp macro="" textlink="">
      <xdr:nvSpPr>
        <xdr:cNvPr id="242" name="円/楕円 241"/>
        <xdr:cNvSpPr/>
      </xdr:nvSpPr>
      <xdr:spPr>
        <a:xfrm>
          <a:off x="4584700" y="133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29863</xdr:rowOff>
    </xdr:from>
    <xdr:ext cx="405111" cy="259045"/>
    <xdr:sp macro="" textlink="">
      <xdr:nvSpPr>
        <xdr:cNvPr id="243" name="【公営住宅】&#10;有形固定資産減価償却率該当値テキスト"/>
        <xdr:cNvSpPr txBox="1"/>
      </xdr:nvSpPr>
      <xdr:spPr>
        <a:xfrm>
          <a:off x="4724400" y="13231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156845</xdr:rowOff>
    </xdr:from>
    <xdr:to>
      <xdr:col>5</xdr:col>
      <xdr:colOff>409575</xdr:colOff>
      <xdr:row>78</xdr:row>
      <xdr:rowOff>86995</xdr:rowOff>
    </xdr:to>
    <xdr:sp macro="" textlink="">
      <xdr:nvSpPr>
        <xdr:cNvPr id="244" name="円/楕円 243"/>
        <xdr:cNvSpPr/>
      </xdr:nvSpPr>
      <xdr:spPr>
        <a:xfrm>
          <a:off x="3746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165736</xdr:rowOff>
    </xdr:from>
    <xdr:to>
      <xdr:col>6</xdr:col>
      <xdr:colOff>511175</xdr:colOff>
      <xdr:row>78</xdr:row>
      <xdr:rowOff>36195</xdr:rowOff>
    </xdr:to>
    <xdr:cxnSp macro="">
      <xdr:nvCxnSpPr>
        <xdr:cNvPr id="245" name="直線コネクタ 244"/>
        <xdr:cNvCxnSpPr/>
      </xdr:nvCxnSpPr>
      <xdr:spPr>
        <a:xfrm flipV="1">
          <a:off x="3797300" y="133673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51452</xdr:rowOff>
    </xdr:from>
    <xdr:ext cx="405111" cy="259045"/>
    <xdr:sp macro="" textlink="">
      <xdr:nvSpPr>
        <xdr:cNvPr id="246"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103522</xdr:rowOff>
    </xdr:from>
    <xdr:ext cx="405111" cy="259045"/>
    <xdr:sp macro="" textlink="">
      <xdr:nvSpPr>
        <xdr:cNvPr id="247" name="n_1mainValue【公営住宅】&#10;有形固定資産減価償却率"/>
        <xdr:cNvSpPr txBox="1"/>
      </xdr:nvSpPr>
      <xdr:spPr>
        <a:xfrm>
          <a:off x="3582043"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90188</xdr:rowOff>
    </xdr:from>
    <xdr:ext cx="469744" cy="259045"/>
    <xdr:sp macro="" textlink="">
      <xdr:nvSpPr>
        <xdr:cNvPr id="274" name="【公営住宅】&#10;一人当たり面積平均値テキスト"/>
        <xdr:cNvSpPr txBox="1"/>
      </xdr:nvSpPr>
      <xdr:spPr>
        <a:xfrm>
          <a:off x="10566400" y="1432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134976</xdr:rowOff>
    </xdr:from>
    <xdr:to>
      <xdr:col>15</xdr:col>
      <xdr:colOff>231775</xdr:colOff>
      <xdr:row>86</xdr:row>
      <xdr:rowOff>65126</xdr:rowOff>
    </xdr:to>
    <xdr:sp macro="" textlink="">
      <xdr:nvSpPr>
        <xdr:cNvPr id="282" name="円/楕円 281"/>
        <xdr:cNvSpPr/>
      </xdr:nvSpPr>
      <xdr:spPr>
        <a:xfrm>
          <a:off x="104267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49903</xdr:rowOff>
    </xdr:from>
    <xdr:ext cx="469744" cy="259045"/>
    <xdr:sp macro="" textlink="">
      <xdr:nvSpPr>
        <xdr:cNvPr id="283" name="【公営住宅】&#10;一人当たり面積該当値テキスト"/>
        <xdr:cNvSpPr txBox="1"/>
      </xdr:nvSpPr>
      <xdr:spPr>
        <a:xfrm>
          <a:off x="10566400" y="146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134976</xdr:rowOff>
    </xdr:from>
    <xdr:to>
      <xdr:col>14</xdr:col>
      <xdr:colOff>79375</xdr:colOff>
      <xdr:row>86</xdr:row>
      <xdr:rowOff>65126</xdr:rowOff>
    </xdr:to>
    <xdr:sp macro="" textlink="">
      <xdr:nvSpPr>
        <xdr:cNvPr id="284" name="円/楕円 283"/>
        <xdr:cNvSpPr/>
      </xdr:nvSpPr>
      <xdr:spPr>
        <a:xfrm>
          <a:off x="9588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14326</xdr:rowOff>
    </xdr:from>
    <xdr:to>
      <xdr:col>15</xdr:col>
      <xdr:colOff>180975</xdr:colOff>
      <xdr:row>86</xdr:row>
      <xdr:rowOff>14326</xdr:rowOff>
    </xdr:to>
    <xdr:cxnSp macro="">
      <xdr:nvCxnSpPr>
        <xdr:cNvPr id="285" name="直線コネクタ 284"/>
        <xdr:cNvCxnSpPr/>
      </xdr:nvCxnSpPr>
      <xdr:spPr>
        <a:xfrm>
          <a:off x="9639300" y="14759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123258</xdr:rowOff>
    </xdr:from>
    <xdr:ext cx="469744" cy="259045"/>
    <xdr:sp macro="" textlink="">
      <xdr:nvSpPr>
        <xdr:cNvPr id="286"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56253</xdr:rowOff>
    </xdr:from>
    <xdr:ext cx="469744" cy="259045"/>
    <xdr:sp macro="" textlink="">
      <xdr:nvSpPr>
        <xdr:cNvPr id="287" name="n_1mainValue【公営住宅】&#10;一人当たり面積"/>
        <xdr:cNvSpPr txBox="1"/>
      </xdr:nvSpPr>
      <xdr:spPr>
        <a:xfrm>
          <a:off x="93917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17797</xdr:rowOff>
    </xdr:from>
    <xdr:ext cx="405111" cy="259045"/>
    <xdr:sp macro="" textlink="">
      <xdr:nvSpPr>
        <xdr:cNvPr id="329" name="【認定こども園・幼稚園・保育所】&#10;有形固定資産減価償却率平均値テキスト"/>
        <xdr:cNvSpPr txBox="1"/>
      </xdr:nvSpPr>
      <xdr:spPr>
        <a:xfrm>
          <a:off x="164084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635</xdr:rowOff>
    </xdr:from>
    <xdr:to>
      <xdr:col>23</xdr:col>
      <xdr:colOff>568325</xdr:colOff>
      <xdr:row>38</xdr:row>
      <xdr:rowOff>102235</xdr:rowOff>
    </xdr:to>
    <xdr:sp macro="" textlink="">
      <xdr:nvSpPr>
        <xdr:cNvPr id="337" name="円/楕円 336"/>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150512</xdr:rowOff>
    </xdr:from>
    <xdr:ext cx="405111" cy="259045"/>
    <xdr:sp macro="" textlink="">
      <xdr:nvSpPr>
        <xdr:cNvPr id="338" name="【認定こども園・幼稚園・保育所】&#10;有形固定資産減価償却率該当値テキスト"/>
        <xdr:cNvSpPr txBox="1"/>
      </xdr:nvSpPr>
      <xdr:spPr>
        <a:xfrm>
          <a:off x="164084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69215</xdr:rowOff>
    </xdr:from>
    <xdr:to>
      <xdr:col>22</xdr:col>
      <xdr:colOff>415925</xdr:colOff>
      <xdr:row>38</xdr:row>
      <xdr:rowOff>170815</xdr:rowOff>
    </xdr:to>
    <xdr:sp macro="" textlink="">
      <xdr:nvSpPr>
        <xdr:cNvPr id="339" name="円/楕円 338"/>
        <xdr:cNvSpPr/>
      </xdr:nvSpPr>
      <xdr:spPr>
        <a:xfrm>
          <a:off x="1543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51435</xdr:rowOff>
    </xdr:from>
    <xdr:to>
      <xdr:col>23</xdr:col>
      <xdr:colOff>517525</xdr:colOff>
      <xdr:row>38</xdr:row>
      <xdr:rowOff>120015</xdr:rowOff>
    </xdr:to>
    <xdr:cxnSp macro="">
      <xdr:nvCxnSpPr>
        <xdr:cNvPr id="340" name="直線コネクタ 339"/>
        <xdr:cNvCxnSpPr/>
      </xdr:nvCxnSpPr>
      <xdr:spPr>
        <a:xfrm flipV="1">
          <a:off x="15481300" y="656653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162577</xdr:rowOff>
    </xdr:from>
    <xdr:ext cx="405111" cy="259045"/>
    <xdr:sp macro="" textlink="">
      <xdr:nvSpPr>
        <xdr:cNvPr id="341" name="n_1aveValue【認定こども園・幼稚園・保育所】&#10;有形固定資産減価償却率"/>
        <xdr:cNvSpPr txBox="1"/>
      </xdr:nvSpPr>
      <xdr:spPr>
        <a:xfrm>
          <a:off x="15266043"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161942</xdr:rowOff>
    </xdr:from>
    <xdr:ext cx="405111" cy="259045"/>
    <xdr:sp macro="" textlink="">
      <xdr:nvSpPr>
        <xdr:cNvPr id="342" name="n_1mainValue【認定こども園・幼稚園・保育所】&#10;有形固定資産減価償却率"/>
        <xdr:cNvSpPr txBox="1"/>
      </xdr:nvSpPr>
      <xdr:spPr>
        <a:xfrm>
          <a:off x="15266043"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71"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25400</xdr:rowOff>
    </xdr:from>
    <xdr:to>
      <xdr:col>32</xdr:col>
      <xdr:colOff>238125</xdr:colOff>
      <xdr:row>33</xdr:row>
      <xdr:rowOff>127000</xdr:rowOff>
    </xdr:to>
    <xdr:sp macro="" textlink="">
      <xdr:nvSpPr>
        <xdr:cNvPr id="379" name="円/楕円 378"/>
        <xdr:cNvSpPr/>
      </xdr:nvSpPr>
      <xdr:spPr>
        <a:xfrm>
          <a:off x="22110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111777</xdr:rowOff>
    </xdr:from>
    <xdr:ext cx="469744" cy="259045"/>
    <xdr:sp macro="" textlink="">
      <xdr:nvSpPr>
        <xdr:cNvPr id="380" name="【認定こども園・幼稚園・保育所】&#10;一人当たり面積該当値テキスト"/>
        <xdr:cNvSpPr txBox="1"/>
      </xdr:nvSpPr>
      <xdr:spPr>
        <a:xfrm>
          <a:off x="22250400" y="559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36830</xdr:rowOff>
    </xdr:from>
    <xdr:to>
      <xdr:col>31</xdr:col>
      <xdr:colOff>85725</xdr:colOff>
      <xdr:row>33</xdr:row>
      <xdr:rowOff>138430</xdr:rowOff>
    </xdr:to>
    <xdr:sp macro="" textlink="">
      <xdr:nvSpPr>
        <xdr:cNvPr id="381" name="円/楕円 380"/>
        <xdr:cNvSpPr/>
      </xdr:nvSpPr>
      <xdr:spPr>
        <a:xfrm>
          <a:off x="2127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76200</xdr:rowOff>
    </xdr:from>
    <xdr:to>
      <xdr:col>32</xdr:col>
      <xdr:colOff>187325</xdr:colOff>
      <xdr:row>33</xdr:row>
      <xdr:rowOff>87630</xdr:rowOff>
    </xdr:to>
    <xdr:cxnSp macro="">
      <xdr:nvCxnSpPr>
        <xdr:cNvPr id="382" name="直線コネクタ 381"/>
        <xdr:cNvCxnSpPr/>
      </xdr:nvCxnSpPr>
      <xdr:spPr>
        <a:xfrm flipV="1">
          <a:off x="21323300" y="5734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3"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154957</xdr:rowOff>
    </xdr:from>
    <xdr:ext cx="469744" cy="259045"/>
    <xdr:sp macro="" textlink="">
      <xdr:nvSpPr>
        <xdr:cNvPr id="384" name="n_1mainValue【認定こども園・幼稚園・保育所】&#10;一人当たり面積"/>
        <xdr:cNvSpPr txBox="1"/>
      </xdr:nvSpPr>
      <xdr:spPr>
        <a:xfrm>
          <a:off x="21075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94542</xdr:rowOff>
    </xdr:from>
    <xdr:ext cx="405111" cy="259045"/>
    <xdr:sp macro="" textlink="">
      <xdr:nvSpPr>
        <xdr:cNvPr id="416" name="【学校施設】&#10;有形固定資産減価償却率平均値テキスト"/>
        <xdr:cNvSpPr txBox="1"/>
      </xdr:nvSpPr>
      <xdr:spPr>
        <a:xfrm>
          <a:off x="16408400" y="10038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87993</xdr:rowOff>
    </xdr:from>
    <xdr:to>
      <xdr:col>23</xdr:col>
      <xdr:colOff>568325</xdr:colOff>
      <xdr:row>60</xdr:row>
      <xdr:rowOff>18143</xdr:rowOff>
    </xdr:to>
    <xdr:sp macro="" textlink="">
      <xdr:nvSpPr>
        <xdr:cNvPr id="424" name="円/楕円 423"/>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66420</xdr:rowOff>
    </xdr:from>
    <xdr:ext cx="405111" cy="259045"/>
    <xdr:sp macro="" textlink="">
      <xdr:nvSpPr>
        <xdr:cNvPr id="425" name="【学校施設】&#10;有形固定資産減価償却率該当値テキスト"/>
        <xdr:cNvSpPr txBox="1"/>
      </xdr:nvSpPr>
      <xdr:spPr>
        <a:xfrm>
          <a:off x="164084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166370</xdr:rowOff>
    </xdr:from>
    <xdr:to>
      <xdr:col>22</xdr:col>
      <xdr:colOff>415925</xdr:colOff>
      <xdr:row>60</xdr:row>
      <xdr:rowOff>96520</xdr:rowOff>
    </xdr:to>
    <xdr:sp macro="" textlink="">
      <xdr:nvSpPr>
        <xdr:cNvPr id="426" name="円/楕円 425"/>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138793</xdr:rowOff>
    </xdr:from>
    <xdr:to>
      <xdr:col>23</xdr:col>
      <xdr:colOff>517525</xdr:colOff>
      <xdr:row>60</xdr:row>
      <xdr:rowOff>45720</xdr:rowOff>
    </xdr:to>
    <xdr:cxnSp macro="">
      <xdr:nvCxnSpPr>
        <xdr:cNvPr id="427" name="直線コネクタ 426"/>
        <xdr:cNvCxnSpPr/>
      </xdr:nvCxnSpPr>
      <xdr:spPr>
        <a:xfrm flipV="1">
          <a:off x="15481300" y="1025434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50999</xdr:rowOff>
    </xdr:from>
    <xdr:ext cx="405111" cy="259045"/>
    <xdr:sp macro="" textlink="">
      <xdr:nvSpPr>
        <xdr:cNvPr id="428"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87647</xdr:rowOff>
    </xdr:from>
    <xdr:ext cx="405111" cy="259045"/>
    <xdr:sp macro="" textlink="">
      <xdr:nvSpPr>
        <xdr:cNvPr id="429" name="n_1mainValue【学校施設】&#10;有形固定資産減価償却率"/>
        <xdr:cNvSpPr txBox="1"/>
      </xdr:nvSpPr>
      <xdr:spPr>
        <a:xfrm>
          <a:off x="15266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461" name="【学校施設】&#10;一人当たり面積平均値テキスト"/>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29210</xdr:rowOff>
    </xdr:from>
    <xdr:to>
      <xdr:col>32</xdr:col>
      <xdr:colOff>238125</xdr:colOff>
      <xdr:row>63</xdr:row>
      <xdr:rowOff>130810</xdr:rowOff>
    </xdr:to>
    <xdr:sp macro="" textlink="">
      <xdr:nvSpPr>
        <xdr:cNvPr id="469" name="円/楕円 468"/>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7637</xdr:rowOff>
    </xdr:from>
    <xdr:ext cx="469744" cy="259045"/>
    <xdr:sp macro="" textlink="">
      <xdr:nvSpPr>
        <xdr:cNvPr id="470" name="【学校施設】&#10;一人当たり面積該当値テキスト"/>
        <xdr:cNvSpPr txBox="1"/>
      </xdr:nvSpPr>
      <xdr:spPr>
        <a:xfrm>
          <a:off x="222504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471" name="円/楕円 470"/>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80010</xdr:rowOff>
    </xdr:from>
    <xdr:to>
      <xdr:col>32</xdr:col>
      <xdr:colOff>187325</xdr:colOff>
      <xdr:row>63</xdr:row>
      <xdr:rowOff>95250</xdr:rowOff>
    </xdr:to>
    <xdr:cxnSp macro="">
      <xdr:nvCxnSpPr>
        <xdr:cNvPr id="472" name="直線コネクタ 471"/>
        <xdr:cNvCxnSpPr/>
      </xdr:nvCxnSpPr>
      <xdr:spPr>
        <a:xfrm flipV="1">
          <a:off x="21323300" y="10881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141894</xdr:rowOff>
    </xdr:from>
    <xdr:ext cx="469744" cy="259045"/>
    <xdr:sp macro="" textlink="">
      <xdr:nvSpPr>
        <xdr:cNvPr id="47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137177</xdr:rowOff>
    </xdr:from>
    <xdr:ext cx="469744" cy="259045"/>
    <xdr:sp macro="" textlink="">
      <xdr:nvSpPr>
        <xdr:cNvPr id="474" name="n_1mainValue【学校施設】&#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6" name="テキスト ボックス 4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6" name="テキスト ボックス 4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85</xdr:row>
      <xdr:rowOff>87086</xdr:rowOff>
    </xdr:to>
    <xdr:cxnSp macro="">
      <xdr:nvCxnSpPr>
        <xdr:cNvPr id="500" name="直線コネクタ 499"/>
        <xdr:cNvCxnSpPr/>
      </xdr:nvCxnSpPr>
      <xdr:spPr>
        <a:xfrm flipV="1">
          <a:off x="16318864" y="13280571"/>
          <a:ext cx="0"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90913</xdr:rowOff>
    </xdr:from>
    <xdr:ext cx="405111" cy="259045"/>
    <xdr:sp macro="" textlink="">
      <xdr:nvSpPr>
        <xdr:cNvPr id="501" name="【児童館】&#10;有形固定資産減価償却率最小値テキスト"/>
        <xdr:cNvSpPr txBox="1"/>
      </xdr:nvSpPr>
      <xdr:spPr>
        <a:xfrm>
          <a:off x="16408400" y="1466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85</xdr:row>
      <xdr:rowOff>87086</xdr:rowOff>
    </xdr:from>
    <xdr:to>
      <xdr:col>23</xdr:col>
      <xdr:colOff>606425</xdr:colOff>
      <xdr:row>85</xdr:row>
      <xdr:rowOff>87086</xdr:rowOff>
    </xdr:to>
    <xdr:cxnSp macro="">
      <xdr:nvCxnSpPr>
        <xdr:cNvPr id="502" name="直線コネクタ 501"/>
        <xdr:cNvCxnSpPr/>
      </xdr:nvCxnSpPr>
      <xdr:spPr>
        <a:xfrm>
          <a:off x="16230600" y="146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03"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04" name="直線コネクタ 5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2013</xdr:rowOff>
    </xdr:from>
    <xdr:ext cx="405111" cy="259045"/>
    <xdr:sp macro="" textlink="">
      <xdr:nvSpPr>
        <xdr:cNvPr id="505" name="【児童館】&#10;有形固定資産減価償却率平均値テキスト"/>
        <xdr:cNvSpPr txBox="1"/>
      </xdr:nvSpPr>
      <xdr:spPr>
        <a:xfrm>
          <a:off x="164084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150586</xdr:rowOff>
    </xdr:from>
    <xdr:to>
      <xdr:col>23</xdr:col>
      <xdr:colOff>568325</xdr:colOff>
      <xdr:row>83</xdr:row>
      <xdr:rowOff>80736</xdr:rowOff>
    </xdr:to>
    <xdr:sp macro="" textlink="">
      <xdr:nvSpPr>
        <xdr:cNvPr id="506" name="フローチャート : 判断 505"/>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126093</xdr:rowOff>
    </xdr:from>
    <xdr:to>
      <xdr:col>22</xdr:col>
      <xdr:colOff>415925</xdr:colOff>
      <xdr:row>82</xdr:row>
      <xdr:rowOff>56243</xdr:rowOff>
    </xdr:to>
    <xdr:sp macro="" textlink="">
      <xdr:nvSpPr>
        <xdr:cNvPr id="507" name="フローチャート : 判断 506"/>
        <xdr:cNvSpPr/>
      </xdr:nvSpPr>
      <xdr:spPr>
        <a:xfrm>
          <a:off x="1543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36286</xdr:rowOff>
    </xdr:from>
    <xdr:to>
      <xdr:col>23</xdr:col>
      <xdr:colOff>568325</xdr:colOff>
      <xdr:row>85</xdr:row>
      <xdr:rowOff>137886</xdr:rowOff>
    </xdr:to>
    <xdr:sp macro="" textlink="">
      <xdr:nvSpPr>
        <xdr:cNvPr id="513" name="円/楕円 512"/>
        <xdr:cNvSpPr/>
      </xdr:nvSpPr>
      <xdr:spPr>
        <a:xfrm>
          <a:off x="16268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122663</xdr:rowOff>
    </xdr:from>
    <xdr:ext cx="405111" cy="259045"/>
    <xdr:sp macro="" textlink="">
      <xdr:nvSpPr>
        <xdr:cNvPr id="514" name="【児童館】&#10;有形固定資産減価償却率該当値テキスト"/>
        <xdr:cNvSpPr txBox="1"/>
      </xdr:nvSpPr>
      <xdr:spPr>
        <a:xfrm>
          <a:off x="16408400" y="1452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86905</xdr:rowOff>
    </xdr:from>
    <xdr:to>
      <xdr:col>22</xdr:col>
      <xdr:colOff>415925</xdr:colOff>
      <xdr:row>86</xdr:row>
      <xdr:rowOff>17055</xdr:rowOff>
    </xdr:to>
    <xdr:sp macro="" textlink="">
      <xdr:nvSpPr>
        <xdr:cNvPr id="515" name="円/楕円 514"/>
        <xdr:cNvSpPr/>
      </xdr:nvSpPr>
      <xdr:spPr>
        <a:xfrm>
          <a:off x="15430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87086</xdr:rowOff>
    </xdr:from>
    <xdr:to>
      <xdr:col>23</xdr:col>
      <xdr:colOff>517525</xdr:colOff>
      <xdr:row>85</xdr:row>
      <xdr:rowOff>137705</xdr:rowOff>
    </xdr:to>
    <xdr:cxnSp macro="">
      <xdr:nvCxnSpPr>
        <xdr:cNvPr id="516" name="直線コネクタ 515"/>
        <xdr:cNvCxnSpPr/>
      </xdr:nvCxnSpPr>
      <xdr:spPr>
        <a:xfrm flipV="1">
          <a:off x="15481300" y="1466033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72770</xdr:rowOff>
    </xdr:from>
    <xdr:ext cx="405111" cy="259045"/>
    <xdr:sp macro="" textlink="">
      <xdr:nvSpPr>
        <xdr:cNvPr id="517" name="n_1aveValue【児童館】&#10;有形固定資産減価償却率"/>
        <xdr:cNvSpPr txBox="1"/>
      </xdr:nvSpPr>
      <xdr:spPr>
        <a:xfrm>
          <a:off x="15266043"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8182</xdr:rowOff>
    </xdr:from>
    <xdr:ext cx="405111" cy="259045"/>
    <xdr:sp macro="" textlink="">
      <xdr:nvSpPr>
        <xdr:cNvPr id="518" name="n_1mainValue【児童館】&#10;有形固定資産減価償却率"/>
        <xdr:cNvSpPr txBox="1"/>
      </xdr:nvSpPr>
      <xdr:spPr>
        <a:xfrm>
          <a:off x="15266043"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9" name="テキスト ボックス 5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30" name="直線コネクタ 5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1" name="テキスト ボックス 5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2" name="直線コネクタ 5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3" name="テキスト ボックス 5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4" name="直線コネクタ 5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5" name="テキスト ボックス 5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6" name="直線コネクタ 5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7" name="テキスト ボックス 5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8" name="直線コネクタ 5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9" name="テキスト ボックス 5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0" name="直線コネクタ 5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1" name="テキスト ボックス 5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545" name="直線コネクタ 544"/>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46" name="【児童館】&#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47" name="直線コネクタ 54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548"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549" name="直線コネクタ 548"/>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2013</xdr:rowOff>
    </xdr:from>
    <xdr:ext cx="469744" cy="259045"/>
    <xdr:sp macro="" textlink="">
      <xdr:nvSpPr>
        <xdr:cNvPr id="550" name="【児童館】&#10;一人当たり面積平均値テキスト"/>
        <xdr:cNvSpPr txBox="1"/>
      </xdr:nvSpPr>
      <xdr:spPr>
        <a:xfrm>
          <a:off x="222504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51" name="フローチャート : 判断 550"/>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552" name="フローチャート : 判断 551"/>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558" name="円/楕円 557"/>
        <xdr:cNvSpPr/>
      </xdr:nvSpPr>
      <xdr:spPr>
        <a:xfrm>
          <a:off x="22110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129013</xdr:rowOff>
    </xdr:from>
    <xdr:ext cx="469744" cy="259045"/>
    <xdr:sp macro="" textlink="">
      <xdr:nvSpPr>
        <xdr:cNvPr id="559" name="【児童館】&#10;一人当たり面積該当値テキスト"/>
        <xdr:cNvSpPr txBox="1"/>
      </xdr:nvSpPr>
      <xdr:spPr>
        <a:xfrm>
          <a:off x="222504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11793</xdr:rowOff>
    </xdr:from>
    <xdr:to>
      <xdr:col>31</xdr:col>
      <xdr:colOff>85725</xdr:colOff>
      <xdr:row>83</xdr:row>
      <xdr:rowOff>113393</xdr:rowOff>
    </xdr:to>
    <xdr:sp macro="" textlink="">
      <xdr:nvSpPr>
        <xdr:cNvPr id="560" name="円/楕円 559"/>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29936</xdr:rowOff>
    </xdr:from>
    <xdr:to>
      <xdr:col>32</xdr:col>
      <xdr:colOff>187325</xdr:colOff>
      <xdr:row>83</xdr:row>
      <xdr:rowOff>62593</xdr:rowOff>
    </xdr:to>
    <xdr:cxnSp macro="">
      <xdr:nvCxnSpPr>
        <xdr:cNvPr id="561" name="直線コネクタ 560"/>
        <xdr:cNvCxnSpPr/>
      </xdr:nvCxnSpPr>
      <xdr:spPr>
        <a:xfrm flipV="1">
          <a:off x="21323300" y="1426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7456</xdr:rowOff>
    </xdr:from>
    <xdr:ext cx="469744" cy="259045"/>
    <xdr:sp macro="" textlink="">
      <xdr:nvSpPr>
        <xdr:cNvPr id="562" name="n_1aveValue【児童館】&#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104520</xdr:rowOff>
    </xdr:from>
    <xdr:ext cx="469744" cy="259045"/>
    <xdr:sp macro="" textlink="">
      <xdr:nvSpPr>
        <xdr:cNvPr id="563" name="n_1mainValue【児童館】&#10;一人当たり面積"/>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4" name="テキスト ボックス 5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5" name="直線コネクタ 5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6" name="テキスト ボックス 5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7" name="直線コネクタ 5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8" name="テキスト ボックス 5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9" name="直線コネクタ 5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0" name="テキスト ボックス 5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1" name="直線コネクタ 5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82" name="テキスト ボックス 5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86" name="直線コネクタ 585"/>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87"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88" name="直線コネクタ 587"/>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89"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90" name="直線コネクタ 58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91"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92" name="フローチャート : 判断 591"/>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93" name="フローチャート : 判断 592"/>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48261</xdr:rowOff>
    </xdr:from>
    <xdr:to>
      <xdr:col>23</xdr:col>
      <xdr:colOff>568325</xdr:colOff>
      <xdr:row>105</xdr:row>
      <xdr:rowOff>149861</xdr:rowOff>
    </xdr:to>
    <xdr:sp macro="" textlink="">
      <xdr:nvSpPr>
        <xdr:cNvPr id="599" name="円/楕円 598"/>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71138</xdr:rowOff>
    </xdr:from>
    <xdr:ext cx="405111" cy="259045"/>
    <xdr:sp macro="" textlink="">
      <xdr:nvSpPr>
        <xdr:cNvPr id="600" name="【公民館】&#10;有形固定資産減価償却率該当値テキスト"/>
        <xdr:cNvSpPr txBox="1"/>
      </xdr:nvSpPr>
      <xdr:spPr>
        <a:xfrm>
          <a:off x="164084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103124</xdr:rowOff>
    </xdr:from>
    <xdr:to>
      <xdr:col>22</xdr:col>
      <xdr:colOff>415925</xdr:colOff>
      <xdr:row>106</xdr:row>
      <xdr:rowOff>33274</xdr:rowOff>
    </xdr:to>
    <xdr:sp macro="" textlink="">
      <xdr:nvSpPr>
        <xdr:cNvPr id="601" name="円/楕円 600"/>
        <xdr:cNvSpPr/>
      </xdr:nvSpPr>
      <xdr:spPr>
        <a:xfrm>
          <a:off x="15430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99061</xdr:rowOff>
    </xdr:from>
    <xdr:to>
      <xdr:col>23</xdr:col>
      <xdr:colOff>517525</xdr:colOff>
      <xdr:row>105</xdr:row>
      <xdr:rowOff>153924</xdr:rowOff>
    </xdr:to>
    <xdr:cxnSp macro="">
      <xdr:nvCxnSpPr>
        <xdr:cNvPr id="602" name="直線コネクタ 601"/>
        <xdr:cNvCxnSpPr/>
      </xdr:nvCxnSpPr>
      <xdr:spPr>
        <a:xfrm flipV="1">
          <a:off x="15481300" y="1810131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138955</xdr:rowOff>
    </xdr:from>
    <xdr:ext cx="405111" cy="259045"/>
    <xdr:sp macro="" textlink="">
      <xdr:nvSpPr>
        <xdr:cNvPr id="603"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24401</xdr:rowOff>
    </xdr:from>
    <xdr:ext cx="405111" cy="259045"/>
    <xdr:sp macro="" textlink="">
      <xdr:nvSpPr>
        <xdr:cNvPr id="604" name="n_1mainValue【公民館】&#10;有形固定資産減価償却率"/>
        <xdr:cNvSpPr txBox="1"/>
      </xdr:nvSpPr>
      <xdr:spPr>
        <a:xfrm>
          <a:off x="15266043"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630" name="直線コネクタ 629"/>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31"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32" name="直線コネクタ 631"/>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633"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634" name="直線コネクタ 63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635" name="【公民館】&#10;一人当たり面積平均値テキスト"/>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636" name="フローチャート : 判断 635"/>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637" name="フローチャート : 判断 636"/>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136434</xdr:rowOff>
    </xdr:from>
    <xdr:to>
      <xdr:col>32</xdr:col>
      <xdr:colOff>238125</xdr:colOff>
      <xdr:row>106</xdr:row>
      <xdr:rowOff>66584</xdr:rowOff>
    </xdr:to>
    <xdr:sp macro="" textlink="">
      <xdr:nvSpPr>
        <xdr:cNvPr id="643" name="円/楕円 642"/>
        <xdr:cNvSpPr/>
      </xdr:nvSpPr>
      <xdr:spPr>
        <a:xfrm>
          <a:off x="22110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114861</xdr:rowOff>
    </xdr:from>
    <xdr:ext cx="469744" cy="259045"/>
    <xdr:sp macro="" textlink="">
      <xdr:nvSpPr>
        <xdr:cNvPr id="644" name="【公民館】&#10;一人当たり面積該当値テキスト"/>
        <xdr:cNvSpPr txBox="1"/>
      </xdr:nvSpPr>
      <xdr:spPr>
        <a:xfrm>
          <a:off x="22250400" y="181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141332</xdr:rowOff>
    </xdr:from>
    <xdr:to>
      <xdr:col>31</xdr:col>
      <xdr:colOff>85725</xdr:colOff>
      <xdr:row>106</xdr:row>
      <xdr:rowOff>71482</xdr:rowOff>
    </xdr:to>
    <xdr:sp macro="" textlink="">
      <xdr:nvSpPr>
        <xdr:cNvPr id="645" name="円/楕円 644"/>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15784</xdr:rowOff>
    </xdr:from>
    <xdr:to>
      <xdr:col>32</xdr:col>
      <xdr:colOff>187325</xdr:colOff>
      <xdr:row>106</xdr:row>
      <xdr:rowOff>20682</xdr:rowOff>
    </xdr:to>
    <xdr:cxnSp macro="">
      <xdr:nvCxnSpPr>
        <xdr:cNvPr id="646" name="直線コネクタ 645"/>
        <xdr:cNvCxnSpPr/>
      </xdr:nvCxnSpPr>
      <xdr:spPr>
        <a:xfrm flipV="1">
          <a:off x="21323300" y="1818948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147519</xdr:rowOff>
    </xdr:from>
    <xdr:ext cx="469744" cy="259045"/>
    <xdr:sp macro="" textlink="">
      <xdr:nvSpPr>
        <xdr:cNvPr id="647"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88009</xdr:rowOff>
    </xdr:from>
    <xdr:ext cx="469744" cy="259045"/>
    <xdr:sp macro="" textlink="">
      <xdr:nvSpPr>
        <xdr:cNvPr id="648" name="n_1mainValue【公民館】&#10;一人当たり面積"/>
        <xdr:cNvSpPr txBox="1"/>
      </xdr:nvSpPr>
      <xdr:spPr>
        <a:xfrm>
          <a:off x="210757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・上記資産の内、他団体等と比べ数値の差が大きい要因は下記の通りである。</a:t>
          </a:r>
          <a:endParaRPr lang="ja-JP" altLang="ja-JP" sz="1400">
            <a:effectLst/>
          </a:endParaRPr>
        </a:p>
        <a:p>
          <a:r>
            <a:rPr kumimoji="1" lang="ja-JP" altLang="ja-JP" sz="1100">
              <a:solidFill>
                <a:schemeClr val="dk1"/>
              </a:solidFill>
              <a:effectLst/>
              <a:latin typeface="+mn-lt"/>
              <a:ea typeface="+mn-ea"/>
              <a:cs typeface="+mn-cs"/>
            </a:rPr>
            <a:t>・公営住宅については戸数も少なく老朽化も進んでいる為、新規入居募集は行わず使用家屋のみ維持補修で対応しているため数値が他団体に比べ低くなっている。</a:t>
          </a:r>
          <a:endParaRPr lang="ja-JP" altLang="ja-JP" sz="1400">
            <a:effectLst/>
          </a:endParaRPr>
        </a:p>
        <a:p>
          <a:r>
            <a:rPr kumimoji="1" lang="ja-JP" altLang="ja-JP" sz="1100">
              <a:solidFill>
                <a:schemeClr val="dk1"/>
              </a:solidFill>
              <a:effectLst/>
              <a:latin typeface="+mn-lt"/>
              <a:ea typeface="+mn-ea"/>
              <a:cs typeface="+mn-cs"/>
            </a:rPr>
            <a:t>・認定こども園、保育所については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人当たりの面積が類似団体・全国平均に比べ多いが少子化が進む中、各園の入園者数に大きな差が生じている。今後は均一な保育業務を行う為にも、施設数の見直しなども施設更新時に検討していく。</a:t>
          </a:r>
          <a:endParaRPr lang="ja-JP" altLang="ja-JP" sz="1400">
            <a:effectLst/>
          </a:endParaRPr>
        </a:p>
        <a:p>
          <a:r>
            <a:rPr kumimoji="1" lang="ja-JP" altLang="ja-JP" sz="1100">
              <a:solidFill>
                <a:schemeClr val="dk1"/>
              </a:solidFill>
              <a:effectLst/>
              <a:latin typeface="+mn-lt"/>
              <a:ea typeface="+mn-ea"/>
              <a:cs typeface="+mn-cs"/>
            </a:rPr>
            <a:t>・学校施設の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人当たりの面積が類似団体に比べ低いのは、中学校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校が一部事務組合による設置で今回の集計には反映していないためである。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61340</xdr:rowOff>
    </xdr:from>
    <xdr:ext cx="405111" cy="259045"/>
    <xdr:sp macro="" textlink="">
      <xdr:nvSpPr>
        <xdr:cNvPr id="63" name="【図書館】&#10;有形固定資産減価償却率平均値テキスト"/>
        <xdr:cNvSpPr txBox="1"/>
      </xdr:nvSpPr>
      <xdr:spPr>
        <a:xfrm>
          <a:off x="4724400" y="6576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61323</xdr:rowOff>
    </xdr:from>
    <xdr:to>
      <xdr:col>6</xdr:col>
      <xdr:colOff>561975</xdr:colOff>
      <xdr:row>39</xdr:row>
      <xdr:rowOff>162923</xdr:rowOff>
    </xdr:to>
    <xdr:sp macro="" textlink="">
      <xdr:nvSpPr>
        <xdr:cNvPr id="71" name="円/楕円 70"/>
        <xdr:cNvSpPr/>
      </xdr:nvSpPr>
      <xdr:spPr>
        <a:xfrm>
          <a:off x="4584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39750</xdr:rowOff>
    </xdr:from>
    <xdr:ext cx="405111" cy="259045"/>
    <xdr:sp macro="" textlink="">
      <xdr:nvSpPr>
        <xdr:cNvPr id="72" name="【図書館】&#10;有形固定資産減価償却率該当値テキスト"/>
        <xdr:cNvSpPr txBox="1"/>
      </xdr:nvSpPr>
      <xdr:spPr>
        <a:xfrm>
          <a:off x="47244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95613</xdr:rowOff>
    </xdr:from>
    <xdr:to>
      <xdr:col>5</xdr:col>
      <xdr:colOff>409575</xdr:colOff>
      <xdr:row>40</xdr:row>
      <xdr:rowOff>25763</xdr:rowOff>
    </xdr:to>
    <xdr:sp macro="" textlink="">
      <xdr:nvSpPr>
        <xdr:cNvPr id="73" name="円/楕円 72"/>
        <xdr:cNvSpPr/>
      </xdr:nvSpPr>
      <xdr:spPr>
        <a:xfrm>
          <a:off x="3746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112123</xdr:rowOff>
    </xdr:from>
    <xdr:to>
      <xdr:col>6</xdr:col>
      <xdr:colOff>511175</xdr:colOff>
      <xdr:row>39</xdr:row>
      <xdr:rowOff>146413</xdr:rowOff>
    </xdr:to>
    <xdr:cxnSp macro="">
      <xdr:nvCxnSpPr>
        <xdr:cNvPr id="74" name="直線コネクタ 73"/>
        <xdr:cNvCxnSpPr/>
      </xdr:nvCxnSpPr>
      <xdr:spPr>
        <a:xfrm flipV="1">
          <a:off x="3797300" y="67986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120667</xdr:rowOff>
    </xdr:from>
    <xdr:ext cx="405111" cy="259045"/>
    <xdr:sp macro="" textlink="">
      <xdr:nvSpPr>
        <xdr:cNvPr id="75" name="n_1aveValue【図書館】&#10;有形固定資産減価償却率"/>
        <xdr:cNvSpPr txBox="1"/>
      </xdr:nvSpPr>
      <xdr:spPr>
        <a:xfrm>
          <a:off x="3582043"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16890</xdr:rowOff>
    </xdr:from>
    <xdr:ext cx="405111" cy="259045"/>
    <xdr:sp macro="" textlink="">
      <xdr:nvSpPr>
        <xdr:cNvPr id="76" name="n_1mainValue【図書館】&#10;有形固定資産減価償却率"/>
        <xdr:cNvSpPr txBox="1"/>
      </xdr:nvSpPr>
      <xdr:spPr>
        <a:xfrm>
          <a:off x="3582043"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65549</xdr:rowOff>
    </xdr:from>
    <xdr:ext cx="469744" cy="259045"/>
    <xdr:sp macro="" textlink="">
      <xdr:nvSpPr>
        <xdr:cNvPr id="103" name="【図書館】&#10;一人当たり面積平均値テキスト"/>
        <xdr:cNvSpPr txBox="1"/>
      </xdr:nvSpPr>
      <xdr:spPr>
        <a:xfrm>
          <a:off x="10566400" y="640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144272</xdr:rowOff>
    </xdr:from>
    <xdr:to>
      <xdr:col>15</xdr:col>
      <xdr:colOff>231775</xdr:colOff>
      <xdr:row>37</xdr:row>
      <xdr:rowOff>74422</xdr:rowOff>
    </xdr:to>
    <xdr:sp macro="" textlink="">
      <xdr:nvSpPr>
        <xdr:cNvPr id="111" name="円/楕円 110"/>
        <xdr:cNvSpPr/>
      </xdr:nvSpPr>
      <xdr:spPr>
        <a:xfrm>
          <a:off x="10426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167149</xdr:rowOff>
    </xdr:from>
    <xdr:ext cx="469744" cy="259045"/>
    <xdr:sp macro="" textlink="">
      <xdr:nvSpPr>
        <xdr:cNvPr id="112" name="【図書館】&#10;一人当たり面積該当値テキスト"/>
        <xdr:cNvSpPr txBox="1"/>
      </xdr:nvSpPr>
      <xdr:spPr>
        <a:xfrm>
          <a:off x="105664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153416</xdr:rowOff>
    </xdr:from>
    <xdr:to>
      <xdr:col>14</xdr:col>
      <xdr:colOff>79375</xdr:colOff>
      <xdr:row>37</xdr:row>
      <xdr:rowOff>83566</xdr:rowOff>
    </xdr:to>
    <xdr:sp macro="" textlink="">
      <xdr:nvSpPr>
        <xdr:cNvPr id="113" name="円/楕円 112"/>
        <xdr:cNvSpPr/>
      </xdr:nvSpPr>
      <xdr:spPr>
        <a:xfrm>
          <a:off x="9588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23622</xdr:rowOff>
    </xdr:from>
    <xdr:to>
      <xdr:col>15</xdr:col>
      <xdr:colOff>180975</xdr:colOff>
      <xdr:row>37</xdr:row>
      <xdr:rowOff>32766</xdr:rowOff>
    </xdr:to>
    <xdr:cxnSp macro="">
      <xdr:nvCxnSpPr>
        <xdr:cNvPr id="114" name="直線コネクタ 113"/>
        <xdr:cNvCxnSpPr/>
      </xdr:nvCxnSpPr>
      <xdr:spPr>
        <a:xfrm flipV="1">
          <a:off x="9639300" y="63672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97553</xdr:rowOff>
    </xdr:from>
    <xdr:ext cx="469744" cy="259045"/>
    <xdr:sp macro="" textlink="">
      <xdr:nvSpPr>
        <xdr:cNvPr id="115" name="n_1ave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100093</xdr:rowOff>
    </xdr:from>
    <xdr:ext cx="469744" cy="259045"/>
    <xdr:sp macro="" textlink="">
      <xdr:nvSpPr>
        <xdr:cNvPr id="116" name="n_1mainValue【図書館】&#10;一人当たり面積"/>
        <xdr:cNvSpPr txBox="1"/>
      </xdr:nvSpPr>
      <xdr:spPr>
        <a:xfrm>
          <a:off x="93917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47189</xdr:rowOff>
    </xdr:from>
    <xdr:ext cx="405111" cy="259045"/>
    <xdr:sp macro="" textlink="">
      <xdr:nvSpPr>
        <xdr:cNvPr id="148" name="【体育館・プール】&#10;有形固定資産減価償却率平均値テキスト"/>
        <xdr:cNvSpPr txBox="1"/>
      </xdr:nvSpPr>
      <xdr:spPr>
        <a:xfrm>
          <a:off x="4724400" y="1016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105954</xdr:rowOff>
    </xdr:from>
    <xdr:to>
      <xdr:col>6</xdr:col>
      <xdr:colOff>561975</xdr:colOff>
      <xdr:row>61</xdr:row>
      <xdr:rowOff>36104</xdr:rowOff>
    </xdr:to>
    <xdr:sp macro="" textlink="">
      <xdr:nvSpPr>
        <xdr:cNvPr id="156" name="円/楕円 155"/>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84381</xdr:rowOff>
    </xdr:from>
    <xdr:ext cx="405111" cy="259045"/>
    <xdr:sp macro="" textlink="">
      <xdr:nvSpPr>
        <xdr:cNvPr id="157" name="【体育館・プール】&#10;有形固定資産減価償却率該当値テキスト"/>
        <xdr:cNvSpPr txBox="1"/>
      </xdr:nvSpPr>
      <xdr:spPr>
        <a:xfrm>
          <a:off x="4724400"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12881</xdr:rowOff>
    </xdr:from>
    <xdr:to>
      <xdr:col>5</xdr:col>
      <xdr:colOff>409575</xdr:colOff>
      <xdr:row>61</xdr:row>
      <xdr:rowOff>114481</xdr:rowOff>
    </xdr:to>
    <xdr:sp macro="" textlink="">
      <xdr:nvSpPr>
        <xdr:cNvPr id="158" name="円/楕円 157"/>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156754</xdr:rowOff>
    </xdr:from>
    <xdr:to>
      <xdr:col>6</xdr:col>
      <xdr:colOff>511175</xdr:colOff>
      <xdr:row>61</xdr:row>
      <xdr:rowOff>63681</xdr:rowOff>
    </xdr:to>
    <xdr:cxnSp macro="">
      <xdr:nvCxnSpPr>
        <xdr:cNvPr id="159" name="直線コネクタ 158"/>
        <xdr:cNvCxnSpPr/>
      </xdr:nvCxnSpPr>
      <xdr:spPr>
        <a:xfrm flipV="1">
          <a:off x="3797300" y="104437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48458</xdr:rowOff>
    </xdr:from>
    <xdr:ext cx="405111" cy="259045"/>
    <xdr:sp macro="" textlink="">
      <xdr:nvSpPr>
        <xdr:cNvPr id="160"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131008</xdr:rowOff>
    </xdr:from>
    <xdr:ext cx="405111" cy="259045"/>
    <xdr:sp macro="" textlink="">
      <xdr:nvSpPr>
        <xdr:cNvPr id="161" name="n_1mainValue【体育館・プール】&#10;有形固定資産減価償却率"/>
        <xdr:cNvSpPr txBox="1"/>
      </xdr:nvSpPr>
      <xdr:spPr>
        <a:xfrm>
          <a:off x="3582043"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90"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132080</xdr:rowOff>
    </xdr:from>
    <xdr:to>
      <xdr:col>15</xdr:col>
      <xdr:colOff>231775</xdr:colOff>
      <xdr:row>62</xdr:row>
      <xdr:rowOff>62230</xdr:rowOff>
    </xdr:to>
    <xdr:sp macro="" textlink="">
      <xdr:nvSpPr>
        <xdr:cNvPr id="198" name="円/楕円 197"/>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110507</xdr:rowOff>
    </xdr:from>
    <xdr:ext cx="469744" cy="259045"/>
    <xdr:sp macro="" textlink="">
      <xdr:nvSpPr>
        <xdr:cNvPr id="199" name="【体育館・プール】&#10;一人当たり面積該当値テキスト"/>
        <xdr:cNvSpPr txBox="1"/>
      </xdr:nvSpPr>
      <xdr:spPr>
        <a:xfrm>
          <a:off x="105664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133985</xdr:rowOff>
    </xdr:from>
    <xdr:to>
      <xdr:col>14</xdr:col>
      <xdr:colOff>79375</xdr:colOff>
      <xdr:row>62</xdr:row>
      <xdr:rowOff>64135</xdr:rowOff>
    </xdr:to>
    <xdr:sp macro="" textlink="">
      <xdr:nvSpPr>
        <xdr:cNvPr id="200" name="円/楕円 199"/>
        <xdr:cNvSpPr/>
      </xdr:nvSpPr>
      <xdr:spPr>
        <a:xfrm>
          <a:off x="958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11430</xdr:rowOff>
    </xdr:from>
    <xdr:to>
      <xdr:col>15</xdr:col>
      <xdr:colOff>180975</xdr:colOff>
      <xdr:row>62</xdr:row>
      <xdr:rowOff>13335</xdr:rowOff>
    </xdr:to>
    <xdr:cxnSp macro="">
      <xdr:nvCxnSpPr>
        <xdr:cNvPr id="201" name="直線コネクタ 200"/>
        <xdr:cNvCxnSpPr/>
      </xdr:nvCxnSpPr>
      <xdr:spPr>
        <a:xfrm flipV="1">
          <a:off x="9639300" y="106413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149242</xdr:rowOff>
    </xdr:from>
    <xdr:ext cx="469744" cy="259045"/>
    <xdr:sp macro="" textlink="">
      <xdr:nvSpPr>
        <xdr:cNvPr id="202"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55262</xdr:rowOff>
    </xdr:from>
    <xdr:ext cx="469744" cy="259045"/>
    <xdr:sp macro="" textlink="">
      <xdr:nvSpPr>
        <xdr:cNvPr id="203" name="n_1mainValue【体育館・プール】&#10;一人当たり面積"/>
        <xdr:cNvSpPr txBox="1"/>
      </xdr:nvSpPr>
      <xdr:spPr>
        <a:xfrm>
          <a:off x="9391727"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0" name="テキスト ボックス 22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1" name="直線コネクタ 2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2" name="テキスト ボックス 23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3" name="直線コネクタ 2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4" name="テキスト ボックス 2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5" name="直線コネクタ 2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6" name="テキスト ボックス 2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7" name="直線コネクタ 2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38" name="テキスト ボックス 2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39" name="直線コネクタ 2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0" name="テキスト ボックス 2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1" name="直線コネクタ 2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2" name="テキスト ボックス 24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4" name="テキスト ボックス 24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246" name="直線コネクタ 245"/>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247"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248" name="直線コネクタ 247"/>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249"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250" name="直線コネクタ 249"/>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113228</xdr:rowOff>
    </xdr:from>
    <xdr:ext cx="405111" cy="259045"/>
    <xdr:sp macro="" textlink="">
      <xdr:nvSpPr>
        <xdr:cNvPr id="251" name="【市民会館】&#10;有形固定資産減価償却率平均値テキスト"/>
        <xdr:cNvSpPr txBox="1"/>
      </xdr:nvSpPr>
      <xdr:spPr>
        <a:xfrm>
          <a:off x="4724400" y="1811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252" name="フローチャート : 判断 251"/>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253" name="フローチャート : 判断 252"/>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4" name="テキスト ボックス 2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5" name="テキスト ボックス 2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6" name="テキスト ボックス 2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7" name="テキスト ボックス 2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8" name="テキスト ボックス 2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79284</xdr:rowOff>
    </xdr:from>
    <xdr:to>
      <xdr:col>6</xdr:col>
      <xdr:colOff>561975</xdr:colOff>
      <xdr:row>106</xdr:row>
      <xdr:rowOff>9434</xdr:rowOff>
    </xdr:to>
    <xdr:sp macro="" textlink="">
      <xdr:nvSpPr>
        <xdr:cNvPr id="259" name="円/楕円 258"/>
        <xdr:cNvSpPr/>
      </xdr:nvSpPr>
      <xdr:spPr>
        <a:xfrm>
          <a:off x="4584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102161</xdr:rowOff>
    </xdr:from>
    <xdr:ext cx="405111" cy="259045"/>
    <xdr:sp macro="" textlink="">
      <xdr:nvSpPr>
        <xdr:cNvPr id="260" name="【市民会館】&#10;有形固定資産減価償却率該当値テキスト"/>
        <xdr:cNvSpPr txBox="1"/>
      </xdr:nvSpPr>
      <xdr:spPr>
        <a:xfrm>
          <a:off x="4724400" y="1793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154395</xdr:rowOff>
    </xdr:from>
    <xdr:to>
      <xdr:col>5</xdr:col>
      <xdr:colOff>409575</xdr:colOff>
      <xdr:row>106</xdr:row>
      <xdr:rowOff>84545</xdr:rowOff>
    </xdr:to>
    <xdr:sp macro="" textlink="">
      <xdr:nvSpPr>
        <xdr:cNvPr id="261" name="円/楕円 260"/>
        <xdr:cNvSpPr/>
      </xdr:nvSpPr>
      <xdr:spPr>
        <a:xfrm>
          <a:off x="3746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130084</xdr:rowOff>
    </xdr:from>
    <xdr:to>
      <xdr:col>6</xdr:col>
      <xdr:colOff>511175</xdr:colOff>
      <xdr:row>106</xdr:row>
      <xdr:rowOff>33745</xdr:rowOff>
    </xdr:to>
    <xdr:cxnSp macro="">
      <xdr:nvCxnSpPr>
        <xdr:cNvPr id="262" name="直線コネクタ 261"/>
        <xdr:cNvCxnSpPr/>
      </xdr:nvCxnSpPr>
      <xdr:spPr>
        <a:xfrm flipV="1">
          <a:off x="3797300" y="18132334"/>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82204</xdr:rowOff>
    </xdr:from>
    <xdr:ext cx="405111" cy="259045"/>
    <xdr:sp macro="" textlink="">
      <xdr:nvSpPr>
        <xdr:cNvPr id="263" name="n_1aveValue【市民会館】&#10;有形固定資産減価償却率"/>
        <xdr:cNvSpPr txBox="1"/>
      </xdr:nvSpPr>
      <xdr:spPr>
        <a:xfrm>
          <a:off x="3582043"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101072</xdr:rowOff>
    </xdr:from>
    <xdr:ext cx="405111" cy="259045"/>
    <xdr:sp macro="" textlink="">
      <xdr:nvSpPr>
        <xdr:cNvPr id="264" name="n_1mainValue【市民会館】&#10;有形固定資産減価償却率"/>
        <xdr:cNvSpPr txBox="1"/>
      </xdr:nvSpPr>
      <xdr:spPr>
        <a:xfrm>
          <a:off x="3582043" y="179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2" name="正方形/長方形 2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3" name="テキスト ボックス 2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4" name="直線コネクタ 2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5" name="テキスト ボックス 27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6" name="直線コネクタ 2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7" name="テキスト ボックス 27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8" name="直線コネクタ 2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9" name="テキスト ボックス 27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80" name="直線コネクタ 2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81" name="テキスト ボックス 28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2" name="直線コネクタ 2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3" name="テキスト ボックス 2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285" name="直線コネクタ 284"/>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286" name="【市民会館】&#10;一人当たり面積最小値テキスト"/>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287" name="直線コネクタ 286"/>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8"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9" name="直線コネクタ 28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8272</xdr:rowOff>
    </xdr:from>
    <xdr:ext cx="469744" cy="259045"/>
    <xdr:sp macro="" textlink="">
      <xdr:nvSpPr>
        <xdr:cNvPr id="290" name="【市民会館】&#10;一人当たり面積平均値テキスト"/>
        <xdr:cNvSpPr txBox="1"/>
      </xdr:nvSpPr>
      <xdr:spPr>
        <a:xfrm>
          <a:off x="10566400" y="17496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291" name="フローチャート : 判断 290"/>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292" name="フローチャート : 判断 291"/>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3" name="テキスト ボックス 2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4" name="テキスト ボックス 2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5" name="テキスト ボックス 2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6" name="テキスト ボックス 2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7" name="テキスト ボックス 2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59689</xdr:rowOff>
    </xdr:from>
    <xdr:to>
      <xdr:col>15</xdr:col>
      <xdr:colOff>231775</xdr:colOff>
      <xdr:row>104</xdr:row>
      <xdr:rowOff>161289</xdr:rowOff>
    </xdr:to>
    <xdr:sp macro="" textlink="">
      <xdr:nvSpPr>
        <xdr:cNvPr id="298" name="円/楕円 297"/>
        <xdr:cNvSpPr/>
      </xdr:nvSpPr>
      <xdr:spPr>
        <a:xfrm>
          <a:off x="10426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38116</xdr:rowOff>
    </xdr:from>
    <xdr:ext cx="469744" cy="259045"/>
    <xdr:sp macro="" textlink="">
      <xdr:nvSpPr>
        <xdr:cNvPr id="299" name="【市民会館】&#10;一人当たり面積該当値テキスト"/>
        <xdr:cNvSpPr txBox="1"/>
      </xdr:nvSpPr>
      <xdr:spPr>
        <a:xfrm>
          <a:off x="10566400"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71120</xdr:rowOff>
    </xdr:from>
    <xdr:to>
      <xdr:col>14</xdr:col>
      <xdr:colOff>79375</xdr:colOff>
      <xdr:row>105</xdr:row>
      <xdr:rowOff>1270</xdr:rowOff>
    </xdr:to>
    <xdr:sp macro="" textlink="">
      <xdr:nvSpPr>
        <xdr:cNvPr id="300" name="円/楕円 299"/>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110489</xdr:rowOff>
    </xdr:from>
    <xdr:to>
      <xdr:col>15</xdr:col>
      <xdr:colOff>180975</xdr:colOff>
      <xdr:row>104</xdr:row>
      <xdr:rowOff>121920</xdr:rowOff>
    </xdr:to>
    <xdr:cxnSp macro="">
      <xdr:nvCxnSpPr>
        <xdr:cNvPr id="301" name="直線コネクタ 300"/>
        <xdr:cNvCxnSpPr/>
      </xdr:nvCxnSpPr>
      <xdr:spPr>
        <a:xfrm flipV="1">
          <a:off x="9639300" y="179412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101</xdr:row>
      <xdr:rowOff>69232</xdr:rowOff>
    </xdr:from>
    <xdr:ext cx="469744" cy="259045"/>
    <xdr:sp macro="" textlink="">
      <xdr:nvSpPr>
        <xdr:cNvPr id="302" name="n_1aveValue【市民会館】&#10;一人当たり面積"/>
        <xdr:cNvSpPr txBox="1"/>
      </xdr:nvSpPr>
      <xdr:spPr>
        <a:xfrm>
          <a:off x="9391727" y="173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163847</xdr:rowOff>
    </xdr:from>
    <xdr:ext cx="469744" cy="259045"/>
    <xdr:sp macro="" textlink="">
      <xdr:nvSpPr>
        <xdr:cNvPr id="303" name="n_1mainValue【市民会館】&#10;一人当たり面積"/>
        <xdr:cNvSpPr txBox="1"/>
      </xdr:nvSpPr>
      <xdr:spPr>
        <a:xfrm>
          <a:off x="93917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9" name="正方形/長方形 31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0" name="正方形/長方形 3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1" name="正方形/長方形 3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2" name="正方形/長方形 3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3" name="正方形/長方形 3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4" name="正方形/長方形 3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5" name="正方形/長方形 3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6" name="正方形/長方形 3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7" name="正方形/長方形 3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8" name="テキスト ボックス 3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9" name="直線コネクタ 3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30" name="テキスト ボックス 3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1" name="直線コネクタ 3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2" name="テキスト ボックス 3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3" name="直線コネクタ 3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4" name="テキスト ボックス 3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5" name="直線コネクタ 3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6" name="テキスト ボックス 3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7" name="直線コネクタ 3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8" name="テキスト ボックス 3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9" name="直線コネクタ 3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40" name="テキスト ボックス 33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1" name="直線コネクタ 3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2" name="テキスト ボックス 3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44" name="直線コネクタ 343"/>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45"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46" name="直線コネクタ 345"/>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47"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48" name="直線コネクタ 34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49"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50" name="フローチャート : 判断 349"/>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51" name="フローチャート : 判断 350"/>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2" name="テキスト ボックス 3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3" name="テキスト ボックス 3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4" name="テキスト ボックス 3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5" name="テキスト ボックス 3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6" name="テキスト ボックス 3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139700</xdr:rowOff>
    </xdr:from>
    <xdr:to>
      <xdr:col>23</xdr:col>
      <xdr:colOff>568325</xdr:colOff>
      <xdr:row>59</xdr:row>
      <xdr:rowOff>69850</xdr:rowOff>
    </xdr:to>
    <xdr:sp macro="" textlink="">
      <xdr:nvSpPr>
        <xdr:cNvPr id="357" name="円/楕円 356"/>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162577</xdr:rowOff>
    </xdr:from>
    <xdr:ext cx="405111" cy="259045"/>
    <xdr:sp macro="" textlink="">
      <xdr:nvSpPr>
        <xdr:cNvPr id="358" name="【保健センター・保健所】&#10;有形固定資産減価償却率該当値テキスト"/>
        <xdr:cNvSpPr txBox="1"/>
      </xdr:nvSpPr>
      <xdr:spPr>
        <a:xfrm>
          <a:off x="164084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359" name="円/楕円 358"/>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19050</xdr:rowOff>
    </xdr:from>
    <xdr:to>
      <xdr:col>23</xdr:col>
      <xdr:colOff>517525</xdr:colOff>
      <xdr:row>59</xdr:row>
      <xdr:rowOff>57150</xdr:rowOff>
    </xdr:to>
    <xdr:cxnSp macro="">
      <xdr:nvCxnSpPr>
        <xdr:cNvPr id="360" name="直線コネクタ 359"/>
        <xdr:cNvCxnSpPr/>
      </xdr:nvCxnSpPr>
      <xdr:spPr>
        <a:xfrm flipV="1">
          <a:off x="15481300" y="1013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129557</xdr:rowOff>
    </xdr:from>
    <xdr:ext cx="405111" cy="259045"/>
    <xdr:sp macro="" textlink="">
      <xdr:nvSpPr>
        <xdr:cNvPr id="361" name="n_1aveValue【保健センター・保健所】&#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124477</xdr:rowOff>
    </xdr:from>
    <xdr:ext cx="405111" cy="259045"/>
    <xdr:sp macro="" textlink="">
      <xdr:nvSpPr>
        <xdr:cNvPr id="362" name="n_1mainValue【保健センター・保健所】&#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3" name="正方形/長方形 3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4" name="正方形/長方形 3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5" name="正方形/長方形 3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6" name="正方形/長方形 3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7" name="正方形/長方形 3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8" name="正方形/長方形 3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9" name="正方形/長方形 3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0" name="正方形/長方形 3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1" name="テキスト ボックス 3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2" name="直線コネクタ 3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3" name="テキスト ボックス 3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4" name="直線コネクタ 3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5" name="テキスト ボックス 3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6" name="直線コネクタ 3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7" name="テキスト ボックス 3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8" name="直線コネクタ 3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9" name="テキスト ボックス 3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80" name="直線コネクタ 3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81" name="テキスト ボックス 3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82" name="直線コネクタ 3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3" name="テキスト ボックス 3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4" name="直線コネクタ 3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5" name="テキスト ボックス 3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87" name="直線コネクタ 386"/>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88"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89" name="直線コネクタ 388"/>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9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1" name="直線コネクタ 39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54627</xdr:rowOff>
    </xdr:from>
    <xdr:ext cx="469744" cy="259045"/>
    <xdr:sp macro="" textlink="">
      <xdr:nvSpPr>
        <xdr:cNvPr id="392" name="【保健センター・保健所】&#10;一人当たり面積平均値テキスト"/>
        <xdr:cNvSpPr txBox="1"/>
      </xdr:nvSpPr>
      <xdr:spPr>
        <a:xfrm>
          <a:off x="22250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93" name="フローチャート : 判断 392"/>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94" name="フローチャート : 判断 393"/>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5" name="テキスト ボックス 3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6" name="テキスト ボックス 3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7" name="テキスト ボックス 3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8" name="テキスト ボックス 3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9" name="テキスト ボックス 3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69850</xdr:rowOff>
    </xdr:from>
    <xdr:to>
      <xdr:col>32</xdr:col>
      <xdr:colOff>238125</xdr:colOff>
      <xdr:row>64</xdr:row>
      <xdr:rowOff>0</xdr:rowOff>
    </xdr:to>
    <xdr:sp macro="" textlink="">
      <xdr:nvSpPr>
        <xdr:cNvPr id="400" name="円/楕円 399"/>
        <xdr:cNvSpPr/>
      </xdr:nvSpPr>
      <xdr:spPr>
        <a:xfrm>
          <a:off x="22110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48277</xdr:rowOff>
    </xdr:from>
    <xdr:ext cx="469744" cy="259045"/>
    <xdr:sp macro="" textlink="">
      <xdr:nvSpPr>
        <xdr:cNvPr id="401" name="【保健センター・保健所】&#10;一人当たり面積該当値テキスト"/>
        <xdr:cNvSpPr txBox="1"/>
      </xdr:nvSpPr>
      <xdr:spPr>
        <a:xfrm>
          <a:off x="22250400"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82550</xdr:rowOff>
    </xdr:from>
    <xdr:to>
      <xdr:col>31</xdr:col>
      <xdr:colOff>85725</xdr:colOff>
      <xdr:row>64</xdr:row>
      <xdr:rowOff>12700</xdr:rowOff>
    </xdr:to>
    <xdr:sp macro="" textlink="">
      <xdr:nvSpPr>
        <xdr:cNvPr id="402" name="円/楕円 401"/>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120650</xdr:rowOff>
    </xdr:from>
    <xdr:to>
      <xdr:col>32</xdr:col>
      <xdr:colOff>187325</xdr:colOff>
      <xdr:row>63</xdr:row>
      <xdr:rowOff>133350</xdr:rowOff>
    </xdr:to>
    <xdr:cxnSp macro="">
      <xdr:nvCxnSpPr>
        <xdr:cNvPr id="403" name="直線コネクタ 402"/>
        <xdr:cNvCxnSpPr/>
      </xdr:nvCxnSpPr>
      <xdr:spPr>
        <a:xfrm flipV="1">
          <a:off x="21323300" y="1092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80027</xdr:rowOff>
    </xdr:from>
    <xdr:ext cx="469744" cy="259045"/>
    <xdr:sp macro="" textlink="">
      <xdr:nvSpPr>
        <xdr:cNvPr id="404"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3827</xdr:rowOff>
    </xdr:from>
    <xdr:ext cx="469744" cy="259045"/>
    <xdr:sp macro="" textlink="">
      <xdr:nvSpPr>
        <xdr:cNvPr id="405"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3" name="正方形/長方形 4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4" name="正方形/長方形 4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5" name="正方形/長方形 4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6" name="正方形/長方形 4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7" name="正方形/長方形 4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8" name="正方形/長方形 4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9" name="正方形/長方形 4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0" name="正方形/長方形 4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1" name="正方形/長方形 4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2" name="正方形/長方形 4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3" name="正方形/長方形 4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4" name="正方形/長方形 4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5" name="正方形/長方形 4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6" name="正方形/長方形 4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7" name="正方形/長方形 4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8" name="正方形/長方形 4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9" name="正方形/長方形 4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0" name="テキスト ボックス 4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1" name="直線コネクタ 4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2" name="テキスト ボックス 4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3" name="直線コネクタ 4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4" name="テキスト ボックス 4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5" name="直線コネクタ 4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6" name="テキスト ボックス 4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7" name="直線コネクタ 4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8" name="テキスト ボックス 4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9" name="直線コネクタ 4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0" name="テキスト ボックス 4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1" name="直線コネクタ 4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2" name="テキスト ボックス 4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3" name="直線コネクタ 4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4" name="テキスト ボックス 4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46" name="直線コネクタ 445"/>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47"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48" name="直線コネクタ 447"/>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49"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50" name="直線コネクタ 449"/>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51"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52" name="フローチャート : 判断 451"/>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53" name="フローチャート : 判断 452"/>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4" name="テキスト ボックス 4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5" name="テキスト ボックス 4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6" name="テキスト ボックス 4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7" name="テキスト ボックス 4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8" name="テキスト ボックス 4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40639</xdr:rowOff>
    </xdr:from>
    <xdr:to>
      <xdr:col>23</xdr:col>
      <xdr:colOff>568325</xdr:colOff>
      <xdr:row>104</xdr:row>
      <xdr:rowOff>142239</xdr:rowOff>
    </xdr:to>
    <xdr:sp macro="" textlink="">
      <xdr:nvSpPr>
        <xdr:cNvPr id="459" name="円/楕円 458"/>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63516</xdr:rowOff>
    </xdr:from>
    <xdr:ext cx="405111" cy="259045"/>
    <xdr:sp macro="" textlink="">
      <xdr:nvSpPr>
        <xdr:cNvPr id="460" name="【庁舎】&#10;有形固定資産減価償却率該当値テキスト"/>
        <xdr:cNvSpPr txBox="1"/>
      </xdr:nvSpPr>
      <xdr:spPr>
        <a:xfrm>
          <a:off x="164084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86361</xdr:rowOff>
    </xdr:from>
    <xdr:to>
      <xdr:col>22</xdr:col>
      <xdr:colOff>415925</xdr:colOff>
      <xdr:row>105</xdr:row>
      <xdr:rowOff>16511</xdr:rowOff>
    </xdr:to>
    <xdr:sp macro="" textlink="">
      <xdr:nvSpPr>
        <xdr:cNvPr id="461" name="円/楕円 460"/>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91439</xdr:rowOff>
    </xdr:from>
    <xdr:to>
      <xdr:col>23</xdr:col>
      <xdr:colOff>517525</xdr:colOff>
      <xdr:row>104</xdr:row>
      <xdr:rowOff>137161</xdr:rowOff>
    </xdr:to>
    <xdr:cxnSp macro="">
      <xdr:nvCxnSpPr>
        <xdr:cNvPr id="462" name="直線コネクタ 461"/>
        <xdr:cNvCxnSpPr/>
      </xdr:nvCxnSpPr>
      <xdr:spPr>
        <a:xfrm flipV="1">
          <a:off x="15481300" y="17922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55263</xdr:rowOff>
    </xdr:from>
    <xdr:ext cx="405111" cy="259045"/>
    <xdr:sp macro="" textlink="">
      <xdr:nvSpPr>
        <xdr:cNvPr id="463"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33038</xdr:rowOff>
    </xdr:from>
    <xdr:ext cx="405111" cy="259045"/>
    <xdr:sp macro="" textlink="">
      <xdr:nvSpPr>
        <xdr:cNvPr id="464" name="n_1mainValue【庁舎】&#10;有形固定資産減価償却率"/>
        <xdr:cNvSpPr txBox="1"/>
      </xdr:nvSpPr>
      <xdr:spPr>
        <a:xfrm>
          <a:off x="15266043"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5" name="正方形/長方形 4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6" name="正方形/長方形 4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7" name="正方形/長方形 4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8" name="正方形/長方形 4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9" name="正方形/長方形 4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0" name="正方形/長方形 4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1" name="正方形/長方形 4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2" name="正方形/長方形 4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3" name="テキスト ボックス 4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4" name="直線コネクタ 4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5" name="テキスト ボックス 4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76" name="直線コネクタ 4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7" name="テキスト ボックス 4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8" name="直線コネクタ 4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9" name="テキスト ボックス 4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0" name="直線コネクタ 4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1" name="テキスト ボックス 4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2" name="直線コネクタ 4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3" name="テキスト ボックス 4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87" name="直線コネクタ 486"/>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88"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89" name="直線コネクタ 488"/>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90"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91" name="直線コネクタ 490"/>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92"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93" name="フローチャート : 判断 492"/>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94" name="フローチャート : 判断 493"/>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5" name="テキスト ボックス 4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6" name="テキスト ボックス 4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7" name="テキスト ボックス 4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8" name="テキスト ボックス 4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9" name="テキスト ボックス 4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160274</xdr:rowOff>
    </xdr:from>
    <xdr:to>
      <xdr:col>32</xdr:col>
      <xdr:colOff>238125</xdr:colOff>
      <xdr:row>102</xdr:row>
      <xdr:rowOff>90424</xdr:rowOff>
    </xdr:to>
    <xdr:sp macro="" textlink="">
      <xdr:nvSpPr>
        <xdr:cNvPr id="500" name="円/楕円 499"/>
        <xdr:cNvSpPr/>
      </xdr:nvSpPr>
      <xdr:spPr>
        <a:xfrm>
          <a:off x="221107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11701</xdr:rowOff>
    </xdr:from>
    <xdr:ext cx="469744" cy="259045"/>
    <xdr:sp macro="" textlink="">
      <xdr:nvSpPr>
        <xdr:cNvPr id="501" name="【庁舎】&#10;一人当たり面積該当値テキスト"/>
        <xdr:cNvSpPr txBox="1"/>
      </xdr:nvSpPr>
      <xdr:spPr>
        <a:xfrm>
          <a:off x="22250400" y="173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0.433</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2539</xdr:rowOff>
    </xdr:from>
    <xdr:to>
      <xdr:col>31</xdr:col>
      <xdr:colOff>85725</xdr:colOff>
      <xdr:row>102</xdr:row>
      <xdr:rowOff>104139</xdr:rowOff>
    </xdr:to>
    <xdr:sp macro="" textlink="">
      <xdr:nvSpPr>
        <xdr:cNvPr id="502" name="円/楕円 501"/>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39624</xdr:rowOff>
    </xdr:from>
    <xdr:to>
      <xdr:col>32</xdr:col>
      <xdr:colOff>187325</xdr:colOff>
      <xdr:row>102</xdr:row>
      <xdr:rowOff>53339</xdr:rowOff>
    </xdr:to>
    <xdr:cxnSp macro="">
      <xdr:nvCxnSpPr>
        <xdr:cNvPr id="503" name="直線コネクタ 502"/>
        <xdr:cNvCxnSpPr/>
      </xdr:nvCxnSpPr>
      <xdr:spPr>
        <a:xfrm flipV="1">
          <a:off x="21323300" y="175275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122699</xdr:rowOff>
    </xdr:from>
    <xdr:ext cx="469744" cy="259045"/>
    <xdr:sp macro="" textlink="">
      <xdr:nvSpPr>
        <xdr:cNvPr id="504"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120666</xdr:rowOff>
    </xdr:from>
    <xdr:ext cx="469744" cy="259045"/>
    <xdr:sp macro="" textlink="">
      <xdr:nvSpPr>
        <xdr:cNvPr id="505" name="n_1mainValue【庁舎】&#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6" name="正方形/長方形 5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7" name="正方形/長方形 5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8" name="テキスト ボックス 5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・上記資産の内、他団体等と比べ数値の差が大きい要因は下記の通りである。</a:t>
          </a:r>
          <a:endParaRPr lang="ja-JP" altLang="ja-JP" sz="1400">
            <a:effectLst/>
          </a:endParaRPr>
        </a:p>
        <a:p>
          <a:r>
            <a:rPr kumimoji="1" lang="ja-JP" altLang="ja-JP" sz="1100">
              <a:solidFill>
                <a:schemeClr val="dk1"/>
              </a:solidFill>
              <a:effectLst/>
              <a:latin typeface="+mn-lt"/>
              <a:ea typeface="+mn-ea"/>
              <a:cs typeface="+mn-cs"/>
            </a:rPr>
            <a:t>・図書館については本町は図書館を利用したまちづくり・各種事業を展開しており、「ふるさと交流館」として町内に２館設置しているため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人あたりの面積が多くなっている。</a:t>
          </a:r>
          <a:endParaRPr lang="ja-JP" altLang="ja-JP" sz="1400">
            <a:effectLst/>
          </a:endParaRPr>
        </a:p>
        <a:p>
          <a:r>
            <a:rPr kumimoji="1" lang="ja-JP" altLang="ja-JP" sz="1100">
              <a:solidFill>
                <a:schemeClr val="dk1"/>
              </a:solidFill>
              <a:effectLst/>
              <a:latin typeface="+mn-lt"/>
              <a:ea typeface="+mn-ea"/>
              <a:cs typeface="+mn-cs"/>
            </a:rPr>
            <a:t>・体育館、プールについては、本町では町営のプールを持っていないため一人当たり面積は少なくなっている。</a:t>
          </a:r>
          <a:endParaRPr lang="ja-JP" altLang="ja-JP" sz="1400">
            <a:effectLst/>
          </a:endParaRPr>
        </a:p>
        <a:p>
          <a:r>
            <a:rPr kumimoji="1" lang="ja-JP" altLang="ja-JP" sz="1100">
              <a:solidFill>
                <a:schemeClr val="dk1"/>
              </a:solidFill>
              <a:effectLst/>
              <a:latin typeface="+mn-lt"/>
              <a:ea typeface="+mn-ea"/>
              <a:cs typeface="+mn-cs"/>
            </a:rPr>
            <a:t>・庁舎については、町村合併前の旧２町村の庁舎を本庁、支所として利用しているため１人あたりの面積が多くなっている。支所の庁舎については今後の利用方法及びあり方について検討を行っている。</a:t>
          </a:r>
          <a:endParaRPr lang="ja-JP" altLang="ja-JP" sz="1400">
            <a:effectLst/>
          </a:endParaRPr>
        </a:p>
        <a:p>
          <a:r>
            <a:rPr kumimoji="1" lang="ja-JP" altLang="ja-JP" sz="1100">
              <a:solidFill>
                <a:schemeClr val="dk1"/>
              </a:solidFill>
              <a:effectLst/>
              <a:latin typeface="+mn-lt"/>
              <a:ea typeface="+mn-ea"/>
              <a:cs typeface="+mn-cs"/>
            </a:rPr>
            <a:t>・一般廃棄物処理施設についてはし尿は一部事務組合、ごみ処理については一部地区が広域連合による処理を行っており今回の集計には計上していない。</a:t>
          </a:r>
          <a:endParaRPr lang="ja-JP" altLang="ja-JP" sz="1400">
            <a:effectLst/>
          </a:endParaRPr>
        </a:p>
        <a:p>
          <a:r>
            <a:rPr kumimoji="1" lang="ja-JP" altLang="ja-JP" sz="1100">
              <a:solidFill>
                <a:schemeClr val="dk1"/>
              </a:solidFill>
              <a:effectLst/>
              <a:latin typeface="+mn-lt"/>
              <a:ea typeface="+mn-ea"/>
              <a:cs typeface="+mn-cs"/>
            </a:rPr>
            <a:t>・消防施設については一部事務組合により施設が設置してあるため今回の集計には計上していない。</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工業団地内の大型事業所の立地等により類似団体を上回る税収があるが、ここ数年の指数は大きな増減なく推移している。新たに工業団地に立地した企業もあるが、さらなる企業立地を推進し、税収増加及び雇用の確保に努め自主財源の増加を目指し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95779</xdr:rowOff>
    </xdr:from>
    <xdr:to>
      <xdr:col>7</xdr:col>
      <xdr:colOff>152400</xdr:colOff>
      <xdr:row>42</xdr:row>
      <xdr:rowOff>115888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66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95779</xdr:rowOff>
    </xdr:from>
    <xdr:to>
      <xdr:col>6</xdr:col>
      <xdr:colOff>0</xdr:colOff>
      <xdr:row>42</xdr:row>
      <xdr:rowOff>95779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95779</xdr:rowOff>
    </xdr:from>
    <xdr:to>
      <xdr:col>4</xdr:col>
      <xdr:colOff>482600</xdr:colOff>
      <xdr:row>42</xdr:row>
      <xdr:rowOff>95779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80556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75671</xdr:rowOff>
    </xdr:from>
    <xdr:to>
      <xdr:col>3</xdr:col>
      <xdr:colOff>279400</xdr:colOff>
      <xdr:row>42</xdr:row>
      <xdr:rowOff>95779</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65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a:extLst>
            <a:ext uri="{FF2B5EF4-FFF2-40B4-BE49-F238E27FC236}">
              <a16:creationId xmlns:a16="http://schemas.microsoft.com/office/drawing/2014/main" id="{00000000-0008-0000-0300-000053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65088</xdr:rowOff>
    </xdr:from>
    <xdr:to>
      <xdr:col>7</xdr:col>
      <xdr:colOff>203200</xdr:colOff>
      <xdr:row>42</xdr:row>
      <xdr:rowOff>166688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81615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44979</xdr:rowOff>
    </xdr:from>
    <xdr:to>
      <xdr:col>6</xdr:col>
      <xdr:colOff>50800</xdr:colOff>
      <xdr:row>42</xdr:row>
      <xdr:rowOff>146579</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156756</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44979</xdr:rowOff>
    </xdr:from>
    <xdr:to>
      <xdr:col>4</xdr:col>
      <xdr:colOff>533400</xdr:colOff>
      <xdr:row>42</xdr:row>
      <xdr:rowOff>146579</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156756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44979</xdr:rowOff>
    </xdr:from>
    <xdr:to>
      <xdr:col>3</xdr:col>
      <xdr:colOff>330200</xdr:colOff>
      <xdr:row>42</xdr:row>
      <xdr:rowOff>146579</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156756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24871</xdr:rowOff>
    </xdr:from>
    <xdr:to>
      <xdr:col>2</xdr:col>
      <xdr:colOff>127000</xdr:colOff>
      <xdr:row>42</xdr:row>
      <xdr:rowOff>126471</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1397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136648</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おいては支出面で公債費の支出が一時的に増加したことにより、経常収支比率が若干上昇している。今後は町村合併により受けていた普通交付税の合併算定替措置の縮減が開始されたことから経常一般財源の減少が見込まれるため、施設維持経費、物件費などの経常経費の削減及び公債費の縮小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87884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550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5504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63</xdr:row>
      <xdr:rowOff>119126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5504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25146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5370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[155,687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水準で推移しているが、全国平均や県平均と比べると上回っており、金額も増加傾向にある。人件費総額は前年度に比べ減少しているが物件費や老朽施設の修繕料が増加している。平成２８年度においても老朽施設の解体を実施したが、今後も公共施設等総合管理計画に基づき施設の統廃合や使用頻度の少ない施設の貸与などを検討し経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65647</xdr:rowOff>
    </xdr:from>
    <xdr:to>
      <xdr:col>7</xdr:col>
      <xdr:colOff>152400</xdr:colOff>
      <xdr:row>82</xdr:row>
      <xdr:rowOff>90945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4547"/>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57333</xdr:rowOff>
    </xdr:from>
    <xdr:to>
      <xdr:col>6</xdr:col>
      <xdr:colOff>0</xdr:colOff>
      <xdr:row>82</xdr:row>
      <xdr:rowOff>65647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6233"/>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57333</xdr:rowOff>
    </xdr:from>
    <xdr:to>
      <xdr:col>4</xdr:col>
      <xdr:colOff>482600</xdr:colOff>
      <xdr:row>82</xdr:row>
      <xdr:rowOff>60537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16233"/>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33004</xdr:rowOff>
    </xdr:from>
    <xdr:to>
      <xdr:col>3</xdr:col>
      <xdr:colOff>279400</xdr:colOff>
      <xdr:row>82</xdr:row>
      <xdr:rowOff>60537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1904"/>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40145</xdr:rowOff>
    </xdr:from>
    <xdr:to>
      <xdr:col>7</xdr:col>
      <xdr:colOff>203200</xdr:colOff>
      <xdr:row>82</xdr:row>
      <xdr:rowOff>141745</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0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56672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14847</xdr:rowOff>
    </xdr:from>
    <xdr:to>
      <xdr:col>6</xdr:col>
      <xdr:colOff>50800</xdr:colOff>
      <xdr:row>82</xdr:row>
      <xdr:rowOff>116447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0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126624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150,445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6533</xdr:rowOff>
    </xdr:from>
    <xdr:to>
      <xdr:col>4</xdr:col>
      <xdr:colOff>533400</xdr:colOff>
      <xdr:row>82</xdr:row>
      <xdr:rowOff>108133</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06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118310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148,722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9737</xdr:rowOff>
    </xdr:from>
    <xdr:to>
      <xdr:col>3</xdr:col>
      <xdr:colOff>330200</xdr:colOff>
      <xdr:row>82</xdr:row>
      <xdr:rowOff>111337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0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121514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153654</xdr:rowOff>
    </xdr:from>
    <xdr:to>
      <xdr:col>2</xdr:col>
      <xdr:colOff>127000</xdr:colOff>
      <xdr:row>82</xdr:row>
      <xdr:rowOff>83804</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0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93981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この数年間は大きな増減はないが類似団体を上回る数値での推移が続いている。今後も引き続き適正な給与水準を維持していく。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70358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3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85</xdr:row>
      <xdr:rowOff>70358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7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85</xdr:row>
      <xdr:rowOff>2794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6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164592</xdr:rowOff>
    </xdr:from>
    <xdr:to>
      <xdr:col>21</xdr:col>
      <xdr:colOff>0</xdr:colOff>
      <xdr:row>89</xdr:row>
      <xdr:rowOff>69850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66392"/>
          <a:ext cx="889000" cy="76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55880</xdr:rowOff>
    </xdr:from>
    <xdr:to>
      <xdr:col>21</xdr:col>
      <xdr:colOff>50800</xdr:colOff>
      <xdr:row>84</xdr:row>
      <xdr:rowOff>157480</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113285</xdr:rowOff>
    </xdr:from>
    <xdr:to>
      <xdr:col>19</xdr:col>
      <xdr:colOff>533400</xdr:colOff>
      <xdr:row>89</xdr:row>
      <xdr:rowOff>43435</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53612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123444</xdr:rowOff>
    </xdr:from>
    <xdr:to>
      <xdr:col>22</xdr:col>
      <xdr:colOff>254000</xdr:colOff>
      <xdr:row>85</xdr:row>
      <xdr:rowOff>53594</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38371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113792</xdr:rowOff>
    </xdr:from>
    <xdr:to>
      <xdr:col>21</xdr:col>
      <xdr:colOff>50800</xdr:colOff>
      <xdr:row>85</xdr:row>
      <xdr:rowOff>43942</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28719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１月の町村合併後、退職者に対する職員採用数を抑制することにより職員数の削減を行ってきた。平成２７年度以降からは類似団体を下回る水準までに至ったが、全国平均や県平均と比べると高い水準であるため、民間委託の活用や業務の見直しにより職員数の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63204</xdr:rowOff>
    </xdr:from>
    <xdr:to>
      <xdr:col>24</xdr:col>
      <xdr:colOff>558800</xdr:colOff>
      <xdr:row>60</xdr:row>
      <xdr:rowOff>64008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50204"/>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62399</xdr:rowOff>
    </xdr:from>
    <xdr:to>
      <xdr:col>23</xdr:col>
      <xdr:colOff>406400</xdr:colOff>
      <xdr:row>60</xdr:row>
      <xdr:rowOff>63204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939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43900</xdr:rowOff>
    </xdr:from>
    <xdr:to>
      <xdr:col>22</xdr:col>
      <xdr:colOff>203200</xdr:colOff>
      <xdr:row>60</xdr:row>
      <xdr:rowOff>62399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3090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49378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43900</xdr:rowOff>
    </xdr:from>
    <xdr:to>
      <xdr:col>21</xdr:col>
      <xdr:colOff>0</xdr:colOff>
      <xdr:row>60</xdr:row>
      <xdr:rowOff>45508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33090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57421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13208</xdr:rowOff>
    </xdr:from>
    <xdr:to>
      <xdr:col>24</xdr:col>
      <xdr:colOff>609600</xdr:colOff>
      <xdr:row>60</xdr:row>
      <xdr:rowOff>114808</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29735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12404</xdr:rowOff>
    </xdr:from>
    <xdr:to>
      <xdr:col>23</xdr:col>
      <xdr:colOff>457200</xdr:colOff>
      <xdr:row>60</xdr:row>
      <xdr:rowOff>114004</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124181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6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11599</xdr:rowOff>
    </xdr:from>
    <xdr:to>
      <xdr:col>22</xdr:col>
      <xdr:colOff>254000</xdr:colOff>
      <xdr:row>60</xdr:row>
      <xdr:rowOff>113199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97976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8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164550</xdr:rowOff>
    </xdr:from>
    <xdr:to>
      <xdr:col>21</xdr:col>
      <xdr:colOff>50800</xdr:colOff>
      <xdr:row>60</xdr:row>
      <xdr:rowOff>94700</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2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79477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166158</xdr:rowOff>
    </xdr:from>
    <xdr:to>
      <xdr:col>19</xdr:col>
      <xdr:colOff>533400</xdr:colOff>
      <xdr:row>60</xdr:row>
      <xdr:rowOff>96308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81085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借入を必要最小限に抑制してきた結果により、年々数値は改善している。今後、義務教育施設など老朽施設の改築工事を控えているが、過大な地方債の借り入れにならないよう事業規模や工法についても検討していく。</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39</xdr:row>
      <xdr:rowOff>16933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39</xdr:row>
      <xdr:rowOff>110772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034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110772</xdr:rowOff>
    </xdr:from>
    <xdr:to>
      <xdr:col>22</xdr:col>
      <xdr:colOff>203200</xdr:colOff>
      <xdr:row>40</xdr:row>
      <xdr:rowOff>19755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9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19755</xdr:rowOff>
    </xdr:from>
    <xdr:to>
      <xdr:col>21</xdr:col>
      <xdr:colOff>0</xdr:colOff>
      <xdr:row>40</xdr:row>
      <xdr:rowOff>73378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7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59972</xdr:rowOff>
    </xdr:from>
    <xdr:to>
      <xdr:col>22</xdr:col>
      <xdr:colOff>254000</xdr:colOff>
      <xdr:row>39</xdr:row>
      <xdr:rowOff>161572</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140405</xdr:rowOff>
    </xdr:from>
    <xdr:to>
      <xdr:col>21</xdr:col>
      <xdr:colOff>50800</xdr:colOff>
      <xdr:row>40</xdr:row>
      <xdr:rowOff>70555</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80732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22578</xdr:rowOff>
    </xdr:from>
    <xdr:to>
      <xdr:col>19</xdr:col>
      <xdr:colOff>533400</xdr:colOff>
      <xdr:row>40</xdr:row>
      <xdr:rowOff>124178</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134355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充当可能財源等が将来負担額を上回り、将来負担比率は算定なしとなっている。主な要因は地方債残高の減少と基金残高が財政規模に対して高水準で推移している為である。今後も将来負担比率が低い水準で維持できるよ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155605</xdr:rowOff>
    </xdr:from>
    <xdr:to>
      <xdr:col>21</xdr:col>
      <xdr:colOff>0</xdr:colOff>
      <xdr:row>15</xdr:row>
      <xdr:rowOff>40217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384455"/>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153731</xdr:rowOff>
    </xdr:from>
    <xdr:to>
      <xdr:col>22</xdr:col>
      <xdr:colOff>254000</xdr:colOff>
      <xdr:row>16</xdr:row>
      <xdr:rowOff>83881</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28242</xdr:rowOff>
    </xdr:from>
    <xdr:to>
      <xdr:col>21</xdr:col>
      <xdr:colOff>50800</xdr:colOff>
      <xdr:row>16</xdr:row>
      <xdr:rowOff>129842</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104805</xdr:rowOff>
    </xdr:from>
    <xdr:to>
      <xdr:col>21</xdr:col>
      <xdr:colOff>50800</xdr:colOff>
      <xdr:row>14</xdr:row>
      <xdr:rowOff>34955</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43510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45132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160867</xdr:rowOff>
    </xdr:from>
    <xdr:to>
      <xdr:col>19</xdr:col>
      <xdr:colOff>533400</xdr:colOff>
      <xdr:row>15</xdr:row>
      <xdr:rowOff>91017</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3462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101194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消防業務を一部事務組合で実施していることから、類似団体と比較しても指標が低くなっている。一般業務においても、適切な職員配置などにより引き続き人件費の抑制に努める。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83820</xdr:rowOff>
    </xdr:from>
    <xdr:to>
      <xdr:col>1</xdr:col>
      <xdr:colOff>676275</xdr:colOff>
      <xdr:row>35</xdr:row>
      <xdr:rowOff>13970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後に施設の統廃合を進めているが、人口規模に対して公共施設数が多く、施設維持管理経費が多い状態が続いている。公共施設等総合管理計画に基づき人口規模に応じた施設数にしていくと共に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1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福祉事務所設置町村であるため、他町村に比べ扶助費の割合が高くなっている。医療費助成や保育関係の経費など子育て関係経費が増加傾向にあるため他の扶助費の事業も含め増加の抑制に努めていく。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58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58</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935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類似団体及び全国平均を下回っている状況である。割合に占める主たる経費は医療保険、介護保険など特別会計への繰出金である。高齢化が進む中、今後も増加が見込まれるが適正な会計運営に努めていく。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56</xdr:row>
      <xdr:rowOff>159004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19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117856</xdr:rowOff>
    </xdr:from>
    <xdr:to>
      <xdr:col>22</xdr:col>
      <xdr:colOff>565150</xdr:colOff>
      <xdr:row>56</xdr:row>
      <xdr:rowOff>154432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19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56</xdr:row>
      <xdr:rowOff>154432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5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154432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709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124731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67056</xdr:rowOff>
    </xdr:from>
    <xdr:to>
      <xdr:col>22</xdr:col>
      <xdr:colOff>615950</xdr:colOff>
      <xdr:row>56</xdr:row>
      <xdr:rowOff>168656</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103632</xdr:rowOff>
    </xdr:from>
    <xdr:to>
      <xdr:col>21</xdr:col>
      <xdr:colOff>412750</xdr:colOff>
      <xdr:row>57</xdr:row>
      <xdr:rowOff>33782</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43959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43959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57912</xdr:rowOff>
    </xdr:from>
    <xdr:to>
      <xdr:col>19</xdr:col>
      <xdr:colOff>6350</xdr:colOff>
      <xdr:row>56</xdr:row>
      <xdr:rowOff>159512</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169689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から比率の減少傾向にあるが類似団体と比較すると依然、高い傾向にある。主な要因は下水道事業など公営企業への支出であり今後も維持管理経費の増加が見込まれることため、平成２８年度に料金改定を計画し、平成２９年度から料金値上げを実施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110998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135399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139971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一時的に公債費が増加したが、翌年度には再び減少に転じる見込みである。今後、義務教育施設の改築など多額の地方債借入を必要とする事業が予定されているが、公債費が財政を圧迫することの無いよう中長期的な財政計画を策定し管理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77</xdr:row>
      <xdr:rowOff>37846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89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163576</xdr:rowOff>
    </xdr:from>
    <xdr:to>
      <xdr:col>3</xdr:col>
      <xdr:colOff>142875</xdr:colOff>
      <xdr:row>77</xdr:row>
      <xdr:rowOff>10413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3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ほぼ類似団体と同水準である。今後は特に経常経費の増加による財政の硬直が生じないように努めていく。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35561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295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295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168911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105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77</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45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156211</xdr:rowOff>
    </xdr:from>
    <xdr:to>
      <xdr:col>24</xdr:col>
      <xdr:colOff>82550</xdr:colOff>
      <xdr:row>77</xdr:row>
      <xdr:rowOff>86361</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1288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148589</xdr:rowOff>
    </xdr:from>
    <xdr:to>
      <xdr:col>22</xdr:col>
      <xdr:colOff>615950</xdr:colOff>
      <xdr:row>77</xdr:row>
      <xdr:rowOff>78739</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三重県多気町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51951</xdr:rowOff>
    </xdr:from>
    <xdr:to>
      <xdr:col>4</xdr:col>
      <xdr:colOff>1117600</xdr:colOff>
      <xdr:row>18</xdr:row>
      <xdr:rowOff>70124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85676"/>
          <a:ext cx="6477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50678</xdr:rowOff>
    </xdr:from>
    <xdr:to>
      <xdr:col>4</xdr:col>
      <xdr:colOff>469900</xdr:colOff>
      <xdr:row>18</xdr:row>
      <xdr:rowOff>51951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4403"/>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35659</xdr:rowOff>
    </xdr:from>
    <xdr:to>
      <xdr:col>3</xdr:col>
      <xdr:colOff>904875</xdr:colOff>
      <xdr:row>18</xdr:row>
      <xdr:rowOff>50678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9384"/>
          <a:ext cx="698500" cy="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31666</xdr:rowOff>
    </xdr:from>
    <xdr:to>
      <xdr:col>3</xdr:col>
      <xdr:colOff>206375</xdr:colOff>
      <xdr:row>18</xdr:row>
      <xdr:rowOff>35659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65391"/>
          <a:ext cx="6985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110906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19324</xdr:rowOff>
    </xdr:from>
    <xdr:to>
      <xdr:col>5</xdr:col>
      <xdr:colOff>34925</xdr:colOff>
      <xdr:row>18</xdr:row>
      <xdr:rowOff>120924</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162851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1151</xdr:rowOff>
    </xdr:from>
    <xdr:to>
      <xdr:col>4</xdr:col>
      <xdr:colOff>520700</xdr:colOff>
      <xdr:row>18</xdr:row>
      <xdr:rowOff>102751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87528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98,599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171328</xdr:rowOff>
    </xdr:from>
    <xdr:to>
      <xdr:col>3</xdr:col>
      <xdr:colOff>955675</xdr:colOff>
      <xdr:row>18</xdr:row>
      <xdr:rowOff>101478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13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111655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156309</xdr:rowOff>
    </xdr:from>
    <xdr:to>
      <xdr:col>3</xdr:col>
      <xdr:colOff>257175</xdr:colOff>
      <xdr:row>18</xdr:row>
      <xdr:rowOff>86459</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11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96636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152316</xdr:rowOff>
    </xdr:from>
    <xdr:to>
      <xdr:col>2</xdr:col>
      <xdr:colOff>692150</xdr:colOff>
      <xdr:row>18</xdr:row>
      <xdr:rowOff>82466</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11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92643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8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142773</xdr:rowOff>
    </xdr:from>
    <xdr:to>
      <xdr:col>4</xdr:col>
      <xdr:colOff>1117600</xdr:colOff>
      <xdr:row>37</xdr:row>
      <xdr:rowOff>224155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67473"/>
          <a:ext cx="647700" cy="81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114917</xdr:rowOff>
    </xdr:from>
    <xdr:to>
      <xdr:col>4</xdr:col>
      <xdr:colOff>469900</xdr:colOff>
      <xdr:row>37</xdr:row>
      <xdr:rowOff>224155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39617"/>
          <a:ext cx="698500" cy="109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68283</xdr:rowOff>
    </xdr:from>
    <xdr:to>
      <xdr:col>3</xdr:col>
      <xdr:colOff>904875</xdr:colOff>
      <xdr:row>37</xdr:row>
      <xdr:rowOff>114917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92983"/>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28767</xdr:rowOff>
    </xdr:from>
    <xdr:to>
      <xdr:col>3</xdr:col>
      <xdr:colOff>206375</xdr:colOff>
      <xdr:row>37</xdr:row>
      <xdr:rowOff>68283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53467"/>
          <a:ext cx="698500" cy="3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205514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163778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91973</xdr:rowOff>
    </xdr:from>
    <xdr:to>
      <xdr:col>5</xdr:col>
      <xdr:colOff>34925</xdr:colOff>
      <xdr:row>37</xdr:row>
      <xdr:rowOff>193573</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721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64050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8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173355</xdr:rowOff>
    </xdr:from>
    <xdr:to>
      <xdr:col>4</xdr:col>
      <xdr:colOff>520700</xdr:colOff>
      <xdr:row>37</xdr:row>
      <xdr:rowOff>274955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729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259732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8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64117</xdr:rowOff>
    </xdr:from>
    <xdr:to>
      <xdr:col>3</xdr:col>
      <xdr:colOff>955675</xdr:colOff>
      <xdr:row>37</xdr:row>
      <xdr:rowOff>165717</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718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150494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7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17483</xdr:rowOff>
    </xdr:from>
    <xdr:to>
      <xdr:col>3</xdr:col>
      <xdr:colOff>257175</xdr:colOff>
      <xdr:row>37</xdr:row>
      <xdr:rowOff>119083</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714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103860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149417</xdr:rowOff>
    </xdr:from>
    <xdr:to>
      <xdr:col>2</xdr:col>
      <xdr:colOff>692150</xdr:colOff>
      <xdr:row>37</xdr:row>
      <xdr:rowOff>79567</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7102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64344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8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86044</xdr:rowOff>
    </xdr:from>
    <xdr:to>
      <xdr:col>6</xdr:col>
      <xdr:colOff>511175</xdr:colOff>
      <xdr:row>36</xdr:row>
      <xdr:rowOff>108937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58244"/>
          <a:ext cx="8382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86044</xdr:rowOff>
    </xdr:from>
    <xdr:to>
      <xdr:col>5</xdr:col>
      <xdr:colOff>358775</xdr:colOff>
      <xdr:row>36</xdr:row>
      <xdr:rowOff>113683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58244"/>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101252</xdr:rowOff>
    </xdr:from>
    <xdr:to>
      <xdr:col>4</xdr:col>
      <xdr:colOff>155575</xdr:colOff>
      <xdr:row>36</xdr:row>
      <xdr:rowOff>113683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3452"/>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98302</xdr:rowOff>
    </xdr:from>
    <xdr:to>
      <xdr:col>2</xdr:col>
      <xdr:colOff>638175</xdr:colOff>
      <xdr:row>36</xdr:row>
      <xdr:rowOff>101252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70502"/>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58137</xdr:rowOff>
    </xdr:from>
    <xdr:to>
      <xdr:col>6</xdr:col>
      <xdr:colOff>561975</xdr:colOff>
      <xdr:row>36</xdr:row>
      <xdr:rowOff>159737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2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36564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35244</xdr:rowOff>
    </xdr:from>
    <xdr:to>
      <xdr:col>5</xdr:col>
      <xdr:colOff>409575</xdr:colOff>
      <xdr:row>36</xdr:row>
      <xdr:rowOff>136844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2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127971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62883</xdr:rowOff>
    </xdr:from>
    <xdr:to>
      <xdr:col>4</xdr:col>
      <xdr:colOff>206375</xdr:colOff>
      <xdr:row>36</xdr:row>
      <xdr:rowOff>164483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2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155610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50452</xdr:rowOff>
    </xdr:from>
    <xdr:to>
      <xdr:col>3</xdr:col>
      <xdr:colOff>3175</xdr:colOff>
      <xdr:row>36</xdr:row>
      <xdr:rowOff>152052</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2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168579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47502</xdr:rowOff>
    </xdr:from>
    <xdr:to>
      <xdr:col>1</xdr:col>
      <xdr:colOff>485775</xdr:colOff>
      <xdr:row>36</xdr:row>
      <xdr:rowOff>149102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2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140229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154239</xdr:rowOff>
    </xdr:from>
    <xdr:to>
      <xdr:col>6</xdr:col>
      <xdr:colOff>511175</xdr:colOff>
      <xdr:row>58</xdr:row>
      <xdr:rowOff>28334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26889"/>
          <a:ext cx="8382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28334</xdr:rowOff>
    </xdr:from>
    <xdr:to>
      <xdr:col>5</xdr:col>
      <xdr:colOff>358775</xdr:colOff>
      <xdr:row>58</xdr:row>
      <xdr:rowOff>39246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72434"/>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39246</xdr:rowOff>
    </xdr:from>
    <xdr:to>
      <xdr:col>4</xdr:col>
      <xdr:colOff>155575</xdr:colOff>
      <xdr:row>58</xdr:row>
      <xdr:rowOff>48427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3346"/>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48427</xdr:rowOff>
    </xdr:from>
    <xdr:to>
      <xdr:col>2</xdr:col>
      <xdr:colOff>638175</xdr:colOff>
      <xdr:row>58</xdr:row>
      <xdr:rowOff>107825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2527"/>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103439</xdr:rowOff>
    </xdr:from>
    <xdr:to>
      <xdr:col>6</xdr:col>
      <xdr:colOff>561975</xdr:colOff>
      <xdr:row>58</xdr:row>
      <xdr:rowOff>33589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81866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148984</xdr:rowOff>
    </xdr:from>
    <xdr:to>
      <xdr:col>5</xdr:col>
      <xdr:colOff>409575</xdr:colOff>
      <xdr:row>58</xdr:row>
      <xdr:rowOff>79134</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9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70261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159896</xdr:rowOff>
    </xdr:from>
    <xdr:to>
      <xdr:col>4</xdr:col>
      <xdr:colOff>206375</xdr:colOff>
      <xdr:row>58</xdr:row>
      <xdr:rowOff>90046</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81173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169077</xdr:rowOff>
    </xdr:from>
    <xdr:to>
      <xdr:col>3</xdr:col>
      <xdr:colOff>3175</xdr:colOff>
      <xdr:row>58</xdr:row>
      <xdr:rowOff>99227</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9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90354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57025</xdr:rowOff>
    </xdr:from>
    <xdr:to>
      <xdr:col>1</xdr:col>
      <xdr:colOff>485775</xdr:colOff>
      <xdr:row>58</xdr:row>
      <xdr:rowOff>158625</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0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149752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153119</xdr:rowOff>
    </xdr:from>
    <xdr:to>
      <xdr:col>6</xdr:col>
      <xdr:colOff>511175</xdr:colOff>
      <xdr:row>78</xdr:row>
      <xdr:rowOff>22337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4769"/>
          <a:ext cx="8382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158353</xdr:rowOff>
    </xdr:from>
    <xdr:to>
      <xdr:col>5</xdr:col>
      <xdr:colOff>358775</xdr:colOff>
      <xdr:row>78</xdr:row>
      <xdr:rowOff>22337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60003"/>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146924</xdr:rowOff>
    </xdr:from>
    <xdr:to>
      <xdr:col>4</xdr:col>
      <xdr:colOff>155575</xdr:colOff>
      <xdr:row>77</xdr:row>
      <xdr:rowOff>158353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8574"/>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47576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7" y="134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97065</xdr:rowOff>
    </xdr:from>
    <xdr:to>
      <xdr:col>2</xdr:col>
      <xdr:colOff>638175</xdr:colOff>
      <xdr:row>77</xdr:row>
      <xdr:rowOff>146924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98715"/>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62206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7" y="1343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55052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7" y="134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102319</xdr:rowOff>
    </xdr:from>
    <xdr:to>
      <xdr:col>6</xdr:col>
      <xdr:colOff>561975</xdr:colOff>
      <xdr:row>78</xdr:row>
      <xdr:rowOff>32469</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80746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142987</xdr:rowOff>
    </xdr:from>
    <xdr:to>
      <xdr:col>5</xdr:col>
      <xdr:colOff>409575</xdr:colOff>
      <xdr:row>78</xdr:row>
      <xdr:rowOff>73137</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64264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7"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107553</xdr:rowOff>
    </xdr:from>
    <xdr:to>
      <xdr:col>4</xdr:col>
      <xdr:colOff>206375</xdr:colOff>
      <xdr:row>78</xdr:row>
      <xdr:rowOff>37703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3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54230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7" y="1308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96124</xdr:rowOff>
    </xdr:from>
    <xdr:to>
      <xdr:col>3</xdr:col>
      <xdr:colOff>3175</xdr:colOff>
      <xdr:row>78</xdr:row>
      <xdr:rowOff>26274</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42801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7" y="1307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46265</xdr:rowOff>
    </xdr:from>
    <xdr:to>
      <xdr:col>1</xdr:col>
      <xdr:colOff>485775</xdr:colOff>
      <xdr:row>77</xdr:row>
      <xdr:rowOff>147865</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164392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7" y="1302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93371</xdr:rowOff>
    </xdr:from>
    <xdr:to>
      <xdr:col>6</xdr:col>
      <xdr:colOff>511175</xdr:colOff>
      <xdr:row>97</xdr:row>
      <xdr:rowOff>22200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2571"/>
          <a:ext cx="8382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147453</xdr:rowOff>
    </xdr:from>
    <xdr:to>
      <xdr:col>5</xdr:col>
      <xdr:colOff>358775</xdr:colOff>
      <xdr:row>97</xdr:row>
      <xdr:rowOff>22200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606653"/>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147453</xdr:rowOff>
    </xdr:from>
    <xdr:to>
      <xdr:col>4</xdr:col>
      <xdr:colOff>155575</xdr:colOff>
      <xdr:row>97</xdr:row>
      <xdr:rowOff>82835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06653"/>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82835</xdr:rowOff>
    </xdr:from>
    <xdr:to>
      <xdr:col>2</xdr:col>
      <xdr:colOff>638175</xdr:colOff>
      <xdr:row>97</xdr:row>
      <xdr:rowOff>97523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3485"/>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144232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50792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42571</xdr:rowOff>
    </xdr:from>
    <xdr:to>
      <xdr:col>6</xdr:col>
      <xdr:colOff>561975</xdr:colOff>
      <xdr:row>96</xdr:row>
      <xdr:rowOff>144171</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5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65448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142850</xdr:rowOff>
    </xdr:from>
    <xdr:to>
      <xdr:col>5</xdr:col>
      <xdr:colOff>409575</xdr:colOff>
      <xdr:row>97</xdr:row>
      <xdr:rowOff>73000</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89527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96653</xdr:rowOff>
    </xdr:from>
    <xdr:to>
      <xdr:col>4</xdr:col>
      <xdr:colOff>206375</xdr:colOff>
      <xdr:row>97</xdr:row>
      <xdr:rowOff>26803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43330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32035</xdr:rowOff>
    </xdr:from>
    <xdr:to>
      <xdr:col>3</xdr:col>
      <xdr:colOff>3175</xdr:colOff>
      <xdr:row>97</xdr:row>
      <xdr:rowOff>133635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6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150162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4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46723</xdr:rowOff>
    </xdr:from>
    <xdr:to>
      <xdr:col>1</xdr:col>
      <xdr:colOff>485775</xdr:colOff>
      <xdr:row>97</xdr:row>
      <xdr:rowOff>148323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6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164850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5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91589</xdr:rowOff>
    </xdr:from>
    <xdr:to>
      <xdr:col>15</xdr:col>
      <xdr:colOff>180975</xdr:colOff>
      <xdr:row>36</xdr:row>
      <xdr:rowOff>129596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263789"/>
          <a:ext cx="838200" cy="3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91589</xdr:rowOff>
    </xdr:from>
    <xdr:to>
      <xdr:col>14</xdr:col>
      <xdr:colOff>28575</xdr:colOff>
      <xdr:row>36</xdr:row>
      <xdr:rowOff>144556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63789"/>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149699</xdr:rowOff>
    </xdr:from>
    <xdr:to>
      <xdr:col>12</xdr:col>
      <xdr:colOff>511175</xdr:colOff>
      <xdr:row>36</xdr:row>
      <xdr:rowOff>144556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50449"/>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149699</xdr:rowOff>
    </xdr:from>
    <xdr:to>
      <xdr:col>11</xdr:col>
      <xdr:colOff>307975</xdr:colOff>
      <xdr:row>36</xdr:row>
      <xdr:rowOff>150582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50449"/>
          <a:ext cx="889000" cy="1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166004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78796</xdr:rowOff>
    </xdr:from>
    <xdr:to>
      <xdr:col>15</xdr:col>
      <xdr:colOff>231775</xdr:colOff>
      <xdr:row>37</xdr:row>
      <xdr:rowOff>8946</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57223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40789</xdr:rowOff>
    </xdr:from>
    <xdr:to>
      <xdr:col>14</xdr:col>
      <xdr:colOff>79375</xdr:colOff>
      <xdr:row>36</xdr:row>
      <xdr:rowOff>142389</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2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158916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93756</xdr:rowOff>
    </xdr:from>
    <xdr:to>
      <xdr:col>12</xdr:col>
      <xdr:colOff>561975</xdr:colOff>
      <xdr:row>37</xdr:row>
      <xdr:rowOff>23906</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2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15033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98899</xdr:rowOff>
    </xdr:from>
    <xdr:to>
      <xdr:col>11</xdr:col>
      <xdr:colOff>358775</xdr:colOff>
      <xdr:row>36</xdr:row>
      <xdr:rowOff>29049</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0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45576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4" y="587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99782</xdr:rowOff>
    </xdr:from>
    <xdr:to>
      <xdr:col>10</xdr:col>
      <xdr:colOff>155575</xdr:colOff>
      <xdr:row>37</xdr:row>
      <xdr:rowOff>29932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46459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0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13297</xdr:rowOff>
    </xdr:from>
    <xdr:to>
      <xdr:col>15</xdr:col>
      <xdr:colOff>180975</xdr:colOff>
      <xdr:row>59</xdr:row>
      <xdr:rowOff>23760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128847"/>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7450</xdr:rowOff>
    </xdr:from>
    <xdr:to>
      <xdr:col>14</xdr:col>
      <xdr:colOff>28575</xdr:colOff>
      <xdr:row>59</xdr:row>
      <xdr:rowOff>13297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123000"/>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158786</xdr:rowOff>
    </xdr:from>
    <xdr:to>
      <xdr:col>12</xdr:col>
      <xdr:colOff>511175</xdr:colOff>
      <xdr:row>59</xdr:row>
      <xdr:rowOff>7450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102886"/>
          <a:ext cx="889000"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158786</xdr:rowOff>
    </xdr:from>
    <xdr:to>
      <xdr:col>11</xdr:col>
      <xdr:colOff>307975</xdr:colOff>
      <xdr:row>59</xdr:row>
      <xdr:rowOff>8575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102886"/>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49301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57993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144410</xdr:rowOff>
    </xdr:from>
    <xdr:to>
      <xdr:col>15</xdr:col>
      <xdr:colOff>231775</xdr:colOff>
      <xdr:row>59</xdr:row>
      <xdr:rowOff>74560</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100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133947</xdr:rowOff>
    </xdr:from>
    <xdr:to>
      <xdr:col>14</xdr:col>
      <xdr:colOff>79375</xdr:colOff>
      <xdr:row>59</xdr:row>
      <xdr:rowOff>64097</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100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55224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128100</xdr:rowOff>
    </xdr:from>
    <xdr:to>
      <xdr:col>12</xdr:col>
      <xdr:colOff>561975</xdr:colOff>
      <xdr:row>59</xdr:row>
      <xdr:rowOff>58250</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100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49377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107986</xdr:rowOff>
    </xdr:from>
    <xdr:to>
      <xdr:col>11</xdr:col>
      <xdr:colOff>358775</xdr:colOff>
      <xdr:row>59</xdr:row>
      <xdr:rowOff>38136</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100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29263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1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129225</xdr:rowOff>
    </xdr:from>
    <xdr:to>
      <xdr:col>10</xdr:col>
      <xdr:colOff>155575</xdr:colOff>
      <xdr:row>59</xdr:row>
      <xdr:rowOff>59375</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100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50502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27558</xdr:rowOff>
    </xdr:from>
    <xdr:to>
      <xdr:col>15</xdr:col>
      <xdr:colOff>180975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72108"/>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a:extLst>
            <a:ext uri="{FF2B5EF4-FFF2-40B4-BE49-F238E27FC236}">
              <a16:creationId xmlns:a16="http://schemas.microsoft.com/office/drawing/2014/main" id="{00000000-0008-0000-0600-000095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27558</xdr:rowOff>
    </xdr:from>
    <xdr:to>
      <xdr:col>14</xdr:col>
      <xdr:colOff>28575</xdr:colOff>
      <xdr:row>79</xdr:row>
      <xdr:rowOff>37764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72108"/>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97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148208</xdr:rowOff>
    </xdr:from>
    <xdr:to>
      <xdr:col>14</xdr:col>
      <xdr:colOff>79375</xdr:colOff>
      <xdr:row>79</xdr:row>
      <xdr:rowOff>78358</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9588500" y="135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69485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6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158414</xdr:rowOff>
    </xdr:from>
    <xdr:to>
      <xdr:col>12</xdr:col>
      <xdr:colOff>561975</xdr:colOff>
      <xdr:row>79</xdr:row>
      <xdr:rowOff>88564</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8699500" y="1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79691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7" y="136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64157</xdr:rowOff>
    </xdr:from>
    <xdr:to>
      <xdr:col>15</xdr:col>
      <xdr:colOff>180975</xdr:colOff>
      <xdr:row>98</xdr:row>
      <xdr:rowOff>85737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866257"/>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79341</xdr:rowOff>
    </xdr:from>
    <xdr:to>
      <xdr:col>14</xdr:col>
      <xdr:colOff>28575</xdr:colOff>
      <xdr:row>98</xdr:row>
      <xdr:rowOff>85737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881441"/>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72217</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483111" y="165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13357</xdr:rowOff>
    </xdr:from>
    <xdr:to>
      <xdr:col>15</xdr:col>
      <xdr:colOff>231775</xdr:colOff>
      <xdr:row>98</xdr:row>
      <xdr:rowOff>114957</xdr:rowOff>
    </xdr:to>
    <xdr:sp macro="" textlink="">
      <xdr:nvSpPr>
        <xdr:cNvPr id="461" name="円/楕円 460">
          <a:extLst>
            <a:ext uri="{FF2B5EF4-FFF2-40B4-BE49-F238E27FC236}">
              <a16:creationId xmlns:a16="http://schemas.microsoft.com/office/drawing/2014/main" id="{00000000-0008-0000-0600-0000CD010000}"/>
            </a:ext>
          </a:extLst>
        </xdr:cNvPr>
        <xdr:cNvSpPr/>
      </xdr:nvSpPr>
      <xdr:spPr>
        <a:xfrm>
          <a:off x="10426700" y="16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99734</xdr:rowOff>
    </xdr:from>
    <xdr:ext cx="534377" cy="259045"/>
    <xdr:sp macro="" textlink="">
      <xdr:nvSpPr>
        <xdr:cNvPr id="462" name="普通建設事業費 （ うち更新整備　）該当値テキスト">
          <a:extLst>
            <a:ext uri="{FF2B5EF4-FFF2-40B4-BE49-F238E27FC236}">
              <a16:creationId xmlns:a16="http://schemas.microsoft.com/office/drawing/2014/main" id="{00000000-0008-0000-0600-0000CE010000}"/>
            </a:ext>
          </a:extLst>
        </xdr:cNvPr>
        <xdr:cNvSpPr txBox="1"/>
      </xdr:nvSpPr>
      <xdr:spPr>
        <a:xfrm>
          <a:off x="10528300" y="167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34937</xdr:rowOff>
    </xdr:from>
    <xdr:to>
      <xdr:col>14</xdr:col>
      <xdr:colOff>79375</xdr:colOff>
      <xdr:row>98</xdr:row>
      <xdr:rowOff>136537</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9588500" y="168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127664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28541</xdr:rowOff>
    </xdr:from>
    <xdr:to>
      <xdr:col>12</xdr:col>
      <xdr:colOff>561975</xdr:colOff>
      <xdr:row>98</xdr:row>
      <xdr:rowOff>130141</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8699500" y="168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121268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9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a:extLst>
            <a:ext uri="{FF2B5EF4-FFF2-40B4-BE49-F238E27FC236}">
              <a16:creationId xmlns:a16="http://schemas.microsoft.com/office/drawing/2014/main" id="{00000000-0008-0000-0600-0000E9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a:extLst>
            <a:ext uri="{FF2B5EF4-FFF2-40B4-BE49-F238E27FC236}">
              <a16:creationId xmlns:a16="http://schemas.microsoft.com/office/drawing/2014/main" id="{00000000-0008-0000-0600-0000EB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138374</xdr:rowOff>
    </xdr:from>
    <xdr:to>
      <xdr:col>23</xdr:col>
      <xdr:colOff>517525</xdr:colOff>
      <xdr:row>38</xdr:row>
      <xdr:rowOff>139403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5481300" y="665347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a:extLst>
            <a:ext uri="{FF2B5EF4-FFF2-40B4-BE49-F238E27FC236}">
              <a16:creationId xmlns:a16="http://schemas.microsoft.com/office/drawing/2014/main" id="{00000000-0008-0000-0600-0000EE010000}"/>
            </a:ext>
          </a:extLst>
        </xdr:cNvPr>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135148</xdr:rowOff>
    </xdr:from>
    <xdr:to>
      <xdr:col>22</xdr:col>
      <xdr:colOff>365125</xdr:colOff>
      <xdr:row>38</xdr:row>
      <xdr:rowOff>138374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4592300" y="6650248"/>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135148</xdr:rowOff>
    </xdr:from>
    <xdr:to>
      <xdr:col>21</xdr:col>
      <xdr:colOff>161925</xdr:colOff>
      <xdr:row>38</xdr:row>
      <xdr:rowOff>139560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3703300" y="665024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138785</xdr:rowOff>
    </xdr:from>
    <xdr:to>
      <xdr:col>19</xdr:col>
      <xdr:colOff>644525</xdr:colOff>
      <xdr:row>38</xdr:row>
      <xdr:rowOff>139560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814300" y="665388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88603</xdr:rowOff>
    </xdr:from>
    <xdr:to>
      <xdr:col>23</xdr:col>
      <xdr:colOff>568325</xdr:colOff>
      <xdr:row>39</xdr:row>
      <xdr:rowOff>18753</xdr:rowOff>
    </xdr:to>
    <xdr:sp macro="" textlink="">
      <xdr:nvSpPr>
        <xdr:cNvPr id="512" name="円/楕円 511">
          <a:extLst>
            <a:ext uri="{FF2B5EF4-FFF2-40B4-BE49-F238E27FC236}">
              <a16:creationId xmlns:a16="http://schemas.microsoft.com/office/drawing/2014/main" id="{00000000-0008-0000-0600-000000020000}"/>
            </a:ext>
          </a:extLst>
        </xdr:cNvPr>
        <xdr:cNvSpPr/>
      </xdr:nvSpPr>
      <xdr:spPr>
        <a:xfrm>
          <a:off x="16268700" y="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78565" cy="259045"/>
    <xdr:sp macro="" textlink="">
      <xdr:nvSpPr>
        <xdr:cNvPr id="513" name="災害復旧事業費該当値テキスト">
          <a:extLst>
            <a:ext uri="{FF2B5EF4-FFF2-40B4-BE49-F238E27FC236}">
              <a16:creationId xmlns:a16="http://schemas.microsoft.com/office/drawing/2014/main" id="{00000000-0008-0000-0600-000001020000}"/>
            </a:ext>
          </a:extLst>
        </xdr:cNvPr>
        <xdr:cNvSpPr txBox="1"/>
      </xdr:nvSpPr>
      <xdr:spPr>
        <a:xfrm>
          <a:off x="16370300" y="656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87574</xdr:rowOff>
    </xdr:from>
    <xdr:to>
      <xdr:col>22</xdr:col>
      <xdr:colOff>415925</xdr:colOff>
      <xdr:row>39</xdr:row>
      <xdr:rowOff>17724</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5430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8851</xdr:rowOff>
    </xdr:from>
    <xdr:ext cx="378565"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2017" y="669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84348</xdr:rowOff>
    </xdr:from>
    <xdr:to>
      <xdr:col>21</xdr:col>
      <xdr:colOff>212725</xdr:colOff>
      <xdr:row>39</xdr:row>
      <xdr:rowOff>14498</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4541500" y="65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7" y="66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88760</xdr:rowOff>
    </xdr:from>
    <xdr:to>
      <xdr:col>20</xdr:col>
      <xdr:colOff>9525</xdr:colOff>
      <xdr:row>39</xdr:row>
      <xdr:rowOff>18910</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3652500" y="66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10037</xdr:rowOff>
    </xdr:from>
    <xdr:ext cx="313932"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46333" y="669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87985</xdr:rowOff>
    </xdr:from>
    <xdr:to>
      <xdr:col>18</xdr:col>
      <xdr:colOff>492125</xdr:colOff>
      <xdr:row>39</xdr:row>
      <xdr:rowOff>18135</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276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9262</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5017" y="6695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a:extLst>
            <a:ext uri="{FF2B5EF4-FFF2-40B4-BE49-F238E27FC236}">
              <a16:creationId xmlns:a16="http://schemas.microsoft.com/office/drawing/2014/main" id="{00000000-0008-0000-0600-00001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a:extLst>
            <a:ext uri="{FF2B5EF4-FFF2-40B4-BE49-F238E27FC236}">
              <a16:creationId xmlns:a16="http://schemas.microsoft.com/office/drawing/2014/main" id="{00000000-0008-0000-0600-00001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a:extLst>
            <a:ext uri="{FF2B5EF4-FFF2-40B4-BE49-F238E27FC236}">
              <a16:creationId xmlns:a16="http://schemas.microsoft.com/office/drawing/2014/main" id="{00000000-0008-0000-0600-00001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a:extLst>
            <a:ext uri="{FF2B5EF4-FFF2-40B4-BE49-F238E27FC236}">
              <a16:creationId xmlns:a16="http://schemas.microsoft.com/office/drawing/2014/main" id="{00000000-0008-0000-0600-00002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a:extLst>
            <a:ext uri="{FF2B5EF4-FFF2-40B4-BE49-F238E27FC236}">
              <a16:creationId xmlns:a16="http://schemas.microsoft.com/office/drawing/2014/main" id="{00000000-0008-0000-0600-00003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a:extLst>
            <a:ext uri="{FF2B5EF4-FFF2-40B4-BE49-F238E27FC236}">
              <a16:creationId xmlns:a16="http://schemas.microsoft.com/office/drawing/2014/main" id="{00000000-0008-0000-0600-000053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a:extLst>
            <a:ext uri="{FF2B5EF4-FFF2-40B4-BE49-F238E27FC236}">
              <a16:creationId xmlns:a16="http://schemas.microsoft.com/office/drawing/2014/main" id="{00000000-0008-0000-0600-000055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1070</xdr:rowOff>
    </xdr:from>
    <xdr:to>
      <xdr:col>23</xdr:col>
      <xdr:colOff>517525</xdr:colOff>
      <xdr:row>77</xdr:row>
      <xdr:rowOff>27991</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5481300" y="13202720"/>
          <a:ext cx="8382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a:extLst>
            <a:ext uri="{FF2B5EF4-FFF2-40B4-BE49-F238E27FC236}">
              <a16:creationId xmlns:a16="http://schemas.microsoft.com/office/drawing/2014/main" id="{00000000-0008-0000-0600-000058020000}"/>
            </a:ext>
          </a:extLst>
        </xdr:cNvPr>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a:extLst>
            <a:ext uri="{FF2B5EF4-FFF2-40B4-BE49-F238E27FC236}">
              <a16:creationId xmlns:a16="http://schemas.microsoft.com/office/drawing/2014/main" id="{00000000-0008-0000-0600-000059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1496</xdr:rowOff>
    </xdr:from>
    <xdr:to>
      <xdr:col>22</xdr:col>
      <xdr:colOff>365125</xdr:colOff>
      <xdr:row>77</xdr:row>
      <xdr:rowOff>27991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4592300" y="13203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1496</xdr:rowOff>
    </xdr:from>
    <xdr:to>
      <xdr:col>21</xdr:col>
      <xdr:colOff>161925</xdr:colOff>
      <xdr:row>77</xdr:row>
      <xdr:rowOff>15470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3703300" y="13203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56545</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325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15470</xdr:rowOff>
    </xdr:from>
    <xdr:to>
      <xdr:col>19</xdr:col>
      <xdr:colOff>644525</xdr:colOff>
      <xdr:row>77</xdr:row>
      <xdr:rowOff>23808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2814300" y="13217120"/>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121720</xdr:rowOff>
    </xdr:from>
    <xdr:to>
      <xdr:col>23</xdr:col>
      <xdr:colOff>568325</xdr:colOff>
      <xdr:row>77</xdr:row>
      <xdr:rowOff>51870</xdr:rowOff>
    </xdr:to>
    <xdr:sp macro="" textlink="">
      <xdr:nvSpPr>
        <xdr:cNvPr id="618" name="円/楕円 617">
          <a:extLst>
            <a:ext uri="{FF2B5EF4-FFF2-40B4-BE49-F238E27FC236}">
              <a16:creationId xmlns:a16="http://schemas.microsoft.com/office/drawing/2014/main" id="{00000000-0008-0000-0600-00006A020000}"/>
            </a:ext>
          </a:extLst>
        </xdr:cNvPr>
        <xdr:cNvSpPr/>
      </xdr:nvSpPr>
      <xdr:spPr>
        <a:xfrm>
          <a:off x="16268700" y="131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100147</xdr:rowOff>
    </xdr:from>
    <xdr:ext cx="534377" cy="259045"/>
    <xdr:sp macro="" textlink="">
      <xdr:nvSpPr>
        <xdr:cNvPr id="619" name="公債費該当値テキスト">
          <a:extLst>
            <a:ext uri="{FF2B5EF4-FFF2-40B4-BE49-F238E27FC236}">
              <a16:creationId xmlns:a16="http://schemas.microsoft.com/office/drawing/2014/main" id="{00000000-0008-0000-0600-00006B020000}"/>
            </a:ext>
          </a:extLst>
        </xdr:cNvPr>
        <xdr:cNvSpPr txBox="1"/>
      </xdr:nvSpPr>
      <xdr:spPr>
        <a:xfrm>
          <a:off x="16370300" y="131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50,693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148641</xdr:rowOff>
    </xdr:from>
    <xdr:to>
      <xdr:col>22</xdr:col>
      <xdr:colOff>415925</xdr:colOff>
      <xdr:row>77</xdr:row>
      <xdr:rowOff>78791</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5430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69918</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122146</xdr:rowOff>
    </xdr:from>
    <xdr:to>
      <xdr:col>21</xdr:col>
      <xdr:colOff>212725</xdr:colOff>
      <xdr:row>77</xdr:row>
      <xdr:rowOff>52296</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4541500" y="131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68823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92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136120</xdr:rowOff>
    </xdr:from>
    <xdr:to>
      <xdr:col>20</xdr:col>
      <xdr:colOff>9525</xdr:colOff>
      <xdr:row>77</xdr:row>
      <xdr:rowOff>66270</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3652500" y="131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57397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2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144458</xdr:rowOff>
    </xdr:from>
    <xdr:to>
      <xdr:col>18</xdr:col>
      <xdr:colOff>492125</xdr:colOff>
      <xdr:row>77</xdr:row>
      <xdr:rowOff>74608</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2763500" y="13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65735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2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a:extLst>
            <a:ext uri="{FF2B5EF4-FFF2-40B4-BE49-F238E27FC236}">
              <a16:creationId xmlns:a16="http://schemas.microsoft.com/office/drawing/2014/main" id="{00000000-0008-0000-0600-00008E020000}"/>
            </a:ext>
          </a:extLst>
        </xdr:cNvPr>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a:extLst>
            <a:ext uri="{FF2B5EF4-FFF2-40B4-BE49-F238E27FC236}">
              <a16:creationId xmlns:a16="http://schemas.microsoft.com/office/drawing/2014/main" id="{00000000-0008-0000-0600-000090020000}"/>
            </a:ext>
          </a:extLst>
        </xdr:cNvPr>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71163</xdr:rowOff>
    </xdr:from>
    <xdr:to>
      <xdr:col>23</xdr:col>
      <xdr:colOff>517525</xdr:colOff>
      <xdr:row>99</xdr:row>
      <xdr:rowOff>72856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5481300" y="17044713"/>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a:extLst>
            <a:ext uri="{FF2B5EF4-FFF2-40B4-BE49-F238E27FC236}">
              <a16:creationId xmlns:a16="http://schemas.microsoft.com/office/drawing/2014/main" id="{00000000-0008-0000-0600-000093020000}"/>
            </a:ext>
          </a:extLst>
        </xdr:cNvPr>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a:extLst>
            <a:ext uri="{FF2B5EF4-FFF2-40B4-BE49-F238E27FC236}">
              <a16:creationId xmlns:a16="http://schemas.microsoft.com/office/drawing/2014/main" id="{00000000-0008-0000-0600-000094020000}"/>
            </a:ext>
          </a:extLst>
        </xdr:cNvPr>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67917</xdr:rowOff>
    </xdr:from>
    <xdr:to>
      <xdr:col>22</xdr:col>
      <xdr:colOff>365125</xdr:colOff>
      <xdr:row>99</xdr:row>
      <xdr:rowOff>72856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4592300" y="17041467"/>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57290</xdr:rowOff>
    </xdr:from>
    <xdr:to>
      <xdr:col>21</xdr:col>
      <xdr:colOff>161925</xdr:colOff>
      <xdr:row>99</xdr:row>
      <xdr:rowOff>67917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3703300" y="17030840"/>
          <a:ext cx="889000" cy="1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132957</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4325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57290</xdr:rowOff>
    </xdr:from>
    <xdr:to>
      <xdr:col>19</xdr:col>
      <xdr:colOff>644525</xdr:colOff>
      <xdr:row>99</xdr:row>
      <xdr:rowOff>70379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2814300" y="17030840"/>
          <a:ext cx="8890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20363</xdr:rowOff>
    </xdr:from>
    <xdr:to>
      <xdr:col>23</xdr:col>
      <xdr:colOff>568325</xdr:colOff>
      <xdr:row>99</xdr:row>
      <xdr:rowOff>121963</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6268700" y="169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a:extLst>
            <a:ext uri="{FF2B5EF4-FFF2-40B4-BE49-F238E27FC236}">
              <a16:creationId xmlns:a16="http://schemas.microsoft.com/office/drawing/2014/main" id="{00000000-0008-0000-0600-0000A6020000}"/>
            </a:ext>
          </a:extLst>
        </xdr:cNvPr>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22056</xdr:rowOff>
    </xdr:from>
    <xdr:to>
      <xdr:col>22</xdr:col>
      <xdr:colOff>415925</xdr:colOff>
      <xdr:row>99</xdr:row>
      <xdr:rowOff>123656</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5430500" y="169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114783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70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17117</xdr:rowOff>
    </xdr:from>
    <xdr:to>
      <xdr:col>21</xdr:col>
      <xdr:colOff>212725</xdr:colOff>
      <xdr:row>99</xdr:row>
      <xdr:rowOff>118717</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4541500" y="169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109844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8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6490</xdr:rowOff>
    </xdr:from>
    <xdr:to>
      <xdr:col>20</xdr:col>
      <xdr:colOff>9525</xdr:colOff>
      <xdr:row>99</xdr:row>
      <xdr:rowOff>108090</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3652500" y="169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124617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7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19579</xdr:rowOff>
    </xdr:from>
    <xdr:to>
      <xdr:col>18</xdr:col>
      <xdr:colOff>492125</xdr:colOff>
      <xdr:row>99</xdr:row>
      <xdr:rowOff>121179</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2763500" y="169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112306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16942</xdr:rowOff>
    </xdr:from>
    <xdr:to>
      <xdr:col>31</xdr:col>
      <xdr:colOff>34925</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703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14922</xdr:rowOff>
    </xdr:from>
    <xdr:to>
      <xdr:col>29</xdr:col>
      <xdr:colOff>517525</xdr:colOff>
      <xdr:row>39</xdr:row>
      <xdr:rowOff>16942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70147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139814</xdr:rowOff>
    </xdr:from>
    <xdr:to>
      <xdr:col>28</xdr:col>
      <xdr:colOff>314325</xdr:colOff>
      <xdr:row>39</xdr:row>
      <xdr:rowOff>14922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654914"/>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137592</xdr:rowOff>
    </xdr:from>
    <xdr:to>
      <xdr:col>29</xdr:col>
      <xdr:colOff>568325</xdr:colOff>
      <xdr:row>39</xdr:row>
      <xdr:rowOff>67742</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0383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58869</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135572</xdr:rowOff>
    </xdr:from>
    <xdr:to>
      <xdr:col>28</xdr:col>
      <xdr:colOff>365125</xdr:colOff>
      <xdr:row>39</xdr:row>
      <xdr:rowOff>65722</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19494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56849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74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89014</xdr:rowOff>
    </xdr:from>
    <xdr:to>
      <xdr:col>27</xdr:col>
      <xdr:colOff>161925</xdr:colOff>
      <xdr:row>39</xdr:row>
      <xdr:rowOff>19164</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18605500" y="66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35691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115567</xdr:rowOff>
    </xdr:from>
    <xdr:to>
      <xdr:col>32</xdr:col>
      <xdr:colOff>187325</xdr:colOff>
      <xdr:row>53</xdr:row>
      <xdr:rowOff>127323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1323300" y="9030967"/>
          <a:ext cx="838200" cy="18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2960</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94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127323</xdr:rowOff>
    </xdr:from>
    <xdr:to>
      <xdr:col>31</xdr:col>
      <xdr:colOff>34925</xdr:colOff>
      <xdr:row>59</xdr:row>
      <xdr:rowOff>73144</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0434300" y="9214173"/>
          <a:ext cx="889000" cy="97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73144</xdr:rowOff>
    </xdr:from>
    <xdr:to>
      <xdr:col>29</xdr:col>
      <xdr:colOff>517525</xdr:colOff>
      <xdr:row>59</xdr:row>
      <xdr:rowOff>73406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1018869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86044</xdr:rowOff>
    </xdr:from>
    <xdr:to>
      <xdr:col>28</xdr:col>
      <xdr:colOff>314325</xdr:colOff>
      <xdr:row>59</xdr:row>
      <xdr:rowOff>73406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9344344"/>
          <a:ext cx="889000" cy="84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91820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64767</xdr:rowOff>
    </xdr:from>
    <xdr:to>
      <xdr:col>32</xdr:col>
      <xdr:colOff>238125</xdr:colOff>
      <xdr:row>52</xdr:row>
      <xdr:rowOff>166367</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89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87644</xdr:rowOff>
    </xdr:from>
    <xdr:ext cx="534377"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88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36,239</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76523</xdr:rowOff>
    </xdr:from>
    <xdr:to>
      <xdr:col>31</xdr:col>
      <xdr:colOff>85725</xdr:colOff>
      <xdr:row>54</xdr:row>
      <xdr:rowOff>6673</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9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23200</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89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22344</xdr:rowOff>
    </xdr:from>
    <xdr:to>
      <xdr:col>29</xdr:col>
      <xdr:colOff>568325</xdr:colOff>
      <xdr:row>59</xdr:row>
      <xdr:rowOff>123944</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115071</xdr:rowOff>
    </xdr:from>
    <xdr:ext cx="378565"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5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22606</xdr:rowOff>
    </xdr:from>
    <xdr:to>
      <xdr:col>28</xdr:col>
      <xdr:colOff>365125</xdr:colOff>
      <xdr:row>59</xdr:row>
      <xdr:rowOff>124206</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101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115333</xdr:rowOff>
    </xdr:from>
    <xdr:ext cx="378565"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6017" y="1023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35244</xdr:rowOff>
    </xdr:from>
    <xdr:to>
      <xdr:col>27</xdr:col>
      <xdr:colOff>161925</xdr:colOff>
      <xdr:row>54</xdr:row>
      <xdr:rowOff>136844</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92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153371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0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67793</xdr:rowOff>
    </xdr:from>
    <xdr:to>
      <xdr:col>32</xdr:col>
      <xdr:colOff>187325</xdr:colOff>
      <xdr:row>77</xdr:row>
      <xdr:rowOff>82195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3269443"/>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82195</xdr:rowOff>
    </xdr:from>
    <xdr:to>
      <xdr:col>31</xdr:col>
      <xdr:colOff>34925</xdr:colOff>
      <xdr:row>77</xdr:row>
      <xdr:rowOff>130835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3283845"/>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119342</xdr:rowOff>
    </xdr:from>
    <xdr:to>
      <xdr:col>29</xdr:col>
      <xdr:colOff>517525</xdr:colOff>
      <xdr:row>77</xdr:row>
      <xdr:rowOff>130835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3320992"/>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115600</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119342</xdr:rowOff>
    </xdr:from>
    <xdr:to>
      <xdr:col>28</xdr:col>
      <xdr:colOff>314325</xdr:colOff>
      <xdr:row>77</xdr:row>
      <xdr:rowOff>167221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3320992"/>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137482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140364</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16993</xdr:rowOff>
    </xdr:from>
    <xdr:to>
      <xdr:col>32</xdr:col>
      <xdr:colOff>238125</xdr:colOff>
      <xdr:row>77</xdr:row>
      <xdr:rowOff>118593</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166870</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31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31395</xdr:rowOff>
    </xdr:from>
    <xdr:to>
      <xdr:col>31</xdr:col>
      <xdr:colOff>85725</xdr:colOff>
      <xdr:row>77</xdr:row>
      <xdr:rowOff>132995</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32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124122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80035</xdr:rowOff>
    </xdr:from>
    <xdr:to>
      <xdr:col>29</xdr:col>
      <xdr:colOff>568325</xdr:colOff>
      <xdr:row>78</xdr:row>
      <xdr:rowOff>10185</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32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68542</xdr:rowOff>
    </xdr:from>
    <xdr:to>
      <xdr:col>28</xdr:col>
      <xdr:colOff>365125</xdr:colOff>
      <xdr:row>77</xdr:row>
      <xdr:rowOff>170142</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32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161269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116421</xdr:rowOff>
    </xdr:from>
    <xdr:to>
      <xdr:col>27</xdr:col>
      <xdr:colOff>161925</xdr:colOff>
      <xdr:row>78</xdr:row>
      <xdr:rowOff>46571</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33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37698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4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・平成２８年度での歳出決算総額に占める住民一人あたり歳出は４９１，８２４円となり、前年度から若干減少している。</a:t>
          </a:r>
        </a:p>
        <a:p>
          <a:r>
            <a:rPr kumimoji="1" lang="ja-JP" altLang="en-US" sz="1300">
              <a:latin typeface="ＭＳ Ｐゴシック"/>
            </a:rPr>
            <a:t>・人件費、物件費については類似団体と比較すると下回っているものの全国平均と比べると高く、町村合併後１１年が経過しているが更なる経費の効率化に取り組む必要がある。</a:t>
          </a:r>
          <a:endParaRPr kumimoji="1" lang="en-US" altLang="ja-JP" sz="1300">
            <a:latin typeface="ＭＳ Ｐゴシック"/>
          </a:endParaRPr>
        </a:p>
        <a:p>
          <a:r>
            <a:rPr kumimoji="1" lang="ja-JP" altLang="en-US" sz="1300">
              <a:latin typeface="ＭＳ Ｐゴシック"/>
            </a:rPr>
            <a:t>・住民の資産形成につながる普通建設事業は類似団体や全国平均と比べるとかなり少ない状況であるが、これは、施設の新規整備から維持修繕、長寿命化へと経費が移行していること及び下水道事業や水道管の敷設替、施設の統合など企業会計のインフラ整備への投資を重点的に実施した為である。</a:t>
          </a:r>
          <a:endParaRPr kumimoji="1" lang="en-US" altLang="ja-JP" sz="1300">
            <a:latin typeface="ＭＳ Ｐゴシック"/>
          </a:endParaRPr>
        </a:p>
        <a:p>
          <a:r>
            <a:rPr kumimoji="1" lang="ja-JP" altLang="en-US" sz="1300">
              <a:latin typeface="ＭＳ Ｐゴシック"/>
            </a:rPr>
            <a:t>・類似団体と比べ高い金額で推移しているのは補助費等である。下水道事業及び水道事業への補助費が増加しており、特に下水道事業については整備に要した起債償還が今後ピークを迎え、また水道事業においては老朽水道管の更新を行っていくことから平成２８年度に料金改定を計画し、平成２９年度から実施している。</a:t>
          </a:r>
        </a:p>
        <a:p>
          <a:r>
            <a:rPr kumimoji="1" lang="ja-JP" altLang="en-US" sz="1300">
              <a:latin typeface="ＭＳ Ｐゴシック"/>
            </a:rPr>
            <a:t>・貸付金が平成２７年度及び平成２８年度では高額で推移している。これは工業団地造成に伴う、工業用水道事業会計と土地開発公社への資金貸付を実施した為である。早期の企業誘致を実現し、適切な償還が行われるよう町の重点事業として取り組んで行く。</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14,984
14,876
103.06
7,622,846
7,369,494
228,398
5,287,562
6,135,125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64588</xdr:rowOff>
    </xdr:from>
    <xdr:to>
      <xdr:col>6</xdr:col>
      <xdr:colOff>511175</xdr:colOff>
      <xdr:row>38</xdr:row>
      <xdr:rowOff>170071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79688"/>
          <a:ext cx="8382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64588</xdr:rowOff>
    </xdr:from>
    <xdr:to>
      <xdr:col>5</xdr:col>
      <xdr:colOff>358775</xdr:colOff>
      <xdr:row>38</xdr:row>
      <xdr:rowOff>118636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79688"/>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108513</xdr:rowOff>
    </xdr:from>
    <xdr:to>
      <xdr:col>4</xdr:col>
      <xdr:colOff>155575</xdr:colOff>
      <xdr:row>38</xdr:row>
      <xdr:rowOff>118636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2361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72427</xdr:rowOff>
    </xdr:from>
    <xdr:to>
      <xdr:col>2</xdr:col>
      <xdr:colOff>638175</xdr:colOff>
      <xdr:row>38</xdr:row>
      <xdr:rowOff>108513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87527"/>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21861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158041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119271</xdr:rowOff>
    </xdr:from>
    <xdr:to>
      <xdr:col>6</xdr:col>
      <xdr:colOff>561975</xdr:colOff>
      <xdr:row>39</xdr:row>
      <xdr:rowOff>49421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34198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13788</xdr:rowOff>
    </xdr:from>
    <xdr:to>
      <xdr:col>5</xdr:col>
      <xdr:colOff>409575</xdr:colOff>
      <xdr:row>38</xdr:row>
      <xdr:rowOff>115388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106515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6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67836</xdr:rowOff>
    </xdr:from>
    <xdr:to>
      <xdr:col>4</xdr:col>
      <xdr:colOff>206375</xdr:colOff>
      <xdr:row>38</xdr:row>
      <xdr:rowOff>169436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5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160563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57713</xdr:rowOff>
    </xdr:from>
    <xdr:to>
      <xdr:col>3</xdr:col>
      <xdr:colOff>3175</xdr:colOff>
      <xdr:row>38</xdr:row>
      <xdr:rowOff>159313</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150440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6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21627</xdr:rowOff>
    </xdr:from>
    <xdr:to>
      <xdr:col>1</xdr:col>
      <xdr:colOff>485775</xdr:colOff>
      <xdr:row>38</xdr:row>
      <xdr:rowOff>123227</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114354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6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120946</xdr:rowOff>
    </xdr:from>
    <xdr:to>
      <xdr:col>6</xdr:col>
      <xdr:colOff>511175</xdr:colOff>
      <xdr:row>58</xdr:row>
      <xdr:rowOff>122630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5046"/>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121855</xdr:rowOff>
    </xdr:from>
    <xdr:to>
      <xdr:col>5</xdr:col>
      <xdr:colOff>358775</xdr:colOff>
      <xdr:row>58</xdr:row>
      <xdr:rowOff>122630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6595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115060</xdr:rowOff>
    </xdr:from>
    <xdr:to>
      <xdr:col>4</xdr:col>
      <xdr:colOff>155575</xdr:colOff>
      <xdr:row>58</xdr:row>
      <xdr:rowOff>121855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9160"/>
          <a:ext cx="8890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13392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115060</xdr:rowOff>
    </xdr:from>
    <xdr:to>
      <xdr:col>2</xdr:col>
      <xdr:colOff>638175</xdr:colOff>
      <xdr:row>58</xdr:row>
      <xdr:rowOff>127010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9160"/>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70146</xdr:rowOff>
    </xdr:from>
    <xdr:to>
      <xdr:col>6</xdr:col>
      <xdr:colOff>561975</xdr:colOff>
      <xdr:row>59</xdr:row>
      <xdr:rowOff>296</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0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71830</xdr:rowOff>
    </xdr:from>
    <xdr:to>
      <xdr:col>5</xdr:col>
      <xdr:colOff>409575</xdr:colOff>
      <xdr:row>59</xdr:row>
      <xdr:rowOff>1980</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0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164557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71055</xdr:rowOff>
    </xdr:from>
    <xdr:to>
      <xdr:col>4</xdr:col>
      <xdr:colOff>206375</xdr:colOff>
      <xdr:row>59</xdr:row>
      <xdr:rowOff>1205</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163782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64260</xdr:rowOff>
    </xdr:from>
    <xdr:to>
      <xdr:col>3</xdr:col>
      <xdr:colOff>3175</xdr:colOff>
      <xdr:row>58</xdr:row>
      <xdr:rowOff>165860</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8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76210</xdr:rowOff>
    </xdr:from>
    <xdr:to>
      <xdr:col>1</xdr:col>
      <xdr:colOff>485775</xdr:colOff>
      <xdr:row>59</xdr:row>
      <xdr:rowOff>6360</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0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168937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127264</xdr:rowOff>
    </xdr:from>
    <xdr:to>
      <xdr:col>6</xdr:col>
      <xdr:colOff>511175</xdr:colOff>
      <xdr:row>76</xdr:row>
      <xdr:rowOff>129578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57464"/>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127264</xdr:rowOff>
    </xdr:from>
    <xdr:to>
      <xdr:col>5</xdr:col>
      <xdr:colOff>358775</xdr:colOff>
      <xdr:row>77</xdr:row>
      <xdr:rowOff>22120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7464"/>
          <a:ext cx="889000" cy="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22120</xdr:rowOff>
    </xdr:from>
    <xdr:to>
      <xdr:col>4</xdr:col>
      <xdr:colOff>155575</xdr:colOff>
      <xdr:row>77</xdr:row>
      <xdr:rowOff>54713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3770"/>
          <a:ext cx="889000" cy="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54713</xdr:rowOff>
    </xdr:from>
    <xdr:to>
      <xdr:col>2</xdr:col>
      <xdr:colOff>638175</xdr:colOff>
      <xdr:row>77</xdr:row>
      <xdr:rowOff>75526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56363"/>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78778</xdr:rowOff>
    </xdr:from>
    <xdr:to>
      <xdr:col>6</xdr:col>
      <xdr:colOff>561975</xdr:colOff>
      <xdr:row>77</xdr:row>
      <xdr:rowOff>8928</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4584700" y="13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57205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76464</xdr:rowOff>
    </xdr:from>
    <xdr:to>
      <xdr:col>5</xdr:col>
      <xdr:colOff>409575</xdr:colOff>
      <xdr:row>77</xdr:row>
      <xdr:rowOff>6614</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3746500" y="131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169191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4" y="1319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142770</xdr:rowOff>
    </xdr:from>
    <xdr:to>
      <xdr:col>4</xdr:col>
      <xdr:colOff>206375</xdr:colOff>
      <xdr:row>77</xdr:row>
      <xdr:rowOff>72920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2857500" y="131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64047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4" y="1326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3913</xdr:rowOff>
    </xdr:from>
    <xdr:to>
      <xdr:col>3</xdr:col>
      <xdr:colOff>3175</xdr:colOff>
      <xdr:row>77</xdr:row>
      <xdr:rowOff>105513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968500" y="132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96640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4" y="1329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24726</xdr:rowOff>
    </xdr:from>
    <xdr:to>
      <xdr:col>1</xdr:col>
      <xdr:colOff>485775</xdr:colOff>
      <xdr:row>77</xdr:row>
      <xdr:rowOff>126326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079500" y="132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117453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4" y="133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28192</xdr:rowOff>
    </xdr:from>
    <xdr:to>
      <xdr:col>6</xdr:col>
      <xdr:colOff>511175</xdr:colOff>
      <xdr:row>98</xdr:row>
      <xdr:rowOff>33809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0292"/>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87269</xdr:rowOff>
    </xdr:from>
    <xdr:to>
      <xdr:col>5</xdr:col>
      <xdr:colOff>358775</xdr:colOff>
      <xdr:row>98</xdr:row>
      <xdr:rowOff>33809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46469"/>
          <a:ext cx="889000" cy="2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87269</xdr:rowOff>
    </xdr:from>
    <xdr:to>
      <xdr:col>4</xdr:col>
      <xdr:colOff>155575</xdr:colOff>
      <xdr:row>97</xdr:row>
      <xdr:rowOff>159147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46469"/>
          <a:ext cx="889000" cy="2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72503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136973</xdr:rowOff>
    </xdr:from>
    <xdr:to>
      <xdr:col>2</xdr:col>
      <xdr:colOff>638175</xdr:colOff>
      <xdr:row>97</xdr:row>
      <xdr:rowOff>159147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6762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148842</xdr:rowOff>
    </xdr:from>
    <xdr:to>
      <xdr:col>6</xdr:col>
      <xdr:colOff>561975</xdr:colOff>
      <xdr:row>98</xdr:row>
      <xdr:rowOff>78992</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7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127269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154459</xdr:rowOff>
    </xdr:from>
    <xdr:to>
      <xdr:col>5</xdr:col>
      <xdr:colOff>409575</xdr:colOff>
      <xdr:row>98</xdr:row>
      <xdr:rowOff>84609</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7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75736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36469</xdr:rowOff>
    </xdr:from>
    <xdr:to>
      <xdr:col>4</xdr:col>
      <xdr:colOff>206375</xdr:colOff>
      <xdr:row>96</xdr:row>
      <xdr:rowOff>138069</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154596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108347</xdr:rowOff>
    </xdr:from>
    <xdr:to>
      <xdr:col>3</xdr:col>
      <xdr:colOff>3175</xdr:colOff>
      <xdr:row>98</xdr:row>
      <xdr:rowOff>38497</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7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29624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86173</xdr:rowOff>
    </xdr:from>
    <xdr:to>
      <xdr:col>1</xdr:col>
      <xdr:colOff>485775</xdr:colOff>
      <xdr:row>98</xdr:row>
      <xdr:rowOff>16323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7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153797</xdr:rowOff>
    </xdr:from>
    <xdr:to>
      <xdr:col>15</xdr:col>
      <xdr:colOff>180975</xdr:colOff>
      <xdr:row>39</xdr:row>
      <xdr:rowOff>6350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6889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149034</xdr:rowOff>
    </xdr:from>
    <xdr:to>
      <xdr:col>14</xdr:col>
      <xdr:colOff>28575</xdr:colOff>
      <xdr:row>38</xdr:row>
      <xdr:rowOff>153797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92684"/>
          <a:ext cx="889000" cy="17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113792</xdr:rowOff>
    </xdr:from>
    <xdr:to>
      <xdr:col>12</xdr:col>
      <xdr:colOff>511175</xdr:colOff>
      <xdr:row>37</xdr:row>
      <xdr:rowOff>149034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85992"/>
          <a:ext cx="889000" cy="20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120349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7"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111887</xdr:rowOff>
    </xdr:from>
    <xdr:to>
      <xdr:col>11</xdr:col>
      <xdr:colOff>307975</xdr:colOff>
      <xdr:row>36</xdr:row>
      <xdr:rowOff>113792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8408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127000</xdr:rowOff>
    </xdr:from>
    <xdr:to>
      <xdr:col>15</xdr:col>
      <xdr:colOff>231775</xdr:colOff>
      <xdr:row>39</xdr:row>
      <xdr:rowOff>57150</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41927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5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102997</xdr:rowOff>
    </xdr:from>
    <xdr:to>
      <xdr:col>14</xdr:col>
      <xdr:colOff>79375</xdr:colOff>
      <xdr:row>39</xdr:row>
      <xdr:rowOff>33147</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9588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24274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98234</xdr:rowOff>
    </xdr:from>
    <xdr:to>
      <xdr:col>12</xdr:col>
      <xdr:colOff>561975</xdr:colOff>
      <xdr:row>38</xdr:row>
      <xdr:rowOff>28384</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8699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19511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7" y="653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62992</xdr:rowOff>
    </xdr:from>
    <xdr:to>
      <xdr:col>11</xdr:col>
      <xdr:colOff>358775</xdr:colOff>
      <xdr:row>36</xdr:row>
      <xdr:rowOff>164592</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7810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155719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7"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61087</xdr:rowOff>
    </xdr:from>
    <xdr:to>
      <xdr:col>10</xdr:col>
      <xdr:colOff>155575</xdr:colOff>
      <xdr:row>36</xdr:row>
      <xdr:rowOff>162687</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6921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153814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7"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151263</xdr:rowOff>
    </xdr:from>
    <xdr:to>
      <xdr:col>15</xdr:col>
      <xdr:colOff>180975</xdr:colOff>
      <xdr:row>57</xdr:row>
      <xdr:rowOff>170049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23913"/>
          <a:ext cx="8382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170049</xdr:rowOff>
    </xdr:from>
    <xdr:to>
      <xdr:col>14</xdr:col>
      <xdr:colOff>28575</xdr:colOff>
      <xdr:row>58</xdr:row>
      <xdr:rowOff>3180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2699"/>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133418</xdr:rowOff>
    </xdr:from>
    <xdr:to>
      <xdr:col>12</xdr:col>
      <xdr:colOff>511175</xdr:colOff>
      <xdr:row>58</xdr:row>
      <xdr:rowOff>3180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34618"/>
          <a:ext cx="889000" cy="2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133418</xdr:rowOff>
    </xdr:from>
    <xdr:to>
      <xdr:col>11</xdr:col>
      <xdr:colOff>307975</xdr:colOff>
      <xdr:row>57</xdr:row>
      <xdr:rowOff>164878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34618"/>
          <a:ext cx="889000" cy="2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19587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100463</xdr:rowOff>
    </xdr:from>
    <xdr:to>
      <xdr:col>15</xdr:col>
      <xdr:colOff>231775</xdr:colOff>
      <xdr:row>58</xdr:row>
      <xdr:rowOff>30613</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59840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119249</xdr:rowOff>
    </xdr:from>
    <xdr:to>
      <xdr:col>14</xdr:col>
      <xdr:colOff>79375</xdr:colOff>
      <xdr:row>58</xdr:row>
      <xdr:rowOff>49399</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8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40526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123830</xdr:rowOff>
    </xdr:from>
    <xdr:to>
      <xdr:col>12</xdr:col>
      <xdr:colOff>561975</xdr:colOff>
      <xdr:row>58</xdr:row>
      <xdr:rowOff>53980</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8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45107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82618</xdr:rowOff>
    </xdr:from>
    <xdr:to>
      <xdr:col>11</xdr:col>
      <xdr:colOff>358775</xdr:colOff>
      <xdr:row>57</xdr:row>
      <xdr:rowOff>12768</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6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29295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114078</xdr:rowOff>
    </xdr:from>
    <xdr:to>
      <xdr:col>10</xdr:col>
      <xdr:colOff>155575</xdr:colOff>
      <xdr:row>58</xdr:row>
      <xdr:rowOff>44228</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8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60755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14133</xdr:rowOff>
    </xdr:from>
    <xdr:to>
      <xdr:col>15</xdr:col>
      <xdr:colOff>180975</xdr:colOff>
      <xdr:row>71</xdr:row>
      <xdr:rowOff>27066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015633"/>
          <a:ext cx="838200" cy="18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14133</xdr:rowOff>
    </xdr:from>
    <xdr:to>
      <xdr:col>14</xdr:col>
      <xdr:colOff>28575</xdr:colOff>
      <xdr:row>77</xdr:row>
      <xdr:rowOff>119028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015633"/>
          <a:ext cx="889000" cy="130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112072</xdr:rowOff>
    </xdr:from>
    <xdr:to>
      <xdr:col>12</xdr:col>
      <xdr:colOff>511175</xdr:colOff>
      <xdr:row>77</xdr:row>
      <xdr:rowOff>119028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13722"/>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97017</xdr:rowOff>
    </xdr:from>
    <xdr:to>
      <xdr:col>11</xdr:col>
      <xdr:colOff>307975</xdr:colOff>
      <xdr:row>77</xdr:row>
      <xdr:rowOff>112072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612867"/>
          <a:ext cx="889000" cy="70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26309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147716</xdr:rowOff>
    </xdr:from>
    <xdr:to>
      <xdr:col>15</xdr:col>
      <xdr:colOff>231775</xdr:colOff>
      <xdr:row>71</xdr:row>
      <xdr:rowOff>77866</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21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62643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0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134783</xdr:rowOff>
    </xdr:from>
    <xdr:to>
      <xdr:col>14</xdr:col>
      <xdr:colOff>79375</xdr:colOff>
      <xdr:row>70</xdr:row>
      <xdr:rowOff>64933</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19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81460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17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68228</xdr:rowOff>
    </xdr:from>
    <xdr:to>
      <xdr:col>12</xdr:col>
      <xdr:colOff>561975</xdr:colOff>
      <xdr:row>77</xdr:row>
      <xdr:rowOff>169828</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32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160955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7" y="1336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61272</xdr:rowOff>
    </xdr:from>
    <xdr:to>
      <xdr:col>11</xdr:col>
      <xdr:colOff>358775</xdr:colOff>
      <xdr:row>77</xdr:row>
      <xdr:rowOff>162872</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32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153999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3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46217</xdr:rowOff>
    </xdr:from>
    <xdr:to>
      <xdr:col>10</xdr:col>
      <xdr:colOff>155575</xdr:colOff>
      <xdr:row>73</xdr:row>
      <xdr:rowOff>147817</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256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164344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3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11312</xdr:rowOff>
    </xdr:from>
    <xdr:to>
      <xdr:col>15</xdr:col>
      <xdr:colOff>180975</xdr:colOff>
      <xdr:row>99</xdr:row>
      <xdr:rowOff>11666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984862"/>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11666</xdr:rowOff>
    </xdr:from>
    <xdr:to>
      <xdr:col>14</xdr:col>
      <xdr:colOff>28575</xdr:colOff>
      <xdr:row>99</xdr:row>
      <xdr:rowOff>12102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85216"/>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3659</xdr:rowOff>
    </xdr:from>
    <xdr:to>
      <xdr:col>12</xdr:col>
      <xdr:colOff>511175</xdr:colOff>
      <xdr:row>99</xdr:row>
      <xdr:rowOff>12102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77209"/>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3659</xdr:rowOff>
    </xdr:from>
    <xdr:to>
      <xdr:col>11</xdr:col>
      <xdr:colOff>307975</xdr:colOff>
      <xdr:row>99</xdr:row>
      <xdr:rowOff>15492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77209"/>
          <a:ext cx="8890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131962</xdr:rowOff>
    </xdr:from>
    <xdr:to>
      <xdr:col>15</xdr:col>
      <xdr:colOff>231775</xdr:colOff>
      <xdr:row>99</xdr:row>
      <xdr:rowOff>62112</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9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132316</xdr:rowOff>
    </xdr:from>
    <xdr:to>
      <xdr:col>14</xdr:col>
      <xdr:colOff>79375</xdr:colOff>
      <xdr:row>99</xdr:row>
      <xdr:rowOff>62466</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9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53593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132752</xdr:rowOff>
    </xdr:from>
    <xdr:to>
      <xdr:col>12</xdr:col>
      <xdr:colOff>561975</xdr:colOff>
      <xdr:row>99</xdr:row>
      <xdr:rowOff>62902</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93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54029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124309</xdr:rowOff>
    </xdr:from>
    <xdr:to>
      <xdr:col>11</xdr:col>
      <xdr:colOff>358775</xdr:colOff>
      <xdr:row>99</xdr:row>
      <xdr:rowOff>54459</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9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45586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136142</xdr:rowOff>
    </xdr:from>
    <xdr:to>
      <xdr:col>10</xdr:col>
      <xdr:colOff>155575</xdr:colOff>
      <xdr:row>99</xdr:row>
      <xdr:rowOff>66292</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9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57419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43198</xdr:rowOff>
    </xdr:from>
    <xdr:to>
      <xdr:col>23</xdr:col>
      <xdr:colOff>517525</xdr:colOff>
      <xdr:row>37</xdr:row>
      <xdr:rowOff>85799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86848"/>
          <a:ext cx="8382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24959</xdr:rowOff>
    </xdr:from>
    <xdr:to>
      <xdr:col>22</xdr:col>
      <xdr:colOff>365125</xdr:colOff>
      <xdr:row>37</xdr:row>
      <xdr:rowOff>43198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68609"/>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163393</xdr:rowOff>
    </xdr:from>
    <xdr:to>
      <xdr:col>21</xdr:col>
      <xdr:colOff>161925</xdr:colOff>
      <xdr:row>37</xdr:row>
      <xdr:rowOff>24959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35593"/>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121521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98177</xdr:rowOff>
    </xdr:from>
    <xdr:to>
      <xdr:col>19</xdr:col>
      <xdr:colOff>644525</xdr:colOff>
      <xdr:row>36</xdr:row>
      <xdr:rowOff>163393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70377"/>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139499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104360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34999</xdr:rowOff>
    </xdr:from>
    <xdr:to>
      <xdr:col>23</xdr:col>
      <xdr:colOff>568325</xdr:colOff>
      <xdr:row>37</xdr:row>
      <xdr:rowOff>136599</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3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123301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163848</xdr:rowOff>
    </xdr:from>
    <xdr:to>
      <xdr:col>22</xdr:col>
      <xdr:colOff>415925</xdr:colOff>
      <xdr:row>37</xdr:row>
      <xdr:rowOff>93998</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110525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145609</xdr:rowOff>
    </xdr:from>
    <xdr:to>
      <xdr:col>21</xdr:col>
      <xdr:colOff>212725</xdr:colOff>
      <xdr:row>37</xdr:row>
      <xdr:rowOff>75759</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3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92286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112593</xdr:rowOff>
    </xdr:from>
    <xdr:to>
      <xdr:col>20</xdr:col>
      <xdr:colOff>9525</xdr:colOff>
      <xdr:row>37</xdr:row>
      <xdr:rowOff>42743</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2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59270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47377</xdr:rowOff>
    </xdr:from>
    <xdr:to>
      <xdr:col>18</xdr:col>
      <xdr:colOff>492125</xdr:colOff>
      <xdr:row>36</xdr:row>
      <xdr:rowOff>148977</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2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165504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125902</xdr:rowOff>
    </xdr:from>
    <xdr:to>
      <xdr:col>23</xdr:col>
      <xdr:colOff>517525</xdr:colOff>
      <xdr:row>57</xdr:row>
      <xdr:rowOff>126619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98552"/>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125902</xdr:rowOff>
    </xdr:from>
    <xdr:to>
      <xdr:col>22</xdr:col>
      <xdr:colOff>365125</xdr:colOff>
      <xdr:row>57</xdr:row>
      <xdr:rowOff>129294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98552"/>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40880</xdr:rowOff>
    </xdr:from>
    <xdr:to>
      <xdr:col>21</xdr:col>
      <xdr:colOff>161925</xdr:colOff>
      <xdr:row>57</xdr:row>
      <xdr:rowOff>129294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13530"/>
          <a:ext cx="889000" cy="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40880</xdr:rowOff>
    </xdr:from>
    <xdr:to>
      <xdr:col>19</xdr:col>
      <xdr:colOff>644525</xdr:colOff>
      <xdr:row>57</xdr:row>
      <xdr:rowOff>88727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3530"/>
          <a:ext cx="889000" cy="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91687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140322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75819</xdr:rowOff>
    </xdr:from>
    <xdr:to>
      <xdr:col>23</xdr:col>
      <xdr:colOff>568325</xdr:colOff>
      <xdr:row>58</xdr:row>
      <xdr:rowOff>5969</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8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162196</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75102</xdr:rowOff>
    </xdr:from>
    <xdr:to>
      <xdr:col>22</xdr:col>
      <xdr:colOff>415925</xdr:colOff>
      <xdr:row>58</xdr:row>
      <xdr:rowOff>5252</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8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167829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78494</xdr:rowOff>
    </xdr:from>
    <xdr:to>
      <xdr:col>21</xdr:col>
      <xdr:colOff>212725</xdr:colOff>
      <xdr:row>58</xdr:row>
      <xdr:rowOff>8644</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171221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161530</xdr:rowOff>
    </xdr:from>
    <xdr:to>
      <xdr:col>20</xdr:col>
      <xdr:colOff>9525</xdr:colOff>
      <xdr:row>57</xdr:row>
      <xdr:rowOff>91680</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9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108207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37927</xdr:rowOff>
    </xdr:from>
    <xdr:to>
      <xdr:col>18</xdr:col>
      <xdr:colOff>492125</xdr:colOff>
      <xdr:row>57</xdr:row>
      <xdr:rowOff>139527</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8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130654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138374</xdr:rowOff>
    </xdr:from>
    <xdr:to>
      <xdr:col>23</xdr:col>
      <xdr:colOff>517525</xdr:colOff>
      <xdr:row>78</xdr:row>
      <xdr:rowOff>139402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1474"/>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135148</xdr:rowOff>
    </xdr:from>
    <xdr:to>
      <xdr:col>22</xdr:col>
      <xdr:colOff>365125</xdr:colOff>
      <xdr:row>78</xdr:row>
      <xdr:rowOff>138374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8248"/>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135148</xdr:rowOff>
    </xdr:from>
    <xdr:to>
      <xdr:col>21</xdr:col>
      <xdr:colOff>161925</xdr:colOff>
      <xdr:row>78</xdr:row>
      <xdr:rowOff>139560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824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138785</xdr:rowOff>
    </xdr:from>
    <xdr:to>
      <xdr:col>19</xdr:col>
      <xdr:colOff>644525</xdr:colOff>
      <xdr:row>78</xdr:row>
      <xdr:rowOff>139560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1885"/>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88602</xdr:rowOff>
    </xdr:from>
    <xdr:to>
      <xdr:col>23</xdr:col>
      <xdr:colOff>568325</xdr:colOff>
      <xdr:row>79</xdr:row>
      <xdr:rowOff>18752</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62687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2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87574</xdr:rowOff>
    </xdr:from>
    <xdr:to>
      <xdr:col>22</xdr:col>
      <xdr:colOff>415925</xdr:colOff>
      <xdr:row>79</xdr:row>
      <xdr:rowOff>17724</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5430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8851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55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84348</xdr:rowOff>
    </xdr:from>
    <xdr:to>
      <xdr:col>21</xdr:col>
      <xdr:colOff>212725</xdr:colOff>
      <xdr:row>79</xdr:row>
      <xdr:rowOff>14498</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4541500" y="134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5625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7" y="135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88760</xdr:rowOff>
    </xdr:from>
    <xdr:to>
      <xdr:col>20</xdr:col>
      <xdr:colOff>9525</xdr:colOff>
      <xdr:row>79</xdr:row>
      <xdr:rowOff>18910</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3652500" y="134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10037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46333" y="13554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87985</xdr:rowOff>
    </xdr:from>
    <xdr:to>
      <xdr:col>18</xdr:col>
      <xdr:colOff>492125</xdr:colOff>
      <xdr:row>79</xdr:row>
      <xdr:rowOff>18135</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2763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9262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55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1070</xdr:rowOff>
    </xdr:from>
    <xdr:to>
      <xdr:col>23</xdr:col>
      <xdr:colOff>517525</xdr:colOff>
      <xdr:row>97</xdr:row>
      <xdr:rowOff>27991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1720"/>
          <a:ext cx="8382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1496</xdr:rowOff>
    </xdr:from>
    <xdr:to>
      <xdr:col>22</xdr:col>
      <xdr:colOff>365125</xdr:colOff>
      <xdr:row>97</xdr:row>
      <xdr:rowOff>27991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32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1496</xdr:rowOff>
    </xdr:from>
    <xdr:to>
      <xdr:col>21</xdr:col>
      <xdr:colOff>161925</xdr:colOff>
      <xdr:row>97</xdr:row>
      <xdr:rowOff>15470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2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56545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15470</xdr:rowOff>
    </xdr:from>
    <xdr:to>
      <xdr:col>19</xdr:col>
      <xdr:colOff>644525</xdr:colOff>
      <xdr:row>97</xdr:row>
      <xdr:rowOff>23808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46120"/>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121720</xdr:rowOff>
    </xdr:from>
    <xdr:to>
      <xdr:col>23</xdr:col>
      <xdr:colOff>568325</xdr:colOff>
      <xdr:row>97</xdr:row>
      <xdr:rowOff>51870</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6268700" y="16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100147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5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148641</xdr:rowOff>
    </xdr:from>
    <xdr:to>
      <xdr:col>22</xdr:col>
      <xdr:colOff>415925</xdr:colOff>
      <xdr:row>97</xdr:row>
      <xdr:rowOff>78791</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5430500" y="166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69918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122146</xdr:rowOff>
    </xdr:from>
    <xdr:to>
      <xdr:col>21</xdr:col>
      <xdr:colOff>212725</xdr:colOff>
      <xdr:row>97</xdr:row>
      <xdr:rowOff>52296</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4541500" y="1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68823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136120</xdr:rowOff>
    </xdr:from>
    <xdr:to>
      <xdr:col>20</xdr:col>
      <xdr:colOff>9525</xdr:colOff>
      <xdr:row>97</xdr:row>
      <xdr:rowOff>66270</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3652500" y="165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57397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144458</xdr:rowOff>
    </xdr:from>
    <xdr:to>
      <xdr:col>18</xdr:col>
      <xdr:colOff>492125</xdr:colOff>
      <xdr:row>97</xdr:row>
      <xdr:rowOff>74608</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2763500" y="166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65735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平成２８年度においては農林水産業費、商工費が類似団体や全国平均に比べコストが多く、土木費が少なくなっている。</a:t>
          </a:r>
          <a:endParaRPr kumimoji="1" lang="en-US" altLang="ja-JP" sz="1300">
            <a:latin typeface="ＭＳ Ｐゴシック"/>
          </a:endParaRPr>
        </a:p>
        <a:p>
          <a:r>
            <a:rPr kumimoji="1" lang="ja-JP" altLang="en-US" sz="1300">
              <a:latin typeface="ＭＳ Ｐゴシック"/>
            </a:rPr>
            <a:t>農林水産業費については、新規就農者や営農組合設立に対する補助金など農業環境の改善のための事業を実施しているためコストが高くなっている。</a:t>
          </a:r>
          <a:endParaRPr kumimoji="1" lang="en-US" altLang="ja-JP" sz="1300">
            <a:latin typeface="ＭＳ Ｐゴシック"/>
          </a:endParaRPr>
        </a:p>
        <a:p>
          <a:r>
            <a:rPr kumimoji="1" lang="ja-JP" altLang="en-US" sz="1300">
              <a:latin typeface="ＭＳ Ｐゴシック"/>
            </a:rPr>
            <a:t>商工費については、工業団地整備費として土地開発公社への資金貸付を実施した為である。ともに産業振興、雇用確保の為の経費であるが、費用対効果を検証し、過大なコスト増にならないよう努めていく。</a:t>
          </a:r>
          <a:endParaRPr kumimoji="1" lang="en-US" altLang="ja-JP" sz="1300">
            <a:latin typeface="ＭＳ Ｐゴシック"/>
          </a:endParaRPr>
        </a:p>
        <a:p>
          <a:r>
            <a:rPr kumimoji="1" lang="ja-JP" altLang="en-US" sz="1300">
              <a:latin typeface="ＭＳ Ｐゴシック"/>
            </a:rPr>
            <a:t>一方、土木費の減少については道路維持補修経費やインフラ設備の長寿命化経費に重点を置き、新規事業を減少させた為である。今後も町の規模に適した整備を進めていく。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続き平成２８年度においても工業団地整備のため不足する財源補填として、財政調整基金の取り崩しを実施した。このことにより基金残高の減少と実質単年度収支のマイナス状態が続いている。また、平成２８年度からは町村合併時から適用されてきた普通交付税の合併算定替え措置の縮減が開始されており、今後、財政規模の縮小が進んでいく為、容易な基金の取り崩しに頼らない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の全会計を連結した黒字額の標準財政規模比率は前年度に比べ０．９８％上昇している。今後は公営企業会計においては公債費及びインフラ施設の設備更新経費の増加、各保険特別会計においては給付費の増加が予想され、一般会計からの繰出金、補助費等の増加が見込まれる。</a:t>
          </a:r>
        </a:p>
        <a:p>
          <a:r>
            <a:rPr kumimoji="1" lang="ja-JP" altLang="en-US" sz="1400">
              <a:latin typeface="ＭＳ ゴシック" pitchFamily="49" charset="-128"/>
              <a:ea typeface="ＭＳ ゴシック" pitchFamily="49" charset="-128"/>
            </a:rPr>
            <a:t>公営企業会計においては、平成２８年度中に料金体系の見直しを行い平成２９年度から上下水道料金の値上げを実施した。今後はインフラ施設の長寿命化による経費の削減を図り、一般会計の依存度拡大を抑制する。</a:t>
          </a:r>
        </a:p>
        <a:p>
          <a:r>
            <a:rPr kumimoji="1" lang="ja-JP" altLang="en-US" sz="1400">
              <a:latin typeface="ＭＳ ゴシック" pitchFamily="49" charset="-128"/>
              <a:ea typeface="ＭＳ ゴシック" pitchFamily="49" charset="-128"/>
            </a:rPr>
            <a:t>各保険特別会計についても保険料の適正化、保健事業、予防事業による医療費等の増加抑制に取り組む。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7622846</v>
      </c>
      <c r="BO4" s="411"/>
      <c r="BP4" s="411"/>
      <c r="BQ4" s="411"/>
      <c r="BR4" s="411"/>
      <c r="BS4" s="411"/>
      <c r="BT4" s="411"/>
      <c r="BU4" s="412"/>
      <c r="BV4" s="410">
        <v>7736025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7369494</v>
      </c>
      <c r="BO5" s="416"/>
      <c r="BP5" s="416"/>
      <c r="BQ5" s="416"/>
      <c r="BR5" s="416"/>
      <c r="BS5" s="416"/>
      <c r="BT5" s="416"/>
      <c r="BU5" s="417"/>
      <c r="BV5" s="415">
        <v>7430514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83.4</v>
      </c>
      <c r="CU5" s="386"/>
      <c r="CV5" s="386"/>
      <c r="CW5" s="386"/>
      <c r="CX5" s="386"/>
      <c r="CY5" s="386"/>
      <c r="CZ5" s="386"/>
      <c r="DA5" s="387"/>
      <c r="DB5" s="385">
        <v>82.1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253352</v>
      </c>
      <c r="BO6" s="416"/>
      <c r="BP6" s="416"/>
      <c r="BQ6" s="416"/>
      <c r="BR6" s="416"/>
      <c r="BS6" s="416"/>
      <c r="BT6" s="416"/>
      <c r="BU6" s="417"/>
      <c r="BV6" s="415">
        <v>305511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88.4</v>
      </c>
      <c r="CU6" s="562"/>
      <c r="CV6" s="562"/>
      <c r="CW6" s="562"/>
      <c r="CX6" s="562"/>
      <c r="CY6" s="562"/>
      <c r="CZ6" s="562"/>
      <c r="DA6" s="563"/>
      <c r="DB6" s="561">
        <v>87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24954</v>
      </c>
      <c r="BO7" s="416"/>
      <c r="BP7" s="416"/>
      <c r="BQ7" s="416"/>
      <c r="BR7" s="416"/>
      <c r="BS7" s="416"/>
      <c r="BT7" s="416"/>
      <c r="BU7" s="417"/>
      <c r="BV7" s="415">
        <v>23558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5287562</v>
      </c>
      <c r="CU7" s="416"/>
      <c r="CV7" s="416"/>
      <c r="CW7" s="416"/>
      <c r="CX7" s="416"/>
      <c r="CY7" s="416"/>
      <c r="CZ7" s="416"/>
      <c r="DA7" s="417"/>
      <c r="DB7" s="415">
        <v>5374419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228398</v>
      </c>
      <c r="BO8" s="416"/>
      <c r="BP8" s="416"/>
      <c r="BQ8" s="416"/>
      <c r="BR8" s="416"/>
      <c r="BS8" s="416"/>
      <c r="BT8" s="416"/>
      <c r="BU8" s="417"/>
      <c r="BV8" s="415">
        <v>281953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14878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-53555</v>
      </c>
      <c r="BO9" s="416"/>
      <c r="BP9" s="416"/>
      <c r="BQ9" s="416"/>
      <c r="BR9" s="416"/>
      <c r="BS9" s="416"/>
      <c r="BT9" s="416"/>
      <c r="BU9" s="417"/>
      <c r="BV9" s="415">
        <v>30606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v>
      </c>
      <c r="CU9" s="386"/>
      <c r="CV9" s="386"/>
      <c r="CW9" s="386"/>
      <c r="CX9" s="386"/>
      <c r="CY9" s="386"/>
      <c r="CZ9" s="386"/>
      <c r="DA9" s="387"/>
      <c r="DB9" s="385">
        <v>11.2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15438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141311</v>
      </c>
      <c r="BO10" s="416"/>
      <c r="BP10" s="416"/>
      <c r="BQ10" s="416"/>
      <c r="BR10" s="416"/>
      <c r="BS10" s="416"/>
      <c r="BT10" s="416"/>
      <c r="BU10" s="417"/>
      <c r="BV10" s="415">
        <v>127248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14984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386303</v>
      </c>
      <c r="BO12" s="416"/>
      <c r="BP12" s="416"/>
      <c r="BQ12" s="416"/>
      <c r="BR12" s="416"/>
      <c r="BS12" s="416"/>
      <c r="BT12" s="416"/>
      <c r="BU12" s="417"/>
      <c r="BV12" s="415">
        <v>210972</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14876</v>
      </c>
      <c r="S13" s="517"/>
      <c r="T13" s="517"/>
      <c r="U13" s="517"/>
      <c r="V13" s="518"/>
      <c r="W13" s="504" t="s">
        <v>125</v>
      </c>
      <c r="X13" s="428"/>
      <c r="Y13" s="428"/>
      <c r="Z13" s="428"/>
      <c r="AA13" s="428"/>
      <c r="AB13" s="429"/>
      <c r="AC13" s="391">
        <v>834</v>
      </c>
      <c r="AD13" s="392"/>
      <c r="AE13" s="392"/>
      <c r="AF13" s="392"/>
      <c r="AG13" s="393"/>
      <c r="AH13" s="391">
        <v>903</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-298547</v>
      </c>
      <c r="BO13" s="416"/>
      <c r="BP13" s="416"/>
      <c r="BQ13" s="416"/>
      <c r="BR13" s="416"/>
      <c r="BS13" s="416"/>
      <c r="BT13" s="416"/>
      <c r="BU13" s="417"/>
      <c r="BV13" s="415">
        <v>-53118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6.9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15100</v>
      </c>
      <c r="S14" s="517"/>
      <c r="T14" s="517"/>
      <c r="U14" s="517"/>
      <c r="V14" s="518"/>
      <c r="W14" s="519"/>
      <c r="X14" s="431"/>
      <c r="Y14" s="431"/>
      <c r="Z14" s="431"/>
      <c r="AA14" s="431"/>
      <c r="AB14" s="432"/>
      <c r="AC14" s="509">
        <v>11.4</v>
      </c>
      <c r="AD14" s="510"/>
      <c r="AE14" s="510"/>
      <c r="AF14" s="510"/>
      <c r="AG14" s="511"/>
      <c r="AH14" s="509">
        <v>11.8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14993</v>
      </c>
      <c r="S15" s="517"/>
      <c r="T15" s="517"/>
      <c r="U15" s="517"/>
      <c r="V15" s="518"/>
      <c r="W15" s="504" t="s">
        <v>132</v>
      </c>
      <c r="X15" s="428"/>
      <c r="Y15" s="428"/>
      <c r="Z15" s="428"/>
      <c r="AA15" s="428"/>
      <c r="AB15" s="429"/>
      <c r="AC15" s="391">
        <v>2390</v>
      </c>
      <c r="AD15" s="392"/>
      <c r="AE15" s="392"/>
      <c r="AF15" s="392"/>
      <c r="AG15" s="393"/>
      <c r="AH15" s="391">
        <v>2596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2265402</v>
      </c>
      <c r="BO15" s="411"/>
      <c r="BP15" s="411"/>
      <c r="BQ15" s="411"/>
      <c r="BR15" s="411"/>
      <c r="BS15" s="411"/>
      <c r="BT15" s="411"/>
      <c r="BU15" s="412"/>
      <c r="BV15" s="410">
        <v>2206483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32.5</v>
      </c>
      <c r="AD16" s="510"/>
      <c r="AE16" s="510"/>
      <c r="AF16" s="510"/>
      <c r="AG16" s="511"/>
      <c r="AH16" s="509">
        <v>33.799999999999997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4025932</v>
      </c>
      <c r="BO16" s="416"/>
      <c r="BP16" s="416"/>
      <c r="BQ16" s="416"/>
      <c r="BR16" s="416"/>
      <c r="BS16" s="416"/>
      <c r="BT16" s="416"/>
      <c r="BU16" s="417"/>
      <c r="BV16" s="415">
        <v>3926058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4121</v>
      </c>
      <c r="AD17" s="392"/>
      <c r="AE17" s="392"/>
      <c r="AF17" s="392"/>
      <c r="AG17" s="393"/>
      <c r="AH17" s="391">
        <v>4173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2896339</v>
      </c>
      <c r="BO17" s="416"/>
      <c r="BP17" s="416"/>
      <c r="BQ17" s="416"/>
      <c r="BR17" s="416"/>
      <c r="BS17" s="416"/>
      <c r="BT17" s="416"/>
      <c r="BU17" s="417"/>
      <c r="BV17" s="415">
        <v>2811312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103.06</v>
      </c>
      <c r="M18" s="480"/>
      <c r="N18" s="480"/>
      <c r="O18" s="480"/>
      <c r="P18" s="480"/>
      <c r="Q18" s="480"/>
      <c r="R18" s="481"/>
      <c r="S18" s="481"/>
      <c r="T18" s="481"/>
      <c r="U18" s="481"/>
      <c r="V18" s="482"/>
      <c r="W18" s="496"/>
      <c r="X18" s="497"/>
      <c r="Y18" s="497"/>
      <c r="Z18" s="497"/>
      <c r="AA18" s="497"/>
      <c r="AB18" s="505"/>
      <c r="AC18" s="379">
        <v>56.1</v>
      </c>
      <c r="AD18" s="380"/>
      <c r="AE18" s="380"/>
      <c r="AF18" s="380"/>
      <c r="AG18" s="483"/>
      <c r="AH18" s="379">
        <v>54.4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4437682</v>
      </c>
      <c r="BO18" s="416"/>
      <c r="BP18" s="416"/>
      <c r="BQ18" s="416"/>
      <c r="BR18" s="416"/>
      <c r="BS18" s="416"/>
      <c r="BT18" s="416"/>
      <c r="BU18" s="417"/>
      <c r="BV18" s="415">
        <v>4404657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6301065</v>
      </c>
      <c r="BO19" s="416"/>
      <c r="BP19" s="416"/>
      <c r="BQ19" s="416"/>
      <c r="BR19" s="416"/>
      <c r="BS19" s="416"/>
      <c r="BT19" s="416"/>
      <c r="BU19" s="417"/>
      <c r="BV19" s="415">
        <v>6296573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5160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6135125</v>
      </c>
      <c r="BO23" s="416"/>
      <c r="BP23" s="416"/>
      <c r="BQ23" s="416"/>
      <c r="BR23" s="416"/>
      <c r="BS23" s="416"/>
      <c r="BT23" s="416"/>
      <c r="BU23" s="417"/>
      <c r="BV23" s="415">
        <v>6520851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7400</v>
      </c>
      <c r="R24" s="392"/>
      <c r="S24" s="392"/>
      <c r="T24" s="392"/>
      <c r="U24" s="392"/>
      <c r="V24" s="393"/>
      <c r="W24" s="457"/>
      <c r="X24" s="448"/>
      <c r="Y24" s="449"/>
      <c r="Z24" s="388" t="s">
        <v>155</v>
      </c>
      <c r="AA24" s="389"/>
      <c r="AB24" s="389"/>
      <c r="AC24" s="389"/>
      <c r="AD24" s="389"/>
      <c r="AE24" s="389"/>
      <c r="AF24" s="389"/>
      <c r="AG24" s="390"/>
      <c r="AH24" s="391">
        <v>141</v>
      </c>
      <c r="AI24" s="392"/>
      <c r="AJ24" s="392"/>
      <c r="AK24" s="392"/>
      <c r="AL24" s="393"/>
      <c r="AM24" s="391">
        <v>428217</v>
      </c>
      <c r="AN24" s="392"/>
      <c r="AO24" s="392"/>
      <c r="AP24" s="392"/>
      <c r="AQ24" s="392"/>
      <c r="AR24" s="393"/>
      <c r="AS24" s="391">
        <v>3037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5356844</v>
      </c>
      <c r="BO24" s="416"/>
      <c r="BP24" s="416"/>
      <c r="BQ24" s="416"/>
      <c r="BR24" s="416"/>
      <c r="BS24" s="416"/>
      <c r="BT24" s="416"/>
      <c r="BU24" s="417"/>
      <c r="BV24" s="415">
        <v>5465504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5700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390408</v>
      </c>
      <c r="BO25" s="411"/>
      <c r="BP25" s="411"/>
      <c r="BQ25" s="411"/>
      <c r="BR25" s="411"/>
      <c r="BS25" s="411"/>
      <c r="BT25" s="411"/>
      <c r="BU25" s="412"/>
      <c r="BV25" s="410">
        <v>216652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5200</v>
      </c>
      <c r="R26" s="392"/>
      <c r="S26" s="392"/>
      <c r="T26" s="392"/>
      <c r="U26" s="392"/>
      <c r="V26" s="393"/>
      <c r="W26" s="457"/>
      <c r="X26" s="448"/>
      <c r="Y26" s="449"/>
      <c r="Z26" s="388" t="s">
        <v>161</v>
      </c>
      <c r="AA26" s="470"/>
      <c r="AB26" s="470"/>
      <c r="AC26" s="470"/>
      <c r="AD26" s="470"/>
      <c r="AE26" s="470"/>
      <c r="AF26" s="470"/>
      <c r="AG26" s="471"/>
      <c r="AH26" s="391">
        <v>9</v>
      </c>
      <c r="AI26" s="392"/>
      <c r="AJ26" s="392"/>
      <c r="AK26" s="392"/>
      <c r="AL26" s="393"/>
      <c r="AM26" s="391">
        <v>28809</v>
      </c>
      <c r="AN26" s="392"/>
      <c r="AO26" s="392"/>
      <c r="AP26" s="392"/>
      <c r="AQ26" s="392"/>
      <c r="AR26" s="393"/>
      <c r="AS26" s="391">
        <v>3201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2700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134813</v>
      </c>
      <c r="BO27" s="419"/>
      <c r="BP27" s="419"/>
      <c r="BQ27" s="419"/>
      <c r="BR27" s="419"/>
      <c r="BS27" s="419"/>
      <c r="BT27" s="419"/>
      <c r="BU27" s="420"/>
      <c r="BV27" s="418">
        <v>134813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2000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1810945</v>
      </c>
      <c r="BO28" s="411"/>
      <c r="BP28" s="411"/>
      <c r="BQ28" s="411"/>
      <c r="BR28" s="411"/>
      <c r="BS28" s="411"/>
      <c r="BT28" s="411"/>
      <c r="BU28" s="412"/>
      <c r="BV28" s="410">
        <v>2055937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11</v>
      </c>
      <c r="M29" s="392"/>
      <c r="N29" s="392"/>
      <c r="O29" s="392"/>
      <c r="P29" s="393"/>
      <c r="Q29" s="391">
        <v>1900</v>
      </c>
      <c r="R29" s="392"/>
      <c r="S29" s="392"/>
      <c r="T29" s="392"/>
      <c r="U29" s="392"/>
      <c r="V29" s="393"/>
      <c r="W29" s="458"/>
      <c r="X29" s="459"/>
      <c r="Y29" s="460"/>
      <c r="Z29" s="388" t="s">
        <v>172</v>
      </c>
      <c r="AA29" s="389"/>
      <c r="AB29" s="389"/>
      <c r="AC29" s="389"/>
      <c r="AD29" s="389"/>
      <c r="AE29" s="389"/>
      <c r="AF29" s="389"/>
      <c r="AG29" s="390"/>
      <c r="AH29" s="391">
        <v>142</v>
      </c>
      <c r="AI29" s="392"/>
      <c r="AJ29" s="392"/>
      <c r="AK29" s="392"/>
      <c r="AL29" s="393"/>
      <c r="AM29" s="391">
        <v>432589</v>
      </c>
      <c r="AN29" s="392"/>
      <c r="AO29" s="392"/>
      <c r="AP29" s="392"/>
      <c r="AQ29" s="392"/>
      <c r="AR29" s="393"/>
      <c r="AS29" s="391">
        <v>3046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477082</v>
      </c>
      <c r="BO29" s="416"/>
      <c r="BP29" s="416"/>
      <c r="BQ29" s="416"/>
      <c r="BR29" s="416"/>
      <c r="BS29" s="416"/>
      <c r="BT29" s="416"/>
      <c r="BU29" s="417"/>
      <c r="BV29" s="415">
        <v>476986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1450745</v>
      </c>
      <c r="BO30" s="419"/>
      <c r="BP30" s="419"/>
      <c r="BQ30" s="419"/>
      <c r="BR30" s="419"/>
      <c r="BS30" s="419"/>
      <c r="BT30" s="419"/>
      <c r="BU30" s="420"/>
      <c r="BV30" s="418">
        <v>1356804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三重県多気郡多気町松阪市学校組合一般会計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多気東部土地開発公社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戸別合併処理浄化槽整備事業特別会計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松阪飯多農業共済事務組合農業共済事業特別会計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IF('各会計、関係団体の財政状況及び健全化判断比率'!B33="","",'各会計、関係団体の財政状況及び健全化判断比率'!B33)</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松阪地区広域衛生組合一般会計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宮川福祉施設組合一般会計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宮川福祉施設組合介護サービス事業特別会計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三重地方税管理回収機構一般会計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三重県地方税管理回収機構滞納整理拡充事業特別会計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香肌奥伊勢資源化広域連合一般会計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松阪地区広域消防組合一般会計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三重県後期高齢者医療広域連合一般会計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SheetLayoutView="100" workbookViewId="0">
      <selection activeCell="J34" sqref="J34:J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5" t="s">
        <v>531</v>
      </c>
      <c r="D34" s="1185"/>
      <c r="E34" s="1186"/>
      <c r="F34" s="32">
        <v>11.05</v>
      </c>
      <c r="G34" s="33">
        <v>12.32</v>
      </c>
      <c r="H34" s="33">
        <v>14.02</v>
      </c>
      <c r="I34" s="33">
        <v>15.89</v>
      </c>
      <c r="J34" s="34">
        <v>16.059999999999999</v>
      </c>
      <c r="K34" s="22"/>
      <c r="L34" s="22"/>
      <c r="M34" s="22"/>
      <c r="N34" s="22"/>
      <c r="O34" s="22"/>
      <c r="P34" s="22"/>
    </row>
    <row r="35" spans="1:16" ht="39" customHeight="1" x14ac:dyDescent="0.15">
      <c r="A35" s="22"/>
      <c r="B35" s="35"/>
      <c r="C35" s="1179" t="s">
        <v>532</v>
      </c>
      <c r="D35" s="1180"/>
      <c r="E35" s="1181"/>
      <c r="F35" s="36">
        <v>5.87</v>
      </c>
      <c r="G35" s="37">
        <v>7.78</v>
      </c>
      <c r="H35" s="37">
        <v>9.51</v>
      </c>
      <c r="I35" s="37">
        <v>10.87</v>
      </c>
      <c r="J35" s="38">
        <v>12.64</v>
      </c>
      <c r="K35" s="22"/>
      <c r="L35" s="22"/>
      <c r="M35" s="22"/>
      <c r="N35" s="22"/>
      <c r="O35" s="22"/>
      <c r="P35" s="22"/>
    </row>
    <row r="36" spans="1:16" ht="39" customHeight="1" x14ac:dyDescent="0.15">
      <c r="A36" s="22"/>
      <c r="B36" s="35"/>
      <c r="C36" s="1179" t="s">
        <v>533</v>
      </c>
      <c r="D36" s="1180"/>
      <c r="E36" s="1181"/>
      <c r="F36" s="36">
        <v>7.37</v>
      </c>
      <c r="G36" s="37">
        <v>4.38</v>
      </c>
      <c r="H36" s="37">
        <v>4.6900000000000004</v>
      </c>
      <c r="I36" s="37">
        <v>5.24</v>
      </c>
      <c r="J36" s="38">
        <v>4.3</v>
      </c>
      <c r="K36" s="22"/>
      <c r="L36" s="22"/>
      <c r="M36" s="22"/>
      <c r="N36" s="22"/>
      <c r="O36" s="22"/>
      <c r="P36" s="22"/>
    </row>
    <row r="37" spans="1:16" ht="39" customHeight="1" x14ac:dyDescent="0.15">
      <c r="A37" s="22"/>
      <c r="B37" s="35"/>
      <c r="C37" s="1179" t="s">
        <v>534</v>
      </c>
      <c r="D37" s="1180"/>
      <c r="E37" s="1181"/>
      <c r="F37" s="36">
        <v>2.57</v>
      </c>
      <c r="G37" s="37">
        <v>2.73</v>
      </c>
      <c r="H37" s="37">
        <v>2.99</v>
      </c>
      <c r="I37" s="37">
        <v>3.25</v>
      </c>
      <c r="J37" s="38">
        <v>3.74</v>
      </c>
      <c r="K37" s="22"/>
      <c r="L37" s="22"/>
      <c r="M37" s="22"/>
      <c r="N37" s="22"/>
      <c r="O37" s="22"/>
      <c r="P37" s="22"/>
    </row>
    <row r="38" spans="1:16" ht="39" customHeight="1" x14ac:dyDescent="0.15">
      <c r="A38" s="22"/>
      <c r="B38" s="35"/>
      <c r="C38" s="1179" t="s">
        <v>535</v>
      </c>
      <c r="D38" s="1180"/>
      <c r="E38" s="1181"/>
      <c r="F38" s="36">
        <v>2.61</v>
      </c>
      <c r="G38" s="37">
        <v>2.33</v>
      </c>
      <c r="H38" s="37">
        <v>1.58</v>
      </c>
      <c r="I38" s="37">
        <v>1.8</v>
      </c>
      <c r="J38" s="38">
        <v>1.5</v>
      </c>
      <c r="K38" s="22"/>
      <c r="L38" s="22"/>
      <c r="M38" s="22"/>
      <c r="N38" s="22"/>
      <c r="O38" s="22"/>
      <c r="P38" s="22"/>
    </row>
    <row r="39" spans="1:16" ht="39" customHeight="1" x14ac:dyDescent="0.15">
      <c r="A39" s="22"/>
      <c r="B39" s="35"/>
      <c r="C39" s="1179" t="s">
        <v>536</v>
      </c>
      <c r="D39" s="1180"/>
      <c r="E39" s="1181"/>
      <c r="F39" s="36">
        <v>1.03</v>
      </c>
      <c r="G39" s="37">
        <v>0.41</v>
      </c>
      <c r="H39" s="37">
        <v>0.99</v>
      </c>
      <c r="I39" s="37">
        <v>0.57999999999999996</v>
      </c>
      <c r="J39" s="38">
        <v>0.3</v>
      </c>
      <c r="K39" s="22"/>
      <c r="L39" s="22"/>
      <c r="M39" s="22"/>
      <c r="N39" s="22"/>
      <c r="O39" s="22"/>
      <c r="P39" s="22"/>
    </row>
    <row r="40" spans="1:16" ht="39" customHeight="1" x14ac:dyDescent="0.15">
      <c r="A40" s="22"/>
      <c r="B40" s="35"/>
      <c r="C40" s="1179" t="s">
        <v>537</v>
      </c>
      <c r="D40" s="1180"/>
      <c r="E40" s="1181"/>
      <c r="F40" s="36">
        <v>7.0000000000000007E-2</v>
      </c>
      <c r="G40" s="37">
        <v>0.16</v>
      </c>
      <c r="H40" s="37">
        <v>0.06</v>
      </c>
      <c r="I40" s="37">
        <v>0.05</v>
      </c>
      <c r="J40" s="38">
        <v>0.12</v>
      </c>
      <c r="K40" s="22"/>
      <c r="L40" s="22"/>
      <c r="M40" s="22"/>
      <c r="N40" s="22"/>
      <c r="O40" s="22"/>
      <c r="P40" s="22"/>
    </row>
    <row r="41" spans="1:16" ht="39" customHeight="1" x14ac:dyDescent="0.15">
      <c r="A41" s="22"/>
      <c r="B41" s="35"/>
      <c r="C41" s="1179" t="s">
        <v>538</v>
      </c>
      <c r="D41" s="1180"/>
      <c r="E41" s="1181"/>
      <c r="F41" s="36">
        <v>0.04</v>
      </c>
      <c r="G41" s="37">
        <v>0.14000000000000001</v>
      </c>
      <c r="H41" s="37">
        <v>0.04</v>
      </c>
      <c r="I41" s="37">
        <v>7.0000000000000007E-2</v>
      </c>
      <c r="J41" s="38">
        <v>7.0000000000000007E-2</v>
      </c>
      <c r="K41" s="22"/>
      <c r="L41" s="22"/>
      <c r="M41" s="22"/>
      <c r="N41" s="22"/>
      <c r="O41" s="22"/>
      <c r="P41" s="22"/>
    </row>
    <row r="42" spans="1:16" ht="39" customHeight="1" x14ac:dyDescent="0.15">
      <c r="A42" s="22"/>
      <c r="B42" s="39"/>
      <c r="C42" s="1179" t="s">
        <v>539</v>
      </c>
      <c r="D42" s="1180"/>
      <c r="E42" s="1181"/>
      <c r="F42" s="36" t="s">
        <v>484</v>
      </c>
      <c r="G42" s="37" t="s">
        <v>484</v>
      </c>
      <c r="H42" s="37" t="s">
        <v>484</v>
      </c>
      <c r="I42" s="37" t="s">
        <v>484</v>
      </c>
      <c r="J42" s="38" t="s">
        <v>484</v>
      </c>
      <c r="K42" s="22"/>
      <c r="L42" s="22"/>
      <c r="M42" s="22"/>
      <c r="N42" s="22"/>
      <c r="O42" s="22"/>
      <c r="P42" s="22"/>
    </row>
    <row r="43" spans="1:16" ht="39" customHeight="1" thickBot="1" x14ac:dyDescent="0.2">
      <c r="A43" s="22"/>
      <c r="B43" s="40"/>
      <c r="C43" s="1182" t="s">
        <v>540</v>
      </c>
      <c r="D43" s="1183"/>
      <c r="E43" s="1184"/>
      <c r="F43" s="41">
        <v>0</v>
      </c>
      <c r="G43" s="42">
        <v>0.03</v>
      </c>
      <c r="H43" s="42">
        <v>0.01</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738</v>
      </c>
      <c r="L45" s="60">
        <v>749</v>
      </c>
      <c r="M45" s="60">
        <v>771</v>
      </c>
      <c r="N45" s="60">
        <v>712</v>
      </c>
      <c r="O45" s="61">
        <v>760</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484</v>
      </c>
      <c r="L46" s="64" t="s">
        <v>484</v>
      </c>
      <c r="M46" s="64" t="s">
        <v>484</v>
      </c>
      <c r="N46" s="64" t="s">
        <v>484</v>
      </c>
      <c r="O46" s="65" t="s">
        <v>484</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484</v>
      </c>
      <c r="L47" s="64" t="s">
        <v>484</v>
      </c>
      <c r="M47" s="64" t="s">
        <v>484</v>
      </c>
      <c r="N47" s="64" t="s">
        <v>484</v>
      </c>
      <c r="O47" s="65" t="s">
        <v>484</v>
      </c>
      <c r="P47" s="48"/>
      <c r="Q47" s="48"/>
      <c r="R47" s="48"/>
      <c r="S47" s="48"/>
      <c r="T47" s="48"/>
      <c r="U47" s="48"/>
    </row>
    <row r="48" spans="1:21" ht="30.75" customHeight="1" x14ac:dyDescent="0.15">
      <c r="A48" s="48"/>
      <c r="B48" s="1197"/>
      <c r="C48" s="1198"/>
      <c r="D48" s="62"/>
      <c r="E48" s="1189" t="s">
        <v>15</v>
      </c>
      <c r="F48" s="1189"/>
      <c r="G48" s="1189"/>
      <c r="H48" s="1189"/>
      <c r="I48" s="1189"/>
      <c r="J48" s="1190"/>
      <c r="K48" s="63">
        <v>333</v>
      </c>
      <c r="L48" s="64">
        <v>325</v>
      </c>
      <c r="M48" s="64">
        <v>326</v>
      </c>
      <c r="N48" s="64">
        <v>314</v>
      </c>
      <c r="O48" s="65">
        <v>324</v>
      </c>
      <c r="P48" s="48"/>
      <c r="Q48" s="48"/>
      <c r="R48" s="48"/>
      <c r="S48" s="48"/>
      <c r="T48" s="48"/>
      <c r="U48" s="48"/>
    </row>
    <row r="49" spans="1:21" ht="30.75" customHeight="1" x14ac:dyDescent="0.15">
      <c r="A49" s="48"/>
      <c r="B49" s="1197"/>
      <c r="C49" s="1198"/>
      <c r="D49" s="62"/>
      <c r="E49" s="1189" t="s">
        <v>16</v>
      </c>
      <c r="F49" s="1189"/>
      <c r="G49" s="1189"/>
      <c r="H49" s="1189"/>
      <c r="I49" s="1189"/>
      <c r="J49" s="1190"/>
      <c r="K49" s="63">
        <v>57</v>
      </c>
      <c r="L49" s="64">
        <v>54</v>
      </c>
      <c r="M49" s="64">
        <v>49</v>
      </c>
      <c r="N49" s="64">
        <v>34</v>
      </c>
      <c r="O49" s="65">
        <v>17</v>
      </c>
      <c r="P49" s="48"/>
      <c r="Q49" s="48"/>
      <c r="R49" s="48"/>
      <c r="S49" s="48"/>
      <c r="T49" s="48"/>
      <c r="U49" s="48"/>
    </row>
    <row r="50" spans="1:21" ht="30.75" customHeight="1" x14ac:dyDescent="0.15">
      <c r="A50" s="48"/>
      <c r="B50" s="1197"/>
      <c r="C50" s="1198"/>
      <c r="D50" s="62"/>
      <c r="E50" s="1189" t="s">
        <v>17</v>
      </c>
      <c r="F50" s="1189"/>
      <c r="G50" s="1189"/>
      <c r="H50" s="1189"/>
      <c r="I50" s="1189"/>
      <c r="J50" s="1190"/>
      <c r="K50" s="63" t="s">
        <v>484</v>
      </c>
      <c r="L50" s="64" t="s">
        <v>484</v>
      </c>
      <c r="M50" s="64" t="s">
        <v>484</v>
      </c>
      <c r="N50" s="64" t="s">
        <v>484</v>
      </c>
      <c r="O50" s="65" t="s">
        <v>484</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484</v>
      </c>
      <c r="L51" s="64" t="s">
        <v>484</v>
      </c>
      <c r="M51" s="64" t="s">
        <v>484</v>
      </c>
      <c r="N51" s="64" t="s">
        <v>484</v>
      </c>
      <c r="O51" s="65" t="s">
        <v>484</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755</v>
      </c>
      <c r="L52" s="64">
        <v>777</v>
      </c>
      <c r="M52" s="64">
        <v>820</v>
      </c>
      <c r="N52" s="64">
        <v>787</v>
      </c>
      <c r="O52" s="65">
        <v>792</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373</v>
      </c>
      <c r="L53" s="69">
        <v>351</v>
      </c>
      <c r="M53" s="69">
        <v>326</v>
      </c>
      <c r="N53" s="69">
        <v>273</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5" t="s">
        <v>24</v>
      </c>
      <c r="C41" s="1216"/>
      <c r="D41" s="81"/>
      <c r="E41" s="1217" t="s">
        <v>25</v>
      </c>
      <c r="F41" s="1217"/>
      <c r="G41" s="1217"/>
      <c r="H41" s="1218"/>
      <c r="I41" s="82">
        <v>7105</v>
      </c>
      <c r="J41" s="83">
        <v>7341</v>
      </c>
      <c r="K41" s="83">
        <v>6860</v>
      </c>
      <c r="L41" s="83">
        <v>6521</v>
      </c>
      <c r="M41" s="84">
        <v>6135</v>
      </c>
    </row>
    <row r="42" spans="2:13" ht="27.75" customHeight="1" x14ac:dyDescent="0.15">
      <c r="B42" s="1205"/>
      <c r="C42" s="1206"/>
      <c r="D42" s="85"/>
      <c r="E42" s="1209" t="s">
        <v>26</v>
      </c>
      <c r="F42" s="1209"/>
      <c r="G42" s="1209"/>
      <c r="H42" s="1210"/>
      <c r="I42" s="86">
        <v>583</v>
      </c>
      <c r="J42" s="87" t="s">
        <v>484</v>
      </c>
      <c r="K42" s="87" t="s">
        <v>484</v>
      </c>
      <c r="L42" s="87" t="s">
        <v>484</v>
      </c>
      <c r="M42" s="88" t="s">
        <v>484</v>
      </c>
    </row>
    <row r="43" spans="2:13" ht="27.75" customHeight="1" x14ac:dyDescent="0.15">
      <c r="B43" s="1205"/>
      <c r="C43" s="1206"/>
      <c r="D43" s="85"/>
      <c r="E43" s="1209" t="s">
        <v>27</v>
      </c>
      <c r="F43" s="1209"/>
      <c r="G43" s="1209"/>
      <c r="H43" s="1210"/>
      <c r="I43" s="86">
        <v>4642</v>
      </c>
      <c r="J43" s="87">
        <v>4534</v>
      </c>
      <c r="K43" s="87">
        <v>4467</v>
      </c>
      <c r="L43" s="87">
        <v>4392</v>
      </c>
      <c r="M43" s="88">
        <v>4367</v>
      </c>
    </row>
    <row r="44" spans="2:13" ht="27.75" customHeight="1" x14ac:dyDescent="0.15">
      <c r="B44" s="1205"/>
      <c r="C44" s="1206"/>
      <c r="D44" s="85"/>
      <c r="E44" s="1209" t="s">
        <v>28</v>
      </c>
      <c r="F44" s="1209"/>
      <c r="G44" s="1209"/>
      <c r="H44" s="1210"/>
      <c r="I44" s="86">
        <v>189</v>
      </c>
      <c r="J44" s="87">
        <v>137</v>
      </c>
      <c r="K44" s="87">
        <v>101</v>
      </c>
      <c r="L44" s="87">
        <v>82</v>
      </c>
      <c r="M44" s="88">
        <v>66</v>
      </c>
    </row>
    <row r="45" spans="2:13" ht="27.75" customHeight="1" x14ac:dyDescent="0.15">
      <c r="B45" s="1205"/>
      <c r="C45" s="1206"/>
      <c r="D45" s="85"/>
      <c r="E45" s="1209" t="s">
        <v>29</v>
      </c>
      <c r="F45" s="1209"/>
      <c r="G45" s="1209"/>
      <c r="H45" s="1210"/>
      <c r="I45" s="86">
        <v>1552</v>
      </c>
      <c r="J45" s="87">
        <v>1524</v>
      </c>
      <c r="K45" s="87">
        <v>1426</v>
      </c>
      <c r="L45" s="87">
        <v>1375</v>
      </c>
      <c r="M45" s="88">
        <v>1335</v>
      </c>
    </row>
    <row r="46" spans="2:13" ht="27.75" customHeight="1" x14ac:dyDescent="0.15">
      <c r="B46" s="1205"/>
      <c r="C46" s="1206"/>
      <c r="D46" s="89"/>
      <c r="E46" s="1209" t="s">
        <v>30</v>
      </c>
      <c r="F46" s="1209"/>
      <c r="G46" s="1209"/>
      <c r="H46" s="1210"/>
      <c r="I46" s="86" t="s">
        <v>484</v>
      </c>
      <c r="J46" s="87" t="s">
        <v>484</v>
      </c>
      <c r="K46" s="87" t="s">
        <v>484</v>
      </c>
      <c r="L46" s="87" t="s">
        <v>484</v>
      </c>
      <c r="M46" s="88" t="s">
        <v>484</v>
      </c>
    </row>
    <row r="47" spans="2:13" ht="27.75" customHeight="1" x14ac:dyDescent="0.15">
      <c r="B47" s="1205"/>
      <c r="C47" s="1206"/>
      <c r="D47" s="90"/>
      <c r="E47" s="1219" t="s">
        <v>31</v>
      </c>
      <c r="F47" s="1220"/>
      <c r="G47" s="1220"/>
      <c r="H47" s="1221"/>
      <c r="I47" s="86" t="s">
        <v>484</v>
      </c>
      <c r="J47" s="87" t="s">
        <v>484</v>
      </c>
      <c r="K47" s="87" t="s">
        <v>484</v>
      </c>
      <c r="L47" s="87" t="s">
        <v>484</v>
      </c>
      <c r="M47" s="88" t="s">
        <v>484</v>
      </c>
    </row>
    <row r="48" spans="2:13" ht="27.75" customHeight="1" x14ac:dyDescent="0.15">
      <c r="B48" s="1205"/>
      <c r="C48" s="1206"/>
      <c r="D48" s="85"/>
      <c r="E48" s="1209" t="s">
        <v>32</v>
      </c>
      <c r="F48" s="1209"/>
      <c r="G48" s="1209"/>
      <c r="H48" s="1210"/>
      <c r="I48" s="86" t="s">
        <v>484</v>
      </c>
      <c r="J48" s="87" t="s">
        <v>484</v>
      </c>
      <c r="K48" s="87" t="s">
        <v>484</v>
      </c>
      <c r="L48" s="87" t="s">
        <v>484</v>
      </c>
      <c r="M48" s="88" t="s">
        <v>484</v>
      </c>
    </row>
    <row r="49" spans="2:13" ht="27.75" customHeight="1" x14ac:dyDescent="0.15">
      <c r="B49" s="1207"/>
      <c r="C49" s="1208"/>
      <c r="D49" s="85"/>
      <c r="E49" s="1209" t="s">
        <v>33</v>
      </c>
      <c r="F49" s="1209"/>
      <c r="G49" s="1209"/>
      <c r="H49" s="1210"/>
      <c r="I49" s="86" t="s">
        <v>484</v>
      </c>
      <c r="J49" s="87" t="s">
        <v>484</v>
      </c>
      <c r="K49" s="87" t="s">
        <v>484</v>
      </c>
      <c r="L49" s="87" t="s">
        <v>484</v>
      </c>
      <c r="M49" s="88" t="s">
        <v>484</v>
      </c>
    </row>
    <row r="50" spans="2:13" ht="27.75" customHeight="1" x14ac:dyDescent="0.15">
      <c r="B50" s="1203" t="s">
        <v>34</v>
      </c>
      <c r="C50" s="1204"/>
      <c r="D50" s="91"/>
      <c r="E50" s="1209" t="s">
        <v>35</v>
      </c>
      <c r="F50" s="1209"/>
      <c r="G50" s="1209"/>
      <c r="H50" s="1210"/>
      <c r="I50" s="86">
        <v>3967</v>
      </c>
      <c r="J50" s="87">
        <v>4272</v>
      </c>
      <c r="K50" s="87">
        <v>4254</v>
      </c>
      <c r="L50" s="87">
        <v>4104</v>
      </c>
      <c r="M50" s="88">
        <v>3953</v>
      </c>
    </row>
    <row r="51" spans="2:13" ht="27.75" customHeight="1" x14ac:dyDescent="0.15">
      <c r="B51" s="1205"/>
      <c r="C51" s="1206"/>
      <c r="D51" s="85"/>
      <c r="E51" s="1209" t="s">
        <v>36</v>
      </c>
      <c r="F51" s="1209"/>
      <c r="G51" s="1209"/>
      <c r="H51" s="1210"/>
      <c r="I51" s="86" t="s">
        <v>484</v>
      </c>
      <c r="J51" s="87" t="s">
        <v>484</v>
      </c>
      <c r="K51" s="87" t="s">
        <v>484</v>
      </c>
      <c r="L51" s="87" t="s">
        <v>484</v>
      </c>
      <c r="M51" s="88" t="s">
        <v>484</v>
      </c>
    </row>
    <row r="52" spans="2:13" ht="27.75" customHeight="1" x14ac:dyDescent="0.15">
      <c r="B52" s="1207"/>
      <c r="C52" s="1208"/>
      <c r="D52" s="85"/>
      <c r="E52" s="1209" t="s">
        <v>37</v>
      </c>
      <c r="F52" s="1209"/>
      <c r="G52" s="1209"/>
      <c r="H52" s="1210"/>
      <c r="I52" s="86">
        <v>8916</v>
      </c>
      <c r="J52" s="87">
        <v>8976</v>
      </c>
      <c r="K52" s="87">
        <v>8765</v>
      </c>
      <c r="L52" s="87">
        <v>8529</v>
      </c>
      <c r="M52" s="88">
        <v>8179</v>
      </c>
    </row>
    <row r="53" spans="2:13" ht="27.75" customHeight="1" thickBot="1" x14ac:dyDescent="0.2">
      <c r="B53" s="1211" t="s">
        <v>38</v>
      </c>
      <c r="C53" s="1212"/>
      <c r="D53" s="92"/>
      <c r="E53" s="1213" t="s">
        <v>39</v>
      </c>
      <c r="F53" s="1213"/>
      <c r="G53" s="1213"/>
      <c r="H53" s="1214"/>
      <c r="I53" s="93">
        <v>1188</v>
      </c>
      <c r="J53" s="94">
        <v>288</v>
      </c>
      <c r="K53" s="94">
        <v>-165</v>
      </c>
      <c r="L53" s="94">
        <v>-262</v>
      </c>
      <c r="M53" s="95">
        <v>-230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4" zoomScale="70" zoomScaleNormal="70"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575</v>
      </c>
      <c r="I42" s="354"/>
      <c r="J42" s="354"/>
      <c r="K42" s="354"/>
      <c r="L42" s="246"/>
      <c r="M42" s="246"/>
      <c r="N42" s="246"/>
      <c r="O42" s="246"/>
    </row>
    <row r="43" spans="2:17" ht="13.5" x14ac:dyDescent="0.15">
      <c r="B43" s="250"/>
      <c r="C43" s="246"/>
      <c r="D43" s="246"/>
      <c r="E43" s="246"/>
      <c r="F43" s="246"/>
      <c r="G43" s="1236" t="s">
        <v>584</v>
      </c>
      <c r="H43" s="1237"/>
      <c r="I43" s="1237"/>
      <c r="J43" s="1237"/>
      <c r="K43" s="1237"/>
      <c r="L43" s="1237"/>
      <c r="M43" s="1237"/>
      <c r="N43" s="1237"/>
      <c r="O43" s="1238"/>
    </row>
    <row r="44" spans="2:17" ht="13.5" x14ac:dyDescent="0.15">
      <c r="B44" s="250"/>
      <c r="C44" s="246"/>
      <c r="D44" s="246"/>
      <c r="E44" s="246"/>
      <c r="F44" s="246"/>
      <c r="G44" s="1239"/>
      <c r="H44" s="1240"/>
      <c r="I44" s="1240"/>
      <c r="J44" s="1240"/>
      <c r="K44" s="1240"/>
      <c r="L44" s="1240"/>
      <c r="M44" s="1240"/>
      <c r="N44" s="1240"/>
      <c r="O44" s="1241"/>
    </row>
    <row r="45" spans="2:17" ht="13.5" x14ac:dyDescent="0.15">
      <c r="B45" s="250"/>
      <c r="C45" s="246"/>
      <c r="D45" s="246"/>
      <c r="E45" s="246"/>
      <c r="F45" s="246"/>
      <c r="G45" s="1239"/>
      <c r="H45" s="1240"/>
      <c r="I45" s="1240"/>
      <c r="J45" s="1240"/>
      <c r="K45" s="1240"/>
      <c r="L45" s="1240"/>
      <c r="M45" s="1240"/>
      <c r="N45" s="1240"/>
      <c r="O45" s="1241"/>
    </row>
    <row r="46" spans="2:17" ht="13.5" x14ac:dyDescent="0.15">
      <c r="B46" s="250"/>
      <c r="C46" s="246"/>
      <c r="D46" s="246"/>
      <c r="E46" s="246"/>
      <c r="F46" s="246"/>
      <c r="G46" s="1239"/>
      <c r="H46" s="1240"/>
      <c r="I46" s="1240"/>
      <c r="J46" s="1240"/>
      <c r="K46" s="1240"/>
      <c r="L46" s="1240"/>
      <c r="M46" s="1240"/>
      <c r="N46" s="1240"/>
      <c r="O46" s="1241"/>
    </row>
    <row r="47" spans="2:17" ht="13.5" x14ac:dyDescent="0.15">
      <c r="B47" s="250"/>
      <c r="C47" s="246"/>
      <c r="D47" s="246"/>
      <c r="E47" s="246"/>
      <c r="F47" s="246"/>
      <c r="G47" s="1242"/>
      <c r="H47" s="1243"/>
      <c r="I47" s="1243"/>
      <c r="J47" s="1243"/>
      <c r="K47" s="1243"/>
      <c r="L47" s="1243"/>
      <c r="M47" s="1243"/>
      <c r="N47" s="1243"/>
      <c r="O47" s="1244"/>
    </row>
    <row r="48" spans="2:17" ht="13.5" x14ac:dyDescent="0.15">
      <c r="B48" s="250"/>
      <c r="C48" s="246"/>
      <c r="D48" s="246"/>
      <c r="E48" s="246"/>
      <c r="F48" s="246"/>
      <c r="G48" s="246"/>
      <c r="H48" s="355"/>
      <c r="I48" s="355"/>
      <c r="J48" s="355"/>
    </row>
    <row r="49" spans="1:17" ht="13.5" x14ac:dyDescent="0.15">
      <c r="B49" s="250"/>
      <c r="C49" s="246"/>
      <c r="D49" s="246"/>
      <c r="E49" s="246"/>
      <c r="F49" s="246"/>
      <c r="G49" s="245" t="s">
        <v>576</v>
      </c>
    </row>
    <row r="50" spans="1:17" ht="13.5" x14ac:dyDescent="0.15">
      <c r="B50" s="250"/>
      <c r="C50" s="246"/>
      <c r="D50" s="246"/>
      <c r="E50" s="246"/>
      <c r="F50" s="246"/>
      <c r="G50" s="1245"/>
      <c r="H50" s="1246"/>
      <c r="I50" s="1246"/>
      <c r="J50" s="1247"/>
      <c r="K50" s="356" t="s">
        <v>523</v>
      </c>
      <c r="L50" s="356" t="s">
        <v>524</v>
      </c>
      <c r="M50" s="356" t="s">
        <v>525</v>
      </c>
      <c r="N50" s="356" t="s">
        <v>526</v>
      </c>
      <c r="O50" s="356" t="s">
        <v>527</v>
      </c>
    </row>
    <row r="51" spans="1:17" ht="13.5" x14ac:dyDescent="0.15">
      <c r="B51" s="250"/>
      <c r="C51" s="246"/>
      <c r="D51" s="246"/>
      <c r="E51" s="246"/>
      <c r="F51" s="246"/>
      <c r="G51" s="1248" t="s">
        <v>577</v>
      </c>
      <c r="H51" s="1249"/>
      <c r="I51" s="1254" t="s">
        <v>578</v>
      </c>
      <c r="J51" s="1254"/>
      <c r="K51" s="1257"/>
      <c r="L51" s="1257"/>
      <c r="M51" s="1257"/>
      <c r="N51" s="1224"/>
      <c r="O51" s="1224"/>
    </row>
    <row r="52" spans="1:17" ht="13.5" x14ac:dyDescent="0.15">
      <c r="B52" s="250"/>
      <c r="C52" s="246"/>
      <c r="D52" s="246"/>
      <c r="E52" s="246"/>
      <c r="F52" s="246"/>
      <c r="G52" s="1250"/>
      <c r="H52" s="1251"/>
      <c r="I52" s="1255"/>
      <c r="J52" s="1255"/>
      <c r="K52" s="1224"/>
      <c r="L52" s="1224"/>
      <c r="M52" s="1224"/>
      <c r="N52" s="1224"/>
      <c r="O52" s="1224"/>
    </row>
    <row r="53" spans="1:17" ht="13.5" x14ac:dyDescent="0.15">
      <c r="A53" s="357"/>
      <c r="B53" s="250"/>
      <c r="C53" s="246"/>
      <c r="D53" s="246"/>
      <c r="E53" s="246"/>
      <c r="F53" s="246"/>
      <c r="G53" s="1250"/>
      <c r="H53" s="1251"/>
      <c r="I53" s="1234" t="s">
        <v>583</v>
      </c>
      <c r="J53" s="1234"/>
      <c r="K53" s="1256"/>
      <c r="L53" s="1256"/>
      <c r="M53" s="1256"/>
      <c r="N53" s="1222">
        <v>50.8</v>
      </c>
      <c r="O53" s="1222">
        <v>52.7</v>
      </c>
    </row>
    <row r="54" spans="1:17" ht="13.5" x14ac:dyDescent="0.15">
      <c r="A54" s="357"/>
      <c r="B54" s="250"/>
      <c r="C54" s="246"/>
      <c r="D54" s="246"/>
      <c r="E54" s="246"/>
      <c r="F54" s="246"/>
      <c r="G54" s="1252"/>
      <c r="H54" s="1253"/>
      <c r="I54" s="1234"/>
      <c r="J54" s="1234"/>
      <c r="K54" s="1223"/>
      <c r="L54" s="1223"/>
      <c r="M54" s="1223"/>
      <c r="N54" s="1223"/>
      <c r="O54" s="1223"/>
    </row>
    <row r="55" spans="1:17" ht="13.5" x14ac:dyDescent="0.15">
      <c r="A55" s="357"/>
      <c r="B55" s="250"/>
      <c r="C55" s="246"/>
      <c r="D55" s="246"/>
      <c r="E55" s="246"/>
      <c r="F55" s="246"/>
      <c r="G55" s="1228" t="s">
        <v>579</v>
      </c>
      <c r="H55" s="1229"/>
      <c r="I55" s="1234" t="s">
        <v>578</v>
      </c>
      <c r="J55" s="1234"/>
      <c r="K55" s="1257"/>
      <c r="L55" s="1257"/>
      <c r="M55" s="1257"/>
      <c r="N55" s="1224">
        <v>20.2</v>
      </c>
      <c r="O55" s="1224">
        <v>38.5</v>
      </c>
    </row>
    <row r="56" spans="1:17" ht="13.5" x14ac:dyDescent="0.15">
      <c r="A56" s="357"/>
      <c r="B56" s="250"/>
      <c r="C56" s="246"/>
      <c r="D56" s="246"/>
      <c r="E56" s="246"/>
      <c r="F56" s="246"/>
      <c r="G56" s="1230"/>
      <c r="H56" s="1231"/>
      <c r="I56" s="1234"/>
      <c r="J56" s="1234"/>
      <c r="K56" s="1224"/>
      <c r="L56" s="1224"/>
      <c r="M56" s="1224"/>
      <c r="N56" s="1224"/>
      <c r="O56" s="1224"/>
    </row>
    <row r="57" spans="1:17" s="357" customFormat="1" ht="13.5" x14ac:dyDescent="0.15">
      <c r="B57" s="358"/>
      <c r="C57" s="354"/>
      <c r="D57" s="354"/>
      <c r="E57" s="354"/>
      <c r="F57" s="354"/>
      <c r="G57" s="1230"/>
      <c r="H57" s="1231"/>
      <c r="I57" s="1226" t="s">
        <v>583</v>
      </c>
      <c r="J57" s="1226"/>
      <c r="K57" s="1256"/>
      <c r="L57" s="1256"/>
      <c r="M57" s="1256"/>
      <c r="N57" s="1222">
        <v>55.8</v>
      </c>
      <c r="O57" s="1222">
        <v>55</v>
      </c>
      <c r="P57" s="359"/>
      <c r="Q57" s="358"/>
    </row>
    <row r="58" spans="1:17" s="357" customFormat="1" ht="13.5" x14ac:dyDescent="0.15">
      <c r="A58" s="245"/>
      <c r="B58" s="358"/>
      <c r="C58" s="354"/>
      <c r="D58" s="354"/>
      <c r="E58" s="354"/>
      <c r="F58" s="354"/>
      <c r="G58" s="1232"/>
      <c r="H58" s="1233"/>
      <c r="I58" s="1226"/>
      <c r="J58" s="1226"/>
      <c r="K58" s="1223"/>
      <c r="L58" s="1223"/>
      <c r="M58" s="1223"/>
      <c r="N58" s="1223"/>
      <c r="O58" s="1223"/>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580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575</v>
      </c>
      <c r="I64" s="354"/>
      <c r="J64" s="354"/>
      <c r="K64" s="354"/>
      <c r="L64" s="246"/>
      <c r="M64" s="246"/>
      <c r="N64" s="246"/>
      <c r="O64" s="246"/>
    </row>
    <row r="65" spans="2:30" ht="13.5" x14ac:dyDescent="0.15">
      <c r="B65" s="250"/>
      <c r="C65" s="246"/>
      <c r="D65" s="246"/>
      <c r="E65" s="246"/>
      <c r="F65" s="246"/>
      <c r="G65" s="1236" t="s">
        <v>585</v>
      </c>
      <c r="H65" s="1237"/>
      <c r="I65" s="1237"/>
      <c r="J65" s="1237"/>
      <c r="K65" s="1237"/>
      <c r="L65" s="1237"/>
      <c r="M65" s="1237"/>
      <c r="N65" s="1237"/>
      <c r="O65" s="1238"/>
    </row>
    <row r="66" spans="2:30" ht="13.5" x14ac:dyDescent="0.15">
      <c r="B66" s="250"/>
      <c r="C66" s="246"/>
      <c r="D66" s="246"/>
      <c r="E66" s="246"/>
      <c r="F66" s="246"/>
      <c r="G66" s="1239"/>
      <c r="H66" s="1240"/>
      <c r="I66" s="1240"/>
      <c r="J66" s="1240"/>
      <c r="K66" s="1240"/>
      <c r="L66" s="1240"/>
      <c r="M66" s="1240"/>
      <c r="N66" s="1240"/>
      <c r="O66" s="1241"/>
    </row>
    <row r="67" spans="2:30" ht="13.5" x14ac:dyDescent="0.15">
      <c r="B67" s="250"/>
      <c r="C67" s="246"/>
      <c r="D67" s="246"/>
      <c r="E67" s="246"/>
      <c r="F67" s="246"/>
      <c r="G67" s="1239"/>
      <c r="H67" s="1240"/>
      <c r="I67" s="1240"/>
      <c r="J67" s="1240"/>
      <c r="K67" s="1240"/>
      <c r="L67" s="1240"/>
      <c r="M67" s="1240"/>
      <c r="N67" s="1240"/>
      <c r="O67" s="1241"/>
    </row>
    <row r="68" spans="2:30" ht="13.5" x14ac:dyDescent="0.15">
      <c r="B68" s="250"/>
      <c r="C68" s="246"/>
      <c r="D68" s="246"/>
      <c r="E68" s="246"/>
      <c r="F68" s="246"/>
      <c r="G68" s="1239"/>
      <c r="H68" s="1240"/>
      <c r="I68" s="1240"/>
      <c r="J68" s="1240"/>
      <c r="K68" s="1240"/>
      <c r="L68" s="1240"/>
      <c r="M68" s="1240"/>
      <c r="N68" s="1240"/>
      <c r="O68" s="1241"/>
    </row>
    <row r="69" spans="2:30" ht="13.5" x14ac:dyDescent="0.15">
      <c r="B69" s="250"/>
      <c r="C69" s="246"/>
      <c r="D69" s="246"/>
      <c r="E69" s="246"/>
      <c r="F69" s="246"/>
      <c r="G69" s="1242"/>
      <c r="H69" s="1243"/>
      <c r="I69" s="1243"/>
      <c r="J69" s="1243"/>
      <c r="K69" s="1243"/>
      <c r="L69" s="1243"/>
      <c r="M69" s="1243"/>
      <c r="N69" s="1243"/>
      <c r="O69" s="1244"/>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581</v>
      </c>
      <c r="I71" s="370"/>
      <c r="J71" s="366"/>
      <c r="K71" s="366"/>
      <c r="L71" s="367"/>
      <c r="M71" s="366"/>
      <c r="N71" s="367"/>
      <c r="O71" s="368"/>
    </row>
    <row r="72" spans="2:30" ht="13.5" x14ac:dyDescent="0.15">
      <c r="B72" s="250"/>
      <c r="C72" s="246"/>
      <c r="D72" s="246"/>
      <c r="E72" s="246"/>
      <c r="F72" s="246"/>
      <c r="G72" s="1245"/>
      <c r="H72" s="1246"/>
      <c r="I72" s="1246"/>
      <c r="J72" s="1247"/>
      <c r="K72" s="356" t="s">
        <v>523</v>
      </c>
      <c r="L72" s="356" t="s">
        <v>524</v>
      </c>
      <c r="M72" s="356" t="s">
        <v>525</v>
      </c>
      <c r="N72" s="356" t="s">
        <v>526</v>
      </c>
      <c r="O72" s="356" t="s">
        <v>527</v>
      </c>
    </row>
    <row r="73" spans="2:30" ht="13.5" x14ac:dyDescent="0.15">
      <c r="B73" s="250"/>
      <c r="C73" s="246"/>
      <c r="D73" s="246"/>
      <c r="E73" s="246"/>
      <c r="F73" s="246"/>
      <c r="G73" s="1248" t="s">
        <v>577</v>
      </c>
      <c r="H73" s="1249"/>
      <c r="I73" s="1254" t="s">
        <v>578</v>
      </c>
      <c r="J73" s="1254"/>
      <c r="K73" s="1235">
        <v>26</v>
      </c>
      <c r="L73" s="1235">
        <v>6.2</v>
      </c>
      <c r="M73" s="1224"/>
      <c r="N73" s="1224"/>
      <c r="O73" s="1224"/>
      <c r="S73" s="245">
        <v>9.9</v>
      </c>
    </row>
    <row r="74" spans="2:30" ht="13.5" x14ac:dyDescent="0.15">
      <c r="B74" s="250"/>
      <c r="C74" s="246"/>
      <c r="D74" s="246"/>
      <c r="E74" s="246"/>
      <c r="F74" s="246"/>
      <c r="G74" s="1250"/>
      <c r="H74" s="1251"/>
      <c r="I74" s="1255"/>
      <c r="J74" s="1255"/>
      <c r="K74" s="1235"/>
      <c r="L74" s="1235"/>
      <c r="M74" s="1224"/>
      <c r="N74" s="1224"/>
      <c r="O74" s="1224"/>
    </row>
    <row r="75" spans="2:30" ht="13.5" x14ac:dyDescent="0.15">
      <c r="B75" s="250"/>
      <c r="C75" s="246"/>
      <c r="D75" s="246"/>
      <c r="E75" s="246"/>
      <c r="F75" s="246"/>
      <c r="G75" s="1250"/>
      <c r="H75" s="1251"/>
      <c r="I75" s="1234" t="s">
        <v>582</v>
      </c>
      <c r="J75" s="1234"/>
      <c r="K75" s="1222">
        <v>8.6</v>
      </c>
      <c r="L75" s="1222">
        <v>8.1999999999999993</v>
      </c>
      <c r="M75" s="1222">
        <v>7.6</v>
      </c>
      <c r="N75" s="1222">
        <v>6.9</v>
      </c>
      <c r="O75" s="1222">
        <v>6.6</v>
      </c>
      <c r="U75" s="245">
        <v>81.2</v>
      </c>
      <c r="W75" s="245">
        <v>87.2</v>
      </c>
      <c r="Y75" s="245">
        <v>99.8</v>
      </c>
      <c r="AA75" s="245">
        <v>109.5</v>
      </c>
      <c r="AC75" s="245">
        <v>115.2</v>
      </c>
    </row>
    <row r="76" spans="2:30" ht="13.5" x14ac:dyDescent="0.15">
      <c r="B76" s="250"/>
      <c r="C76" s="246"/>
      <c r="D76" s="246"/>
      <c r="E76" s="246"/>
      <c r="F76" s="246"/>
      <c r="G76" s="1252"/>
      <c r="H76" s="1253"/>
      <c r="I76" s="1234"/>
      <c r="J76" s="1234"/>
      <c r="K76" s="1223"/>
      <c r="L76" s="1223"/>
      <c r="M76" s="1223"/>
      <c r="N76" s="1223"/>
      <c r="O76" s="1223"/>
    </row>
    <row r="77" spans="2:30" ht="13.5" x14ac:dyDescent="0.15">
      <c r="B77" s="250"/>
      <c r="C77" s="246"/>
      <c r="D77" s="246"/>
      <c r="E77" s="246"/>
      <c r="F77" s="246"/>
      <c r="G77" s="1228" t="s">
        <v>579</v>
      </c>
      <c r="H77" s="1229"/>
      <c r="I77" s="1234" t="s">
        <v>578</v>
      </c>
      <c r="J77" s="1234"/>
      <c r="K77" s="1235">
        <v>49.3</v>
      </c>
      <c r="L77" s="1235">
        <v>44.3</v>
      </c>
      <c r="M77" s="1224">
        <v>40.299999999999997</v>
      </c>
      <c r="N77" s="1224">
        <v>20.2</v>
      </c>
      <c r="O77" s="1224">
        <v>38.5</v>
      </c>
      <c r="R77" s="245">
        <v>12.3</v>
      </c>
      <c r="T77" s="245">
        <v>11.1</v>
      </c>
    </row>
    <row r="78" spans="2:30" ht="13.5" x14ac:dyDescent="0.15">
      <c r="B78" s="250"/>
      <c r="C78" s="246"/>
      <c r="D78" s="246"/>
      <c r="E78" s="246"/>
      <c r="F78" s="246"/>
      <c r="G78" s="1230"/>
      <c r="H78" s="1231"/>
      <c r="I78" s="1234"/>
      <c r="J78" s="1234"/>
      <c r="K78" s="1235"/>
      <c r="L78" s="1235"/>
      <c r="M78" s="1224"/>
      <c r="N78" s="1224"/>
      <c r="O78" s="1224"/>
    </row>
    <row r="79" spans="2:30" ht="13.5" x14ac:dyDescent="0.15">
      <c r="B79" s="250"/>
      <c r="C79" s="246"/>
      <c r="D79" s="246"/>
      <c r="E79" s="246"/>
      <c r="F79" s="246"/>
      <c r="G79" s="1230"/>
      <c r="H79" s="1231"/>
      <c r="I79" s="1225" t="s">
        <v>582</v>
      </c>
      <c r="J79" s="1226"/>
      <c r="K79" s="1227">
        <v>11.5</v>
      </c>
      <c r="L79" s="1227">
        <v>10.6</v>
      </c>
      <c r="M79" s="1227">
        <v>9.8000000000000007</v>
      </c>
      <c r="N79" s="1227">
        <v>9.3000000000000007</v>
      </c>
      <c r="O79" s="1227">
        <v>9.1999999999999993</v>
      </c>
      <c r="V79" s="245">
        <v>53.5</v>
      </c>
      <c r="X79" s="245">
        <v>48.2</v>
      </c>
      <c r="Z79" s="245">
        <v>34.200000000000003</v>
      </c>
      <c r="AB79" s="245">
        <v>30.3</v>
      </c>
      <c r="AD79" s="245">
        <v>28.9</v>
      </c>
    </row>
    <row r="80" spans="2:30" ht="13.5" x14ac:dyDescent="0.15">
      <c r="B80" s="250"/>
      <c r="C80" s="246"/>
      <c r="D80" s="246"/>
      <c r="E80" s="246"/>
      <c r="F80" s="246"/>
      <c r="G80" s="1232"/>
      <c r="H80" s="1233"/>
      <c r="I80" s="1226"/>
      <c r="J80" s="1226"/>
      <c r="K80" s="1227"/>
      <c r="L80" s="1227"/>
      <c r="M80" s="1227"/>
      <c r="N80" s="1227"/>
      <c r="O80" s="1227"/>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43" zoomScale="70" zoomScaleNormal="7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47079</v>
      </c>
      <c r="E3" s="118"/>
      <c r="F3" s="119">
        <v>70582</v>
      </c>
      <c r="G3" s="120"/>
      <c r="H3" s="121"/>
    </row>
    <row r="4" spans="1:8" x14ac:dyDescent="0.15">
      <c r="A4" s="122"/>
      <c r="B4" s="123"/>
      <c r="C4" s="124"/>
      <c r="D4" s="125">
        <v>30055</v>
      </c>
      <c r="E4" s="126"/>
      <c r="F4" s="127">
        <v>36117</v>
      </c>
      <c r="G4" s="128"/>
      <c r="H4" s="129"/>
    </row>
    <row r="5" spans="1:8" x14ac:dyDescent="0.15">
      <c r="A5" s="110" t="s">
        <v>517</v>
      </c>
      <c r="B5" s="115"/>
      <c r="C5" s="116"/>
      <c r="D5" s="117">
        <v>74952</v>
      </c>
      <c r="E5" s="118"/>
      <c r="F5" s="119">
        <v>81990</v>
      </c>
      <c r="G5" s="120"/>
      <c r="H5" s="121"/>
    </row>
    <row r="6" spans="1:8" x14ac:dyDescent="0.15">
      <c r="A6" s="122"/>
      <c r="B6" s="123"/>
      <c r="C6" s="124"/>
      <c r="D6" s="125">
        <v>40190</v>
      </c>
      <c r="E6" s="126"/>
      <c r="F6" s="127">
        <v>34482</v>
      </c>
      <c r="G6" s="128"/>
      <c r="H6" s="129"/>
    </row>
    <row r="7" spans="1:8" x14ac:dyDescent="0.15">
      <c r="A7" s="110" t="s">
        <v>518</v>
      </c>
      <c r="B7" s="115"/>
      <c r="C7" s="116"/>
      <c r="D7" s="117">
        <v>48557</v>
      </c>
      <c r="E7" s="118"/>
      <c r="F7" s="119">
        <v>87551</v>
      </c>
      <c r="G7" s="120"/>
      <c r="H7" s="121"/>
    </row>
    <row r="8" spans="1:8" x14ac:dyDescent="0.15">
      <c r="A8" s="122"/>
      <c r="B8" s="123"/>
      <c r="C8" s="124"/>
      <c r="D8" s="125">
        <v>21510</v>
      </c>
      <c r="E8" s="126"/>
      <c r="F8" s="127">
        <v>43994</v>
      </c>
      <c r="G8" s="128"/>
      <c r="H8" s="129"/>
    </row>
    <row r="9" spans="1:8" x14ac:dyDescent="0.15">
      <c r="A9" s="110" t="s">
        <v>519</v>
      </c>
      <c r="B9" s="115"/>
      <c r="C9" s="116"/>
      <c r="D9" s="117">
        <v>40883</v>
      </c>
      <c r="E9" s="118"/>
      <c r="F9" s="119">
        <v>106092</v>
      </c>
      <c r="G9" s="120"/>
      <c r="H9" s="121"/>
    </row>
    <row r="10" spans="1:8" x14ac:dyDescent="0.15">
      <c r="A10" s="122"/>
      <c r="B10" s="123"/>
      <c r="C10" s="124"/>
      <c r="D10" s="125">
        <v>24501</v>
      </c>
      <c r="E10" s="126"/>
      <c r="F10" s="127">
        <v>44299</v>
      </c>
      <c r="G10" s="128"/>
      <c r="H10" s="129"/>
    </row>
    <row r="11" spans="1:8" x14ac:dyDescent="0.15">
      <c r="A11" s="110" t="s">
        <v>520</v>
      </c>
      <c r="B11" s="115"/>
      <c r="C11" s="116"/>
      <c r="D11" s="117">
        <v>27153</v>
      </c>
      <c r="E11" s="118"/>
      <c r="F11" s="119">
        <v>78903</v>
      </c>
      <c r="G11" s="120"/>
      <c r="H11" s="121"/>
    </row>
    <row r="12" spans="1:8" x14ac:dyDescent="0.15">
      <c r="A12" s="122"/>
      <c r="B12" s="123"/>
      <c r="C12" s="130"/>
      <c r="D12" s="125">
        <v>15455</v>
      </c>
      <c r="E12" s="126"/>
      <c r="F12" s="127">
        <v>49201</v>
      </c>
      <c r="G12" s="128"/>
      <c r="H12" s="129"/>
    </row>
    <row r="13" spans="1:8" x14ac:dyDescent="0.15">
      <c r="A13" s="110"/>
      <c r="B13" s="115"/>
      <c r="C13" s="131"/>
      <c r="D13" s="132">
        <v>47725</v>
      </c>
      <c r="E13" s="133"/>
      <c r="F13" s="134">
        <v>85024</v>
      </c>
      <c r="G13" s="135"/>
      <c r="H13" s="121"/>
    </row>
    <row r="14" spans="1:8" x14ac:dyDescent="0.15">
      <c r="A14" s="122"/>
      <c r="B14" s="123"/>
      <c r="C14" s="124"/>
      <c r="D14" s="125">
        <v>26342</v>
      </c>
      <c r="E14" s="126"/>
      <c r="F14" s="127">
        <v>41619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7.38</v>
      </c>
      <c r="C19" s="136">
        <f>ROUND(VALUE(SUBSTITUTE(実質収支比率等に係る経年分析!G$48,"▲","-")),2)</f>
        <v>4.41</v>
      </c>
      <c r="D19" s="136">
        <f>ROUND(VALUE(SUBSTITUTE(実質収支比率等に係る経年分析!H$48,"▲","-")),2)</f>
        <v>4.71</v>
      </c>
      <c r="E19" s="136">
        <f>ROUND(VALUE(SUBSTITUTE(実質収支比率等に係る経年分析!I$48,"▲","-")),2)</f>
        <v>5.25</v>
      </c>
      <c r="F19" s="136">
        <f>ROUND(VALUE(SUBSTITUTE(実質収支比率等に係る経年分析!J$48,"▲","-")),2)</f>
        <v>4.32</v>
      </c>
    </row>
    <row r="20" spans="1:11" x14ac:dyDescent="0.15">
      <c r="A20" s="136" t="s">
        <v>44</v>
      </c>
      <c r="B20" s="136">
        <f>ROUND(VALUE(SUBSTITUTE(実質収支比率等に係る経年分析!F$47,"▲","-")),2)</f>
        <v>35.49</v>
      </c>
      <c r="C20" s="136">
        <f>ROUND(VALUE(SUBSTITUTE(実質収支比率等に係る経年分析!G$47,"▲","-")),2)</f>
        <v>40.42</v>
      </c>
      <c r="D20" s="136">
        <f>ROUND(VALUE(SUBSTITUTE(実質収支比率等に係る経年分析!H$47,"▲","-")),2)</f>
        <v>40.14</v>
      </c>
      <c r="E20" s="136">
        <f>ROUND(VALUE(SUBSTITUTE(実質収支比率等に係る経年分析!I$47,"▲","-")),2)</f>
        <v>38.25</v>
      </c>
      <c r="F20" s="136">
        <f>ROUND(VALUE(SUBSTITUTE(実質収支比率等に係る経年分析!J$47,"▲","-")),2)</f>
        <v>34.25</v>
      </c>
    </row>
    <row r="21" spans="1:11" x14ac:dyDescent="0.15">
      <c r="A21" s="136" t="s">
        <v>45</v>
      </c>
      <c r="B21" s="136">
        <f>IF(ISNUMBER(VALUE(SUBSTITUTE(実質収支比率等に係る経年分析!F$49,"▲","-"))),ROUND(VALUE(SUBSTITUTE(実質収支比率等に係る経年分析!F$49,"▲","-")),2),NA())</f>
        <v>4.58</v>
      </c>
      <c r="C21" s="136">
        <f>IF(ISNUMBER(VALUE(SUBSTITUTE(実質収支比率等に係る経年分析!G$49,"▲","-"))),ROUND(VALUE(SUBSTITUTE(実質収支比率等に係る経年分析!G$49,"▲","-")),2),NA())</f>
        <v>2.5099999999999998</v>
      </c>
      <c r="D21" s="136">
        <f>IF(ISNUMBER(VALUE(SUBSTITUTE(実質収支比率等に係る経年分析!H$49,"▲","-"))),ROUND(VALUE(SUBSTITUTE(実質収支比率等に係る経年分析!H$49,"▲","-")),2),NA())</f>
        <v>-0.37</v>
      </c>
      <c r="E21" s="136">
        <f>IF(ISNUMBER(VALUE(SUBSTITUTE(実質収支比率等に係る経年分析!I$49,"▲","-"))),ROUND(VALUE(SUBSTITUTE(実質収支比率等に係る経年分析!I$49,"▲","-")),2),NA())</f>
        <v>-0.99</v>
      </c>
      <c r="F21" s="136">
        <f>IF(ISNUMBER(VALUE(SUBSTITUTE(実質収支比率等に係る経年分析!J$49,"▲","-"))),ROUND(VALUE(SUBSTITUTE(実質収支比率等に係る経年分析!J$49,"▲","-")),2),NA())</f>
        <v>-5.65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戸別合併処理浄化槽整備事業特別会計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0.14000000000000001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0.57999999999999996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2.61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1.58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v>
      </c>
    </row>
    <row r="33" spans="1:16" x14ac:dyDescent="0.15">
      <c r="A33" s="137" t="str">
        <f>IF(連結実質赤字比率に係る赤字・黒字の構成分析!C$37="",NA(),連結実質赤字比率に係る赤字・黒字の構成分析!C$37)</f>
        <v>工業用水道事業会計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3.74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4.6900000000000004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16.059999999999999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755</v>
      </c>
      <c r="E42" s="138"/>
      <c r="F42" s="138"/>
      <c r="G42" s="138">
        <f>'実質公債費比率（分子）の構造'!L$52</f>
        <v>777</v>
      </c>
      <c r="H42" s="138"/>
      <c r="I42" s="138"/>
      <c r="J42" s="138">
        <f>'実質公債費比率（分子）の構造'!M$52</f>
        <v>820</v>
      </c>
      <c r="K42" s="138"/>
      <c r="L42" s="138"/>
      <c r="M42" s="138">
        <f>'実質公債費比率（分子）の構造'!N$52</f>
        <v>787</v>
      </c>
      <c r="N42" s="138"/>
      <c r="O42" s="138"/>
      <c r="P42" s="138">
        <f>'実質公債費比率（分子）の構造'!O$52</f>
        <v>792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57</v>
      </c>
      <c r="C45" s="138"/>
      <c r="D45" s="138"/>
      <c r="E45" s="138">
        <f>'実質公債費比率（分子）の構造'!L$49</f>
        <v>54</v>
      </c>
      <c r="F45" s="138"/>
      <c r="G45" s="138"/>
      <c r="H45" s="138">
        <f>'実質公債費比率（分子）の構造'!M$49</f>
        <v>49</v>
      </c>
      <c r="I45" s="138"/>
      <c r="J45" s="138"/>
      <c r="K45" s="138">
        <f>'実質公債費比率（分子）の構造'!N$49</f>
        <v>34</v>
      </c>
      <c r="L45" s="138"/>
      <c r="M45" s="138"/>
      <c r="N45" s="138">
        <f>'実質公債費比率（分子）の構造'!O$49</f>
        <v>17</v>
      </c>
      <c r="O45" s="138"/>
      <c r="P45" s="138"/>
    </row>
    <row r="46" spans="1:16" x14ac:dyDescent="0.15">
      <c r="A46" s="138" t="s">
        <v>56</v>
      </c>
      <c r="B46" s="138">
        <f>'実質公債費比率（分子）の構造'!K$48</f>
        <v>333</v>
      </c>
      <c r="C46" s="138"/>
      <c r="D46" s="138"/>
      <c r="E46" s="138">
        <f>'実質公債費比率（分子）の構造'!L$48</f>
        <v>325</v>
      </c>
      <c r="F46" s="138"/>
      <c r="G46" s="138"/>
      <c r="H46" s="138">
        <f>'実質公債費比率（分子）の構造'!M$48</f>
        <v>326</v>
      </c>
      <c r="I46" s="138"/>
      <c r="J46" s="138"/>
      <c r="K46" s="138">
        <f>'実質公債費比率（分子）の構造'!N$48</f>
        <v>314</v>
      </c>
      <c r="L46" s="138"/>
      <c r="M46" s="138"/>
      <c r="N46" s="138">
        <f>'実質公債費比率（分子）の構造'!O$48</f>
        <v>324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738</v>
      </c>
      <c r="C49" s="138"/>
      <c r="D49" s="138"/>
      <c r="E49" s="138">
        <f>'実質公債費比率（分子）の構造'!L$45</f>
        <v>749</v>
      </c>
      <c r="F49" s="138"/>
      <c r="G49" s="138"/>
      <c r="H49" s="138">
        <f>'実質公債費比率（分子）の構造'!M$45</f>
        <v>771</v>
      </c>
      <c r="I49" s="138"/>
      <c r="J49" s="138"/>
      <c r="K49" s="138">
        <f>'実質公債費比率（分子）の構造'!N$45</f>
        <v>712</v>
      </c>
      <c r="L49" s="138"/>
      <c r="M49" s="138"/>
      <c r="N49" s="138">
        <f>'実質公債費比率（分子）の構造'!O$45</f>
        <v>760</v>
      </c>
      <c r="O49" s="138"/>
      <c r="P49" s="138"/>
    </row>
    <row r="50" spans="1:16" x14ac:dyDescent="0.15">
      <c r="A50" s="138" t="s">
        <v>60</v>
      </c>
      <c r="B50" s="138" t="e">
        <f>NA()</f>
        <v>#N/A</v>
      </c>
      <c r="C50" s="138">
        <f>IF(ISNUMBER('実質公債費比率（分子）の構造'!K$53),'実質公債費比率（分子）の構造'!K$53,NA())</f>
        <v>373</v>
      </c>
      <c r="D50" s="138" t="e">
        <f>NA()</f>
        <v>#N/A</v>
      </c>
      <c r="E50" s="138" t="e">
        <f>NA()</f>
        <v>#N/A</v>
      </c>
      <c r="F50" s="138">
        <f>IF(ISNUMBER('実質公債費比率（分子）の構造'!L$53),'実質公債費比率（分子）の構造'!L$53,NA())</f>
        <v>351</v>
      </c>
      <c r="G50" s="138" t="e">
        <f>NA()</f>
        <v>#N/A</v>
      </c>
      <c r="H50" s="138" t="e">
        <f>NA()</f>
        <v>#N/A</v>
      </c>
      <c r="I50" s="138">
        <f>IF(ISNUMBER('実質公債費比率（分子）の構造'!M$53),'実質公債費比率（分子）の構造'!M$53,NA())</f>
        <v>326</v>
      </c>
      <c r="J50" s="138" t="e">
        <f>NA()</f>
        <v>#N/A</v>
      </c>
      <c r="K50" s="138" t="e">
        <f>NA()</f>
        <v>#N/A</v>
      </c>
      <c r="L50" s="138">
        <f>IF(ISNUMBER('実質公債費比率（分子）の構造'!N$53),'実質公債費比率（分子）の構造'!N$53,NA())</f>
        <v>273</v>
      </c>
      <c r="M50" s="138" t="e">
        <f>NA()</f>
        <v>#N/A</v>
      </c>
      <c r="N50" s="138" t="e">
        <f>NA()</f>
        <v>#N/A</v>
      </c>
      <c r="O50" s="138">
        <f>IF(ISNUMBER('実質公債費比率（分子）の構造'!O$53),'実質公債費比率（分子）の構造'!O$53,NA())</f>
        <v>309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8916</v>
      </c>
      <c r="E56" s="137"/>
      <c r="F56" s="137"/>
      <c r="G56" s="137">
        <f>'将来負担比率（分子）の構造'!J$52</f>
        <v>8976</v>
      </c>
      <c r="H56" s="137"/>
      <c r="I56" s="137"/>
      <c r="J56" s="137">
        <f>'将来負担比率（分子）の構造'!K$52</f>
        <v>8765</v>
      </c>
      <c r="K56" s="137"/>
      <c r="L56" s="137"/>
      <c r="M56" s="137">
        <f>'将来負担比率（分子）の構造'!L$52</f>
        <v>8529</v>
      </c>
      <c r="N56" s="137"/>
      <c r="O56" s="137"/>
      <c r="P56" s="137">
        <f>'将来負担比率（分子）の構造'!M$52</f>
        <v>8179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3967</v>
      </c>
      <c r="E58" s="137"/>
      <c r="F58" s="137"/>
      <c r="G58" s="137">
        <f>'将来負担比率（分子）の構造'!J$50</f>
        <v>4272</v>
      </c>
      <c r="H58" s="137"/>
      <c r="I58" s="137"/>
      <c r="J58" s="137">
        <f>'将来負担比率（分子）の構造'!K$50</f>
        <v>4254</v>
      </c>
      <c r="K58" s="137"/>
      <c r="L58" s="137"/>
      <c r="M58" s="137">
        <f>'将来負担比率（分子）の構造'!L$50</f>
        <v>4104</v>
      </c>
      <c r="N58" s="137"/>
      <c r="O58" s="137"/>
      <c r="P58" s="137">
        <f>'将来負担比率（分子）の構造'!M$50</f>
        <v>3953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1552</v>
      </c>
      <c r="C62" s="137"/>
      <c r="D62" s="137"/>
      <c r="E62" s="137">
        <f>'将来負担比率（分子）の構造'!J$45</f>
        <v>1524</v>
      </c>
      <c r="F62" s="137"/>
      <c r="G62" s="137"/>
      <c r="H62" s="137">
        <f>'将来負担比率（分子）の構造'!K$45</f>
        <v>1426</v>
      </c>
      <c r="I62" s="137"/>
      <c r="J62" s="137"/>
      <c r="K62" s="137">
        <f>'将来負担比率（分子）の構造'!L$45</f>
        <v>1375</v>
      </c>
      <c r="L62" s="137"/>
      <c r="M62" s="137"/>
      <c r="N62" s="137">
        <f>'将来負担比率（分子）の構造'!M$45</f>
        <v>1335</v>
      </c>
      <c r="O62" s="137"/>
      <c r="P62" s="137"/>
    </row>
    <row r="63" spans="1:16" x14ac:dyDescent="0.15">
      <c r="A63" s="137" t="s">
        <v>28</v>
      </c>
      <c r="B63" s="137">
        <f>'将来負担比率（分子）の構造'!I$44</f>
        <v>189</v>
      </c>
      <c r="C63" s="137"/>
      <c r="D63" s="137"/>
      <c r="E63" s="137">
        <f>'将来負担比率（分子）の構造'!J$44</f>
        <v>137</v>
      </c>
      <c r="F63" s="137"/>
      <c r="G63" s="137"/>
      <c r="H63" s="137">
        <f>'将来負担比率（分子）の構造'!K$44</f>
        <v>101</v>
      </c>
      <c r="I63" s="137"/>
      <c r="J63" s="137"/>
      <c r="K63" s="137">
        <f>'将来負担比率（分子）の構造'!L$44</f>
        <v>82</v>
      </c>
      <c r="L63" s="137"/>
      <c r="M63" s="137"/>
      <c r="N63" s="137">
        <f>'将来負担比率（分子）の構造'!M$44</f>
        <v>66</v>
      </c>
      <c r="O63" s="137"/>
      <c r="P63" s="137"/>
    </row>
    <row r="64" spans="1:16" x14ac:dyDescent="0.15">
      <c r="A64" s="137" t="s">
        <v>27</v>
      </c>
      <c r="B64" s="137">
        <f>'将来負担比率（分子）の構造'!I$43</f>
        <v>4642</v>
      </c>
      <c r="C64" s="137"/>
      <c r="D64" s="137"/>
      <c r="E64" s="137">
        <f>'将来負担比率（分子）の構造'!J$43</f>
        <v>4534</v>
      </c>
      <c r="F64" s="137"/>
      <c r="G64" s="137"/>
      <c r="H64" s="137">
        <f>'将来負担比率（分子）の構造'!K$43</f>
        <v>4467</v>
      </c>
      <c r="I64" s="137"/>
      <c r="J64" s="137"/>
      <c r="K64" s="137">
        <f>'将来負担比率（分子）の構造'!L$43</f>
        <v>4392</v>
      </c>
      <c r="L64" s="137"/>
      <c r="M64" s="137"/>
      <c r="N64" s="137">
        <f>'将来負担比率（分子）の構造'!M$43</f>
        <v>4367</v>
      </c>
      <c r="O64" s="137"/>
      <c r="P64" s="137"/>
    </row>
    <row r="65" spans="1:16" x14ac:dyDescent="0.15">
      <c r="A65" s="137" t="s">
        <v>26</v>
      </c>
      <c r="B65" s="137">
        <f>'将来負担比率（分子）の構造'!I$42</f>
        <v>583</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7105</v>
      </c>
      <c r="C66" s="137"/>
      <c r="D66" s="137"/>
      <c r="E66" s="137">
        <f>'将来負担比率（分子）の構造'!J$41</f>
        <v>7341</v>
      </c>
      <c r="F66" s="137"/>
      <c r="G66" s="137"/>
      <c r="H66" s="137">
        <f>'将来負担比率（分子）の構造'!K$41</f>
        <v>6860</v>
      </c>
      <c r="I66" s="137"/>
      <c r="J66" s="137"/>
      <c r="K66" s="137">
        <f>'将来負担比率（分子）の構造'!L$41</f>
        <v>6521</v>
      </c>
      <c r="L66" s="137"/>
      <c r="M66" s="137"/>
      <c r="N66" s="137">
        <f>'将来負担比率（分子）の構造'!M$41</f>
        <v>6135</v>
      </c>
      <c r="O66" s="137"/>
      <c r="P66" s="137"/>
    </row>
    <row r="67" spans="1:16" x14ac:dyDescent="0.15">
      <c r="A67" s="137" t="s">
        <v>64</v>
      </c>
      <c r="B67" s="137" t="e">
        <f>NA()</f>
        <v>#N/A</v>
      </c>
      <c r="C67" s="137">
        <f>IF(ISNUMBER('将来負担比率（分子）の構造'!I$53), IF('将来負担比率（分子）の構造'!I$53 &lt; 0, 0, '将来負担比率（分子）の構造'!I$53), NA())</f>
        <v>1188</v>
      </c>
      <c r="D67" s="137" t="e">
        <f>NA()</f>
        <v>#N/A</v>
      </c>
      <c r="E67" s="137" t="e">
        <f>NA()</f>
        <v>#N/A</v>
      </c>
      <c r="F67" s="137">
        <f>IF(ISNUMBER('将来負担比率（分子）の構造'!J$53), IF('将来負担比率（分子）の構造'!J$53 &lt; 0, 0, '将来負担比率（分子）の構造'!J$53), NA())</f>
        <v>288</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22"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2405229</v>
      </c>
      <c r="S5" s="671"/>
      <c r="T5" s="671"/>
      <c r="U5" s="671"/>
      <c r="V5" s="671"/>
      <c r="W5" s="671"/>
      <c r="X5" s="671"/>
      <c r="Y5" s="718"/>
      <c r="Z5" s="731">
        <v>31.6</v>
      </c>
      <c r="AA5" s="731"/>
      <c r="AB5" s="731"/>
      <c r="AC5" s="731"/>
      <c r="AD5" s="732">
        <v>2405229</v>
      </c>
      <c r="AE5" s="732"/>
      <c r="AF5" s="732"/>
      <c r="AG5" s="732"/>
      <c r="AH5" s="732"/>
      <c r="AI5" s="732"/>
      <c r="AJ5" s="732"/>
      <c r="AK5" s="732"/>
      <c r="AL5" s="719">
        <v>47.9</v>
      </c>
      <c r="AM5" s="688"/>
      <c r="AN5" s="688"/>
      <c r="AO5" s="720"/>
      <c r="AP5" s="707" t="s">
        <v>211</v>
      </c>
      <c r="AQ5" s="708"/>
      <c r="AR5" s="708"/>
      <c r="AS5" s="708"/>
      <c r="AT5" s="708"/>
      <c r="AU5" s="708"/>
      <c r="AV5" s="708"/>
      <c r="AW5" s="708"/>
      <c r="AX5" s="708"/>
      <c r="AY5" s="708"/>
      <c r="AZ5" s="708"/>
      <c r="BA5" s="708"/>
      <c r="BB5" s="708"/>
      <c r="BC5" s="708"/>
      <c r="BD5" s="708"/>
      <c r="BE5" s="708"/>
      <c r="BF5" s="709"/>
      <c r="BG5" s="620">
        <v>2405229</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112087</v>
      </c>
      <c r="S6" s="621"/>
      <c r="T6" s="621"/>
      <c r="U6" s="621"/>
      <c r="V6" s="621"/>
      <c r="W6" s="621"/>
      <c r="X6" s="621"/>
      <c r="Y6" s="622"/>
      <c r="Z6" s="673">
        <v>1.5</v>
      </c>
      <c r="AA6" s="673"/>
      <c r="AB6" s="673"/>
      <c r="AC6" s="673"/>
      <c r="AD6" s="674">
        <v>112087</v>
      </c>
      <c r="AE6" s="674"/>
      <c r="AF6" s="674"/>
      <c r="AG6" s="674"/>
      <c r="AH6" s="674"/>
      <c r="AI6" s="674"/>
      <c r="AJ6" s="674"/>
      <c r="AK6" s="674"/>
      <c r="AL6" s="643">
        <v>2.2000000000000002</v>
      </c>
      <c r="AM6" s="675"/>
      <c r="AN6" s="675"/>
      <c r="AO6" s="676"/>
      <c r="AP6" s="617" t="s">
        <v>217</v>
      </c>
      <c r="AQ6" s="618"/>
      <c r="AR6" s="618"/>
      <c r="AS6" s="618"/>
      <c r="AT6" s="618"/>
      <c r="AU6" s="618"/>
      <c r="AV6" s="618"/>
      <c r="AW6" s="618"/>
      <c r="AX6" s="618"/>
      <c r="AY6" s="618"/>
      <c r="AZ6" s="618"/>
      <c r="BA6" s="618"/>
      <c r="BB6" s="618"/>
      <c r="BC6" s="618"/>
      <c r="BD6" s="618"/>
      <c r="BE6" s="618"/>
      <c r="BF6" s="619"/>
      <c r="BG6" s="620">
        <v>2405229</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69141</v>
      </c>
      <c r="CS6" s="621"/>
      <c r="CT6" s="621"/>
      <c r="CU6" s="621"/>
      <c r="CV6" s="621"/>
      <c r="CW6" s="621"/>
      <c r="CX6" s="621"/>
      <c r="CY6" s="622"/>
      <c r="CZ6" s="673">
        <v>0.9</v>
      </c>
      <c r="DA6" s="673"/>
      <c r="DB6" s="673"/>
      <c r="DC6" s="673"/>
      <c r="DD6" s="626" t="s">
        <v>212</v>
      </c>
      <c r="DE6" s="621"/>
      <c r="DF6" s="621"/>
      <c r="DG6" s="621"/>
      <c r="DH6" s="621"/>
      <c r="DI6" s="621"/>
      <c r="DJ6" s="621"/>
      <c r="DK6" s="621"/>
      <c r="DL6" s="621"/>
      <c r="DM6" s="621"/>
      <c r="DN6" s="621"/>
      <c r="DO6" s="621"/>
      <c r="DP6" s="622"/>
      <c r="DQ6" s="626">
        <v>69141</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2791</v>
      </c>
      <c r="S7" s="621"/>
      <c r="T7" s="621"/>
      <c r="U7" s="621"/>
      <c r="V7" s="621"/>
      <c r="W7" s="621"/>
      <c r="X7" s="621"/>
      <c r="Y7" s="622"/>
      <c r="Z7" s="673">
        <v>0</v>
      </c>
      <c r="AA7" s="673"/>
      <c r="AB7" s="673"/>
      <c r="AC7" s="673"/>
      <c r="AD7" s="674">
        <v>2791</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806654</v>
      </c>
      <c r="BH7" s="621"/>
      <c r="BI7" s="621"/>
      <c r="BJ7" s="621"/>
      <c r="BK7" s="621"/>
      <c r="BL7" s="621"/>
      <c r="BM7" s="621"/>
      <c r="BN7" s="622"/>
      <c r="BO7" s="673">
        <v>33.5</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1120315</v>
      </c>
      <c r="CS7" s="621"/>
      <c r="CT7" s="621"/>
      <c r="CU7" s="621"/>
      <c r="CV7" s="621"/>
      <c r="CW7" s="621"/>
      <c r="CX7" s="621"/>
      <c r="CY7" s="622"/>
      <c r="CZ7" s="673">
        <v>15.2</v>
      </c>
      <c r="DA7" s="673"/>
      <c r="DB7" s="673"/>
      <c r="DC7" s="673"/>
      <c r="DD7" s="626">
        <v>32524</v>
      </c>
      <c r="DE7" s="621"/>
      <c r="DF7" s="621"/>
      <c r="DG7" s="621"/>
      <c r="DH7" s="621"/>
      <c r="DI7" s="621"/>
      <c r="DJ7" s="621"/>
      <c r="DK7" s="621"/>
      <c r="DL7" s="621"/>
      <c r="DM7" s="621"/>
      <c r="DN7" s="621"/>
      <c r="DO7" s="621"/>
      <c r="DP7" s="622"/>
      <c r="DQ7" s="626">
        <v>987598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6857</v>
      </c>
      <c r="S8" s="621"/>
      <c r="T8" s="621"/>
      <c r="U8" s="621"/>
      <c r="V8" s="621"/>
      <c r="W8" s="621"/>
      <c r="X8" s="621"/>
      <c r="Y8" s="622"/>
      <c r="Z8" s="673">
        <v>0.1</v>
      </c>
      <c r="AA8" s="673"/>
      <c r="AB8" s="673"/>
      <c r="AC8" s="673"/>
      <c r="AD8" s="674">
        <v>6857</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24216</v>
      </c>
      <c r="BH8" s="621"/>
      <c r="BI8" s="621"/>
      <c r="BJ8" s="621"/>
      <c r="BK8" s="621"/>
      <c r="BL8" s="621"/>
      <c r="BM8" s="621"/>
      <c r="BN8" s="622"/>
      <c r="BO8" s="673">
        <v>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2124295</v>
      </c>
      <c r="CS8" s="621"/>
      <c r="CT8" s="621"/>
      <c r="CU8" s="621"/>
      <c r="CV8" s="621"/>
      <c r="CW8" s="621"/>
      <c r="CX8" s="621"/>
      <c r="CY8" s="622"/>
      <c r="CZ8" s="673">
        <v>28.8</v>
      </c>
      <c r="DA8" s="673"/>
      <c r="DB8" s="673"/>
      <c r="DC8" s="673"/>
      <c r="DD8" s="626">
        <v>11720</v>
      </c>
      <c r="DE8" s="621"/>
      <c r="DF8" s="621"/>
      <c r="DG8" s="621"/>
      <c r="DH8" s="621"/>
      <c r="DI8" s="621"/>
      <c r="DJ8" s="621"/>
      <c r="DK8" s="621"/>
      <c r="DL8" s="621"/>
      <c r="DM8" s="621"/>
      <c r="DN8" s="621"/>
      <c r="DO8" s="621"/>
      <c r="DP8" s="622"/>
      <c r="DQ8" s="626">
        <v>1285440</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4004</v>
      </c>
      <c r="S9" s="621"/>
      <c r="T9" s="621"/>
      <c r="U9" s="621"/>
      <c r="V9" s="621"/>
      <c r="W9" s="621"/>
      <c r="X9" s="621"/>
      <c r="Y9" s="622"/>
      <c r="Z9" s="673">
        <v>0.1</v>
      </c>
      <c r="AA9" s="673"/>
      <c r="AB9" s="673"/>
      <c r="AC9" s="673"/>
      <c r="AD9" s="674">
        <v>4004</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580628</v>
      </c>
      <c r="BH9" s="621"/>
      <c r="BI9" s="621"/>
      <c r="BJ9" s="621"/>
      <c r="BK9" s="621"/>
      <c r="BL9" s="621"/>
      <c r="BM9" s="621"/>
      <c r="BN9" s="622"/>
      <c r="BO9" s="673">
        <v>24.1</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521875</v>
      </c>
      <c r="CS9" s="621"/>
      <c r="CT9" s="621"/>
      <c r="CU9" s="621"/>
      <c r="CV9" s="621"/>
      <c r="CW9" s="621"/>
      <c r="CX9" s="621"/>
      <c r="CY9" s="622"/>
      <c r="CZ9" s="673">
        <v>7.1</v>
      </c>
      <c r="DA9" s="673"/>
      <c r="DB9" s="673"/>
      <c r="DC9" s="673"/>
      <c r="DD9" s="626">
        <v>28393</v>
      </c>
      <c r="DE9" s="621"/>
      <c r="DF9" s="621"/>
      <c r="DG9" s="621"/>
      <c r="DH9" s="621"/>
      <c r="DI9" s="621"/>
      <c r="DJ9" s="621"/>
      <c r="DK9" s="621"/>
      <c r="DL9" s="621"/>
      <c r="DM9" s="621"/>
      <c r="DN9" s="621"/>
      <c r="DO9" s="621"/>
      <c r="DP9" s="622"/>
      <c r="DQ9" s="626">
        <v>481823</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262623</v>
      </c>
      <c r="S10" s="621"/>
      <c r="T10" s="621"/>
      <c r="U10" s="621"/>
      <c r="V10" s="621"/>
      <c r="W10" s="621"/>
      <c r="X10" s="621"/>
      <c r="Y10" s="622"/>
      <c r="Z10" s="673">
        <v>3.4</v>
      </c>
      <c r="AA10" s="673"/>
      <c r="AB10" s="673"/>
      <c r="AC10" s="673"/>
      <c r="AD10" s="674">
        <v>262623</v>
      </c>
      <c r="AE10" s="674"/>
      <c r="AF10" s="674"/>
      <c r="AG10" s="674"/>
      <c r="AH10" s="674"/>
      <c r="AI10" s="674"/>
      <c r="AJ10" s="674"/>
      <c r="AK10" s="674"/>
      <c r="AL10" s="643">
        <v>5.2</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47098</v>
      </c>
      <c r="BH10" s="621"/>
      <c r="BI10" s="621"/>
      <c r="BJ10" s="621"/>
      <c r="BK10" s="621"/>
      <c r="BL10" s="621"/>
      <c r="BM10" s="621"/>
      <c r="BN10" s="622"/>
      <c r="BO10" s="673">
        <v>2</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3000</v>
      </c>
      <c r="CS10" s="621"/>
      <c r="CT10" s="621"/>
      <c r="CU10" s="621"/>
      <c r="CV10" s="621"/>
      <c r="CW10" s="621"/>
      <c r="CX10" s="621"/>
      <c r="CY10" s="622"/>
      <c r="CZ10" s="673">
        <v>0</v>
      </c>
      <c r="DA10" s="673"/>
      <c r="DB10" s="673"/>
      <c r="DC10" s="673"/>
      <c r="DD10" s="626" t="s">
        <v>224</v>
      </c>
      <c r="DE10" s="621"/>
      <c r="DF10" s="621"/>
      <c r="DG10" s="621"/>
      <c r="DH10" s="621"/>
      <c r="DI10" s="621"/>
      <c r="DJ10" s="621"/>
      <c r="DK10" s="621"/>
      <c r="DL10" s="621"/>
      <c r="DM10" s="621"/>
      <c r="DN10" s="621"/>
      <c r="DO10" s="621"/>
      <c r="DP10" s="622"/>
      <c r="DQ10" s="626" t="s">
        <v>224</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154712</v>
      </c>
      <c r="BH11" s="621"/>
      <c r="BI11" s="621"/>
      <c r="BJ11" s="621"/>
      <c r="BK11" s="621"/>
      <c r="BL11" s="621"/>
      <c r="BM11" s="621"/>
      <c r="BN11" s="622"/>
      <c r="BO11" s="673">
        <v>6.4</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524007</v>
      </c>
      <c r="CS11" s="621"/>
      <c r="CT11" s="621"/>
      <c r="CU11" s="621"/>
      <c r="CV11" s="621"/>
      <c r="CW11" s="621"/>
      <c r="CX11" s="621"/>
      <c r="CY11" s="622"/>
      <c r="CZ11" s="673">
        <v>7.1</v>
      </c>
      <c r="DA11" s="673"/>
      <c r="DB11" s="673"/>
      <c r="DC11" s="673"/>
      <c r="DD11" s="626">
        <v>146312</v>
      </c>
      <c r="DE11" s="621"/>
      <c r="DF11" s="621"/>
      <c r="DG11" s="621"/>
      <c r="DH11" s="621"/>
      <c r="DI11" s="621"/>
      <c r="DJ11" s="621"/>
      <c r="DK11" s="621"/>
      <c r="DL11" s="621"/>
      <c r="DM11" s="621"/>
      <c r="DN11" s="621"/>
      <c r="DO11" s="621"/>
      <c r="DP11" s="622"/>
      <c r="DQ11" s="626">
        <v>411210</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1454166</v>
      </c>
      <c r="BH12" s="621"/>
      <c r="BI12" s="621"/>
      <c r="BJ12" s="621"/>
      <c r="BK12" s="621"/>
      <c r="BL12" s="621"/>
      <c r="BM12" s="621"/>
      <c r="BN12" s="622"/>
      <c r="BO12" s="673">
        <v>60.5</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662285</v>
      </c>
      <c r="CS12" s="621"/>
      <c r="CT12" s="621"/>
      <c r="CU12" s="621"/>
      <c r="CV12" s="621"/>
      <c r="CW12" s="621"/>
      <c r="CX12" s="621"/>
      <c r="CY12" s="622"/>
      <c r="CZ12" s="673">
        <v>9</v>
      </c>
      <c r="DA12" s="673"/>
      <c r="DB12" s="673"/>
      <c r="DC12" s="673"/>
      <c r="DD12" s="626" t="s">
        <v>224</v>
      </c>
      <c r="DE12" s="621"/>
      <c r="DF12" s="621"/>
      <c r="DG12" s="621"/>
      <c r="DH12" s="621"/>
      <c r="DI12" s="621"/>
      <c r="DJ12" s="621"/>
      <c r="DK12" s="621"/>
      <c r="DL12" s="621"/>
      <c r="DM12" s="621"/>
      <c r="DN12" s="621"/>
      <c r="DO12" s="621"/>
      <c r="DP12" s="622"/>
      <c r="DQ12" s="626">
        <v>656228</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29780</v>
      </c>
      <c r="S13" s="621"/>
      <c r="T13" s="621"/>
      <c r="U13" s="621"/>
      <c r="V13" s="621"/>
      <c r="W13" s="621"/>
      <c r="X13" s="621"/>
      <c r="Y13" s="622"/>
      <c r="Z13" s="673">
        <v>0.4</v>
      </c>
      <c r="AA13" s="673"/>
      <c r="AB13" s="673"/>
      <c r="AC13" s="673"/>
      <c r="AD13" s="674">
        <v>29780</v>
      </c>
      <c r="AE13" s="674"/>
      <c r="AF13" s="674"/>
      <c r="AG13" s="674"/>
      <c r="AH13" s="674"/>
      <c r="AI13" s="674"/>
      <c r="AJ13" s="674"/>
      <c r="AK13" s="674"/>
      <c r="AL13" s="643">
        <v>0.6</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1450729</v>
      </c>
      <c r="BH13" s="621"/>
      <c r="BI13" s="621"/>
      <c r="BJ13" s="621"/>
      <c r="BK13" s="621"/>
      <c r="BL13" s="621"/>
      <c r="BM13" s="621"/>
      <c r="BN13" s="622"/>
      <c r="BO13" s="673">
        <v>60.3</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651610</v>
      </c>
      <c r="CS13" s="621"/>
      <c r="CT13" s="621"/>
      <c r="CU13" s="621"/>
      <c r="CV13" s="621"/>
      <c r="CW13" s="621"/>
      <c r="CX13" s="621"/>
      <c r="CY13" s="622"/>
      <c r="CZ13" s="673">
        <v>8.8000000000000007</v>
      </c>
      <c r="DA13" s="673"/>
      <c r="DB13" s="673"/>
      <c r="DC13" s="673"/>
      <c r="DD13" s="626">
        <v>182324</v>
      </c>
      <c r="DE13" s="621"/>
      <c r="DF13" s="621"/>
      <c r="DG13" s="621"/>
      <c r="DH13" s="621"/>
      <c r="DI13" s="621"/>
      <c r="DJ13" s="621"/>
      <c r="DK13" s="621"/>
      <c r="DL13" s="621"/>
      <c r="DM13" s="621"/>
      <c r="DN13" s="621"/>
      <c r="DO13" s="621"/>
      <c r="DP13" s="622"/>
      <c r="DQ13" s="626">
        <v>615663</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56093</v>
      </c>
      <c r="BH14" s="621"/>
      <c r="BI14" s="621"/>
      <c r="BJ14" s="621"/>
      <c r="BK14" s="621"/>
      <c r="BL14" s="621"/>
      <c r="BM14" s="621"/>
      <c r="BN14" s="622"/>
      <c r="BO14" s="673">
        <v>2.2999999999999998</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326660</v>
      </c>
      <c r="CS14" s="621"/>
      <c r="CT14" s="621"/>
      <c r="CU14" s="621"/>
      <c r="CV14" s="621"/>
      <c r="CW14" s="621"/>
      <c r="CX14" s="621"/>
      <c r="CY14" s="622"/>
      <c r="CZ14" s="673">
        <v>4.4000000000000004</v>
      </c>
      <c r="DA14" s="673"/>
      <c r="DB14" s="673"/>
      <c r="DC14" s="673"/>
      <c r="DD14" s="626">
        <v>4115</v>
      </c>
      <c r="DE14" s="621"/>
      <c r="DF14" s="621"/>
      <c r="DG14" s="621"/>
      <c r="DH14" s="621"/>
      <c r="DI14" s="621"/>
      <c r="DJ14" s="621"/>
      <c r="DK14" s="621"/>
      <c r="DL14" s="621"/>
      <c r="DM14" s="621"/>
      <c r="DN14" s="621"/>
      <c r="DO14" s="621"/>
      <c r="DP14" s="622"/>
      <c r="DQ14" s="626">
        <v>310512</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9377</v>
      </c>
      <c r="S15" s="621"/>
      <c r="T15" s="621"/>
      <c r="U15" s="621"/>
      <c r="V15" s="621"/>
      <c r="W15" s="621"/>
      <c r="X15" s="621"/>
      <c r="Y15" s="622"/>
      <c r="Z15" s="673">
        <v>0.1</v>
      </c>
      <c r="AA15" s="673"/>
      <c r="AB15" s="673"/>
      <c r="AC15" s="673"/>
      <c r="AD15" s="674">
        <v>9377</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88316</v>
      </c>
      <c r="BH15" s="621"/>
      <c r="BI15" s="621"/>
      <c r="BJ15" s="621"/>
      <c r="BK15" s="621"/>
      <c r="BL15" s="621"/>
      <c r="BM15" s="621"/>
      <c r="BN15" s="622"/>
      <c r="BO15" s="673">
        <v>3.7</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604773</v>
      </c>
      <c r="CS15" s="621"/>
      <c r="CT15" s="621"/>
      <c r="CU15" s="621"/>
      <c r="CV15" s="621"/>
      <c r="CW15" s="621"/>
      <c r="CX15" s="621"/>
      <c r="CY15" s="622"/>
      <c r="CZ15" s="673">
        <v>8.1999999999999993</v>
      </c>
      <c r="DA15" s="673"/>
      <c r="DB15" s="673"/>
      <c r="DC15" s="673"/>
      <c r="DD15" s="626">
        <v>1480</v>
      </c>
      <c r="DE15" s="621"/>
      <c r="DF15" s="621"/>
      <c r="DG15" s="621"/>
      <c r="DH15" s="621"/>
      <c r="DI15" s="621"/>
      <c r="DJ15" s="621"/>
      <c r="DK15" s="621"/>
      <c r="DL15" s="621"/>
      <c r="DM15" s="621"/>
      <c r="DN15" s="621"/>
      <c r="DO15" s="621"/>
      <c r="DP15" s="622"/>
      <c r="DQ15" s="626">
        <v>470815</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2314705</v>
      </c>
      <c r="S16" s="621"/>
      <c r="T16" s="621"/>
      <c r="U16" s="621"/>
      <c r="V16" s="621"/>
      <c r="W16" s="621"/>
      <c r="X16" s="621"/>
      <c r="Y16" s="622"/>
      <c r="Z16" s="673">
        <v>30.4</v>
      </c>
      <c r="AA16" s="673"/>
      <c r="AB16" s="673"/>
      <c r="AC16" s="673"/>
      <c r="AD16" s="674">
        <v>2087496</v>
      </c>
      <c r="AE16" s="674"/>
      <c r="AF16" s="674"/>
      <c r="AG16" s="674"/>
      <c r="AH16" s="674"/>
      <c r="AI16" s="674"/>
      <c r="AJ16" s="674"/>
      <c r="AK16" s="674"/>
      <c r="AL16" s="643">
        <v>41.6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1944</v>
      </c>
      <c r="CS16" s="621"/>
      <c r="CT16" s="621"/>
      <c r="CU16" s="621"/>
      <c r="CV16" s="621"/>
      <c r="CW16" s="621"/>
      <c r="CX16" s="621"/>
      <c r="CY16" s="622"/>
      <c r="CZ16" s="673">
        <v>0</v>
      </c>
      <c r="DA16" s="673"/>
      <c r="DB16" s="673"/>
      <c r="DC16" s="673"/>
      <c r="DD16" s="626" t="s">
        <v>224</v>
      </c>
      <c r="DE16" s="621"/>
      <c r="DF16" s="621"/>
      <c r="DG16" s="621"/>
      <c r="DH16" s="621"/>
      <c r="DI16" s="621"/>
      <c r="DJ16" s="621"/>
      <c r="DK16" s="621"/>
      <c r="DL16" s="621"/>
      <c r="DM16" s="621"/>
      <c r="DN16" s="621"/>
      <c r="DO16" s="621"/>
      <c r="DP16" s="622"/>
      <c r="DQ16" s="626">
        <v>103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2087496</v>
      </c>
      <c r="S17" s="621"/>
      <c r="T17" s="621"/>
      <c r="U17" s="621"/>
      <c r="V17" s="621"/>
      <c r="W17" s="621"/>
      <c r="X17" s="621"/>
      <c r="Y17" s="622"/>
      <c r="Z17" s="673">
        <v>27.4</v>
      </c>
      <c r="AA17" s="673"/>
      <c r="AB17" s="673"/>
      <c r="AC17" s="673"/>
      <c r="AD17" s="674">
        <v>2087496</v>
      </c>
      <c r="AE17" s="674"/>
      <c r="AF17" s="674"/>
      <c r="AG17" s="674"/>
      <c r="AH17" s="674"/>
      <c r="AI17" s="674"/>
      <c r="AJ17" s="674"/>
      <c r="AK17" s="674"/>
      <c r="AL17" s="643">
        <v>41.6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759589</v>
      </c>
      <c r="CS17" s="621"/>
      <c r="CT17" s="621"/>
      <c r="CU17" s="621"/>
      <c r="CV17" s="621"/>
      <c r="CW17" s="621"/>
      <c r="CX17" s="621"/>
      <c r="CY17" s="622"/>
      <c r="CZ17" s="673">
        <v>10.3</v>
      </c>
      <c r="DA17" s="673"/>
      <c r="DB17" s="673"/>
      <c r="DC17" s="673"/>
      <c r="DD17" s="626" t="s">
        <v>224</v>
      </c>
      <c r="DE17" s="621"/>
      <c r="DF17" s="621"/>
      <c r="DG17" s="621"/>
      <c r="DH17" s="621"/>
      <c r="DI17" s="621"/>
      <c r="DJ17" s="621"/>
      <c r="DK17" s="621"/>
      <c r="DL17" s="621"/>
      <c r="DM17" s="621"/>
      <c r="DN17" s="621"/>
      <c r="DO17" s="621"/>
      <c r="DP17" s="622"/>
      <c r="DQ17" s="626">
        <v>759180</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227209</v>
      </c>
      <c r="S18" s="621"/>
      <c r="T18" s="621"/>
      <c r="U18" s="621"/>
      <c r="V18" s="621"/>
      <c r="W18" s="621"/>
      <c r="X18" s="621"/>
      <c r="Y18" s="622"/>
      <c r="Z18" s="673">
        <v>3</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224</v>
      </c>
      <c r="BH19" s="621"/>
      <c r="BI19" s="621"/>
      <c r="BJ19" s="621"/>
      <c r="BK19" s="621"/>
      <c r="BL19" s="621"/>
      <c r="BM19" s="621"/>
      <c r="BN19" s="622"/>
      <c r="BO19" s="673" t="s">
        <v>224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5147453</v>
      </c>
      <c r="S20" s="621"/>
      <c r="T20" s="621"/>
      <c r="U20" s="621"/>
      <c r="V20" s="621"/>
      <c r="W20" s="621"/>
      <c r="X20" s="621"/>
      <c r="Y20" s="622"/>
      <c r="Z20" s="673">
        <v>67.5</v>
      </c>
      <c r="AA20" s="673"/>
      <c r="AB20" s="673"/>
      <c r="AC20" s="673"/>
      <c r="AD20" s="674">
        <v>4920244</v>
      </c>
      <c r="AE20" s="674"/>
      <c r="AF20" s="674"/>
      <c r="AG20" s="674"/>
      <c r="AH20" s="674"/>
      <c r="AI20" s="674"/>
      <c r="AJ20" s="674"/>
      <c r="AK20" s="674"/>
      <c r="AL20" s="643">
        <v>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224</v>
      </c>
      <c r="BH20" s="621"/>
      <c r="BI20" s="621"/>
      <c r="BJ20" s="621"/>
      <c r="BK20" s="621"/>
      <c r="BL20" s="621"/>
      <c r="BM20" s="621"/>
      <c r="BN20" s="622"/>
      <c r="BO20" s="673" t="s">
        <v>224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7369494</v>
      </c>
      <c r="CS20" s="621"/>
      <c r="CT20" s="621"/>
      <c r="CU20" s="621"/>
      <c r="CV20" s="621"/>
      <c r="CW20" s="621"/>
      <c r="CX20" s="621"/>
      <c r="CY20" s="622"/>
      <c r="CZ20" s="673">
        <v>100</v>
      </c>
      <c r="DA20" s="673"/>
      <c r="DB20" s="673"/>
      <c r="DC20" s="673"/>
      <c r="DD20" s="626">
        <v>406868</v>
      </c>
      <c r="DE20" s="621"/>
      <c r="DF20" s="621"/>
      <c r="DG20" s="621"/>
      <c r="DH20" s="621"/>
      <c r="DI20" s="621"/>
      <c r="DJ20" s="621"/>
      <c r="DK20" s="621"/>
      <c r="DL20" s="621"/>
      <c r="DM20" s="621"/>
      <c r="DN20" s="621"/>
      <c r="DO20" s="621"/>
      <c r="DP20" s="622"/>
      <c r="DQ20" s="626">
        <v>6047713</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2037</v>
      </c>
      <c r="S21" s="621"/>
      <c r="T21" s="621"/>
      <c r="U21" s="621"/>
      <c r="V21" s="621"/>
      <c r="W21" s="621"/>
      <c r="X21" s="621"/>
      <c r="Y21" s="622"/>
      <c r="Z21" s="673">
        <v>0</v>
      </c>
      <c r="AA21" s="673"/>
      <c r="AB21" s="673"/>
      <c r="AC21" s="673"/>
      <c r="AD21" s="674">
        <v>2037</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119531</v>
      </c>
      <c r="S22" s="621"/>
      <c r="T22" s="621"/>
      <c r="U22" s="621"/>
      <c r="V22" s="621"/>
      <c r="W22" s="621"/>
      <c r="X22" s="621"/>
      <c r="Y22" s="622"/>
      <c r="Z22" s="673">
        <v>1.6</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111335</v>
      </c>
      <c r="S23" s="621"/>
      <c r="T23" s="621"/>
      <c r="U23" s="621"/>
      <c r="V23" s="621"/>
      <c r="W23" s="621"/>
      <c r="X23" s="621"/>
      <c r="Y23" s="622"/>
      <c r="Z23" s="673">
        <v>1.5</v>
      </c>
      <c r="AA23" s="673"/>
      <c r="AB23" s="673"/>
      <c r="AC23" s="673"/>
      <c r="AD23" s="674">
        <v>8828</v>
      </c>
      <c r="AE23" s="674"/>
      <c r="AF23" s="674"/>
      <c r="AG23" s="674"/>
      <c r="AH23" s="674"/>
      <c r="AI23" s="674"/>
      <c r="AJ23" s="674"/>
      <c r="AK23" s="674"/>
      <c r="AL23" s="643">
        <v>0.2</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16582</v>
      </c>
      <c r="S24" s="621"/>
      <c r="T24" s="621"/>
      <c r="U24" s="621"/>
      <c r="V24" s="621"/>
      <c r="W24" s="621"/>
      <c r="X24" s="621"/>
      <c r="Y24" s="622"/>
      <c r="Z24" s="673">
        <v>0.2</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2868713</v>
      </c>
      <c r="CS24" s="671"/>
      <c r="CT24" s="671"/>
      <c r="CU24" s="671"/>
      <c r="CV24" s="671"/>
      <c r="CW24" s="671"/>
      <c r="CX24" s="671"/>
      <c r="CY24" s="718"/>
      <c r="CZ24" s="722">
        <v>38.9</v>
      </c>
      <c r="DA24" s="723"/>
      <c r="DB24" s="723"/>
      <c r="DC24" s="724"/>
      <c r="DD24" s="717">
        <v>2203243</v>
      </c>
      <c r="DE24" s="671"/>
      <c r="DF24" s="671"/>
      <c r="DG24" s="671"/>
      <c r="DH24" s="671"/>
      <c r="DI24" s="671"/>
      <c r="DJ24" s="671"/>
      <c r="DK24" s="718"/>
      <c r="DL24" s="717">
        <v>2177089</v>
      </c>
      <c r="DM24" s="671"/>
      <c r="DN24" s="671"/>
      <c r="DO24" s="671"/>
      <c r="DP24" s="671"/>
      <c r="DQ24" s="671"/>
      <c r="DR24" s="671"/>
      <c r="DS24" s="671"/>
      <c r="DT24" s="671"/>
      <c r="DU24" s="671"/>
      <c r="DV24" s="718"/>
      <c r="DW24" s="719">
        <v>40.9</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549685</v>
      </c>
      <c r="S25" s="621"/>
      <c r="T25" s="621"/>
      <c r="U25" s="621"/>
      <c r="V25" s="621"/>
      <c r="W25" s="621"/>
      <c r="X25" s="621"/>
      <c r="Y25" s="622"/>
      <c r="Z25" s="673">
        <v>7.2</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1143674</v>
      </c>
      <c r="CS25" s="639"/>
      <c r="CT25" s="639"/>
      <c r="CU25" s="639"/>
      <c r="CV25" s="639"/>
      <c r="CW25" s="639"/>
      <c r="CX25" s="639"/>
      <c r="CY25" s="640"/>
      <c r="CZ25" s="623">
        <v>15.5</v>
      </c>
      <c r="DA25" s="641"/>
      <c r="DB25" s="641"/>
      <c r="DC25" s="642"/>
      <c r="DD25" s="626">
        <v>1047836</v>
      </c>
      <c r="DE25" s="639"/>
      <c r="DF25" s="639"/>
      <c r="DG25" s="639"/>
      <c r="DH25" s="639"/>
      <c r="DI25" s="639"/>
      <c r="DJ25" s="639"/>
      <c r="DK25" s="640"/>
      <c r="DL25" s="626">
        <v>1021689</v>
      </c>
      <c r="DM25" s="639"/>
      <c r="DN25" s="639"/>
      <c r="DO25" s="639"/>
      <c r="DP25" s="639"/>
      <c r="DQ25" s="639"/>
      <c r="DR25" s="639"/>
      <c r="DS25" s="639"/>
      <c r="DT25" s="639"/>
      <c r="DU25" s="639"/>
      <c r="DV25" s="640"/>
      <c r="DW25" s="643">
        <v>19.2</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747912</v>
      </c>
      <c r="CS26" s="621"/>
      <c r="CT26" s="621"/>
      <c r="CU26" s="621"/>
      <c r="CV26" s="621"/>
      <c r="CW26" s="621"/>
      <c r="CX26" s="621"/>
      <c r="CY26" s="622"/>
      <c r="CZ26" s="623">
        <v>10.1</v>
      </c>
      <c r="DA26" s="641"/>
      <c r="DB26" s="641"/>
      <c r="DC26" s="642"/>
      <c r="DD26" s="626">
        <v>654561</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398480</v>
      </c>
      <c r="S27" s="621"/>
      <c r="T27" s="621"/>
      <c r="U27" s="621"/>
      <c r="V27" s="621"/>
      <c r="W27" s="621"/>
      <c r="X27" s="621"/>
      <c r="Y27" s="622"/>
      <c r="Z27" s="673">
        <v>5.2</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2405229</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965450</v>
      </c>
      <c r="CS27" s="639"/>
      <c r="CT27" s="639"/>
      <c r="CU27" s="639"/>
      <c r="CV27" s="639"/>
      <c r="CW27" s="639"/>
      <c r="CX27" s="639"/>
      <c r="CY27" s="640"/>
      <c r="CZ27" s="623">
        <v>13.1</v>
      </c>
      <c r="DA27" s="641"/>
      <c r="DB27" s="641"/>
      <c r="DC27" s="642"/>
      <c r="DD27" s="626">
        <v>396227</v>
      </c>
      <c r="DE27" s="639"/>
      <c r="DF27" s="639"/>
      <c r="DG27" s="639"/>
      <c r="DH27" s="639"/>
      <c r="DI27" s="639"/>
      <c r="DJ27" s="639"/>
      <c r="DK27" s="640"/>
      <c r="DL27" s="626">
        <v>396220</v>
      </c>
      <c r="DM27" s="639"/>
      <c r="DN27" s="639"/>
      <c r="DO27" s="639"/>
      <c r="DP27" s="639"/>
      <c r="DQ27" s="639"/>
      <c r="DR27" s="639"/>
      <c r="DS27" s="639"/>
      <c r="DT27" s="639"/>
      <c r="DU27" s="639"/>
      <c r="DV27" s="640"/>
      <c r="DW27" s="643">
        <v>7.4</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33461</v>
      </c>
      <c r="S28" s="621"/>
      <c r="T28" s="621"/>
      <c r="U28" s="621"/>
      <c r="V28" s="621"/>
      <c r="W28" s="621"/>
      <c r="X28" s="621"/>
      <c r="Y28" s="622"/>
      <c r="Z28" s="673">
        <v>0.4</v>
      </c>
      <c r="AA28" s="673"/>
      <c r="AB28" s="673"/>
      <c r="AC28" s="673"/>
      <c r="AD28" s="674">
        <v>4800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759589</v>
      </c>
      <c r="CS28" s="621"/>
      <c r="CT28" s="621"/>
      <c r="CU28" s="621"/>
      <c r="CV28" s="621"/>
      <c r="CW28" s="621"/>
      <c r="CX28" s="621"/>
      <c r="CY28" s="622"/>
      <c r="CZ28" s="623">
        <v>10.3</v>
      </c>
      <c r="DA28" s="641"/>
      <c r="DB28" s="641"/>
      <c r="DC28" s="642"/>
      <c r="DD28" s="626">
        <v>759180</v>
      </c>
      <c r="DE28" s="621"/>
      <c r="DF28" s="621"/>
      <c r="DG28" s="621"/>
      <c r="DH28" s="621"/>
      <c r="DI28" s="621"/>
      <c r="DJ28" s="621"/>
      <c r="DK28" s="622"/>
      <c r="DL28" s="626">
        <v>759180</v>
      </c>
      <c r="DM28" s="621"/>
      <c r="DN28" s="621"/>
      <c r="DO28" s="621"/>
      <c r="DP28" s="621"/>
      <c r="DQ28" s="621"/>
      <c r="DR28" s="621"/>
      <c r="DS28" s="621"/>
      <c r="DT28" s="621"/>
      <c r="DU28" s="621"/>
      <c r="DV28" s="622"/>
      <c r="DW28" s="643">
        <v>14.3</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35621</v>
      </c>
      <c r="S29" s="621"/>
      <c r="T29" s="621"/>
      <c r="U29" s="621"/>
      <c r="V29" s="621"/>
      <c r="W29" s="621"/>
      <c r="X29" s="621"/>
      <c r="Y29" s="622"/>
      <c r="Z29" s="673">
        <v>0.5</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759589</v>
      </c>
      <c r="CS29" s="639"/>
      <c r="CT29" s="639"/>
      <c r="CU29" s="639"/>
      <c r="CV29" s="639"/>
      <c r="CW29" s="639"/>
      <c r="CX29" s="639"/>
      <c r="CY29" s="640"/>
      <c r="CZ29" s="623">
        <v>10.3</v>
      </c>
      <c r="DA29" s="641"/>
      <c r="DB29" s="641"/>
      <c r="DC29" s="642"/>
      <c r="DD29" s="626">
        <v>759180</v>
      </c>
      <c r="DE29" s="639"/>
      <c r="DF29" s="639"/>
      <c r="DG29" s="639"/>
      <c r="DH29" s="639"/>
      <c r="DI29" s="639"/>
      <c r="DJ29" s="639"/>
      <c r="DK29" s="640"/>
      <c r="DL29" s="626">
        <v>759180</v>
      </c>
      <c r="DM29" s="639"/>
      <c r="DN29" s="639"/>
      <c r="DO29" s="639"/>
      <c r="DP29" s="639"/>
      <c r="DQ29" s="639"/>
      <c r="DR29" s="639"/>
      <c r="DS29" s="639"/>
      <c r="DT29" s="639"/>
      <c r="DU29" s="639"/>
      <c r="DV29" s="640"/>
      <c r="DW29" s="643">
        <v>14.3</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415806</v>
      </c>
      <c r="S30" s="621"/>
      <c r="T30" s="621"/>
      <c r="U30" s="621"/>
      <c r="V30" s="621"/>
      <c r="W30" s="621"/>
      <c r="X30" s="621"/>
      <c r="Y30" s="622"/>
      <c r="Z30" s="673">
        <v>5.5</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98.8</v>
      </c>
      <c r="BH30" s="687"/>
      <c r="BI30" s="687"/>
      <c r="BJ30" s="687"/>
      <c r="BK30" s="687"/>
      <c r="BL30" s="687"/>
      <c r="BM30" s="688">
        <v>95.5</v>
      </c>
      <c r="BN30" s="687"/>
      <c r="BO30" s="687"/>
      <c r="BP30" s="687"/>
      <c r="BQ30" s="689"/>
      <c r="BR30" s="686">
        <v>98.7</v>
      </c>
      <c r="BS30" s="687"/>
      <c r="BT30" s="687"/>
      <c r="BU30" s="687"/>
      <c r="BV30" s="687"/>
      <c r="BW30" s="687"/>
      <c r="BX30" s="688">
        <v>95.8</v>
      </c>
      <c r="BY30" s="687"/>
      <c r="BZ30" s="687"/>
      <c r="CA30" s="687"/>
      <c r="CB30" s="689"/>
      <c r="CD30" s="692"/>
      <c r="CE30" s="693"/>
      <c r="CF30" s="657" t="s">
        <v>295</v>
      </c>
      <c r="CG30" s="654"/>
      <c r="CH30" s="654"/>
      <c r="CI30" s="654"/>
      <c r="CJ30" s="654"/>
      <c r="CK30" s="654"/>
      <c r="CL30" s="654"/>
      <c r="CM30" s="654"/>
      <c r="CN30" s="654"/>
      <c r="CO30" s="654"/>
      <c r="CP30" s="654"/>
      <c r="CQ30" s="655"/>
      <c r="CR30" s="620">
        <v>697853</v>
      </c>
      <c r="CS30" s="621"/>
      <c r="CT30" s="621"/>
      <c r="CU30" s="621"/>
      <c r="CV30" s="621"/>
      <c r="CW30" s="621"/>
      <c r="CX30" s="621"/>
      <c r="CY30" s="622"/>
      <c r="CZ30" s="623">
        <v>9.5</v>
      </c>
      <c r="DA30" s="641"/>
      <c r="DB30" s="641"/>
      <c r="DC30" s="642"/>
      <c r="DD30" s="626">
        <v>697509</v>
      </c>
      <c r="DE30" s="621"/>
      <c r="DF30" s="621"/>
      <c r="DG30" s="621"/>
      <c r="DH30" s="621"/>
      <c r="DI30" s="621"/>
      <c r="DJ30" s="621"/>
      <c r="DK30" s="622"/>
      <c r="DL30" s="626">
        <v>697509</v>
      </c>
      <c r="DM30" s="621"/>
      <c r="DN30" s="621"/>
      <c r="DO30" s="621"/>
      <c r="DP30" s="621"/>
      <c r="DQ30" s="621"/>
      <c r="DR30" s="621"/>
      <c r="DS30" s="621"/>
      <c r="DT30" s="621"/>
      <c r="DU30" s="621"/>
      <c r="DV30" s="622"/>
      <c r="DW30" s="643">
        <v>13.1</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305511</v>
      </c>
      <c r="S31" s="621"/>
      <c r="T31" s="621"/>
      <c r="U31" s="621"/>
      <c r="V31" s="621"/>
      <c r="W31" s="621"/>
      <c r="X31" s="621"/>
      <c r="Y31" s="622"/>
      <c r="Z31" s="673">
        <v>4</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97.5</v>
      </c>
      <c r="BN31" s="685"/>
      <c r="BO31" s="685"/>
      <c r="BP31" s="685"/>
      <c r="BQ31" s="649"/>
      <c r="BR31" s="684">
        <v>99.2</v>
      </c>
      <c r="BS31" s="639"/>
      <c r="BT31" s="639"/>
      <c r="BU31" s="639"/>
      <c r="BV31" s="639"/>
      <c r="BW31" s="639"/>
      <c r="BX31" s="675">
        <v>97.7</v>
      </c>
      <c r="BY31" s="685"/>
      <c r="BZ31" s="685"/>
      <c r="CA31" s="685"/>
      <c r="CB31" s="649"/>
      <c r="CD31" s="692"/>
      <c r="CE31" s="693"/>
      <c r="CF31" s="657" t="s">
        <v>299</v>
      </c>
      <c r="CG31" s="654"/>
      <c r="CH31" s="654"/>
      <c r="CI31" s="654"/>
      <c r="CJ31" s="654"/>
      <c r="CK31" s="654"/>
      <c r="CL31" s="654"/>
      <c r="CM31" s="654"/>
      <c r="CN31" s="654"/>
      <c r="CO31" s="654"/>
      <c r="CP31" s="654"/>
      <c r="CQ31" s="655"/>
      <c r="CR31" s="620">
        <v>61736</v>
      </c>
      <c r="CS31" s="639"/>
      <c r="CT31" s="639"/>
      <c r="CU31" s="639"/>
      <c r="CV31" s="639"/>
      <c r="CW31" s="639"/>
      <c r="CX31" s="639"/>
      <c r="CY31" s="640"/>
      <c r="CZ31" s="623">
        <v>0.8</v>
      </c>
      <c r="DA31" s="641"/>
      <c r="DB31" s="641"/>
      <c r="DC31" s="642"/>
      <c r="DD31" s="626">
        <v>61671</v>
      </c>
      <c r="DE31" s="639"/>
      <c r="DF31" s="639"/>
      <c r="DG31" s="639"/>
      <c r="DH31" s="639"/>
      <c r="DI31" s="639"/>
      <c r="DJ31" s="639"/>
      <c r="DK31" s="640"/>
      <c r="DL31" s="626">
        <v>61671</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175217</v>
      </c>
      <c r="S32" s="621"/>
      <c r="T32" s="621"/>
      <c r="U32" s="621"/>
      <c r="V32" s="621"/>
      <c r="W32" s="621"/>
      <c r="X32" s="621"/>
      <c r="Y32" s="622"/>
      <c r="Z32" s="673">
        <v>2.2999999999999998</v>
      </c>
      <c r="AA32" s="673"/>
      <c r="AB32" s="673"/>
      <c r="AC32" s="673"/>
      <c r="AD32" s="674">
        <v>84221</v>
      </c>
      <c r="AE32" s="674"/>
      <c r="AF32" s="674"/>
      <c r="AG32" s="674"/>
      <c r="AH32" s="674"/>
      <c r="AI32" s="674"/>
      <c r="AJ32" s="674"/>
      <c r="AK32" s="674"/>
      <c r="AL32" s="643">
        <v>1.7</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98.5</v>
      </c>
      <c r="BH32" s="605"/>
      <c r="BI32" s="605"/>
      <c r="BJ32" s="605"/>
      <c r="BK32" s="605"/>
      <c r="BL32" s="605"/>
      <c r="BM32" s="668">
        <v>94.3</v>
      </c>
      <c r="BN32" s="605"/>
      <c r="BO32" s="605"/>
      <c r="BP32" s="605"/>
      <c r="BQ32" s="662"/>
      <c r="BR32" s="683">
        <v>98.4</v>
      </c>
      <c r="BS32" s="605"/>
      <c r="BT32" s="605"/>
      <c r="BU32" s="605"/>
      <c r="BV32" s="605"/>
      <c r="BW32" s="605"/>
      <c r="BX32" s="668">
        <v>94.7</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312127</v>
      </c>
      <c r="S33" s="621"/>
      <c r="T33" s="621"/>
      <c r="U33" s="621"/>
      <c r="V33" s="621"/>
      <c r="W33" s="621"/>
      <c r="X33" s="621"/>
      <c r="Y33" s="622"/>
      <c r="Z33" s="673">
        <v>4.0999999999999996</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4091969</v>
      </c>
      <c r="CS33" s="639"/>
      <c r="CT33" s="639"/>
      <c r="CU33" s="639"/>
      <c r="CV33" s="639"/>
      <c r="CW33" s="639"/>
      <c r="CX33" s="639"/>
      <c r="CY33" s="640"/>
      <c r="CZ33" s="623">
        <v>55.5</v>
      </c>
      <c r="DA33" s="641"/>
      <c r="DB33" s="641"/>
      <c r="DC33" s="642"/>
      <c r="DD33" s="626">
        <v>3511632</v>
      </c>
      <c r="DE33" s="639"/>
      <c r="DF33" s="639"/>
      <c r="DG33" s="639"/>
      <c r="DH33" s="639"/>
      <c r="DI33" s="639"/>
      <c r="DJ33" s="639"/>
      <c r="DK33" s="640"/>
      <c r="DL33" s="626">
        <v>2260593</v>
      </c>
      <c r="DM33" s="639"/>
      <c r="DN33" s="639"/>
      <c r="DO33" s="639"/>
      <c r="DP33" s="639"/>
      <c r="DQ33" s="639"/>
      <c r="DR33" s="639"/>
      <c r="DS33" s="639"/>
      <c r="DT33" s="639"/>
      <c r="DU33" s="639"/>
      <c r="DV33" s="640"/>
      <c r="DW33" s="643">
        <v>42.5</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1207590</v>
      </c>
      <c r="CS34" s="621"/>
      <c r="CT34" s="621"/>
      <c r="CU34" s="621"/>
      <c r="CV34" s="621"/>
      <c r="CW34" s="621"/>
      <c r="CX34" s="621"/>
      <c r="CY34" s="622"/>
      <c r="CZ34" s="623">
        <v>16.399999999999999</v>
      </c>
      <c r="DA34" s="641"/>
      <c r="DB34" s="641"/>
      <c r="DC34" s="642"/>
      <c r="DD34" s="626">
        <v>860822</v>
      </c>
      <c r="DE34" s="621"/>
      <c r="DF34" s="621"/>
      <c r="DG34" s="621"/>
      <c r="DH34" s="621"/>
      <c r="DI34" s="621"/>
      <c r="DJ34" s="621"/>
      <c r="DK34" s="622"/>
      <c r="DL34" s="626">
        <v>762274</v>
      </c>
      <c r="DM34" s="621"/>
      <c r="DN34" s="621"/>
      <c r="DO34" s="621"/>
      <c r="DP34" s="621"/>
      <c r="DQ34" s="621"/>
      <c r="DR34" s="621"/>
      <c r="DS34" s="621"/>
      <c r="DT34" s="621"/>
      <c r="DU34" s="621"/>
      <c r="DV34" s="622"/>
      <c r="DW34" s="643">
        <v>14.3</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303727</v>
      </c>
      <c r="S35" s="621"/>
      <c r="T35" s="621"/>
      <c r="U35" s="621"/>
      <c r="V35" s="621"/>
      <c r="W35" s="621"/>
      <c r="X35" s="621"/>
      <c r="Y35" s="622"/>
      <c r="Z35" s="673">
        <v>4</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1185655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79482</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103580</v>
      </c>
      <c r="CS35" s="639"/>
      <c r="CT35" s="639"/>
      <c r="CU35" s="639"/>
      <c r="CV35" s="639"/>
      <c r="CW35" s="639"/>
      <c r="CX35" s="639"/>
      <c r="CY35" s="640"/>
      <c r="CZ35" s="623">
        <v>1.4</v>
      </c>
      <c r="DA35" s="641"/>
      <c r="DB35" s="641"/>
      <c r="DC35" s="642"/>
      <c r="DD35" s="626">
        <v>101994</v>
      </c>
      <c r="DE35" s="639"/>
      <c r="DF35" s="639"/>
      <c r="DG35" s="639"/>
      <c r="DH35" s="639"/>
      <c r="DI35" s="639"/>
      <c r="DJ35" s="639"/>
      <c r="DK35" s="640"/>
      <c r="DL35" s="626">
        <v>96746</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7622846</v>
      </c>
      <c r="S36" s="661"/>
      <c r="T36" s="661"/>
      <c r="U36" s="661"/>
      <c r="V36" s="661"/>
      <c r="W36" s="661"/>
      <c r="X36" s="661"/>
      <c r="Y36" s="664"/>
      <c r="Z36" s="665">
        <v>100</v>
      </c>
      <c r="AA36" s="665"/>
      <c r="AB36" s="665"/>
      <c r="AC36" s="665"/>
      <c r="AD36" s="666">
        <v>5020130</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505947</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66492</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1156921</v>
      </c>
      <c r="CS36" s="621"/>
      <c r="CT36" s="621"/>
      <c r="CU36" s="621"/>
      <c r="CV36" s="621"/>
      <c r="CW36" s="621"/>
      <c r="CX36" s="621"/>
      <c r="CY36" s="622"/>
      <c r="CZ36" s="623">
        <v>15.7</v>
      </c>
      <c r="DA36" s="641"/>
      <c r="DB36" s="641"/>
      <c r="DC36" s="642"/>
      <c r="DD36" s="626">
        <v>1058652</v>
      </c>
      <c r="DE36" s="621"/>
      <c r="DF36" s="621"/>
      <c r="DG36" s="621"/>
      <c r="DH36" s="621"/>
      <c r="DI36" s="621"/>
      <c r="DJ36" s="621"/>
      <c r="DK36" s="622"/>
      <c r="DL36" s="626">
        <v>801012</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39215</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2112</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429052</v>
      </c>
      <c r="CS37" s="639"/>
      <c r="CT37" s="639"/>
      <c r="CU37" s="639"/>
      <c r="CV37" s="639"/>
      <c r="CW37" s="639"/>
      <c r="CX37" s="639"/>
      <c r="CY37" s="640"/>
      <c r="CZ37" s="623">
        <v>5.8</v>
      </c>
      <c r="DA37" s="641"/>
      <c r="DB37" s="641"/>
      <c r="DC37" s="642"/>
      <c r="DD37" s="626">
        <v>426539</v>
      </c>
      <c r="DE37" s="639"/>
      <c r="DF37" s="639"/>
      <c r="DG37" s="639"/>
      <c r="DH37" s="639"/>
      <c r="DI37" s="639"/>
      <c r="DJ37" s="639"/>
      <c r="DK37" s="640"/>
      <c r="DL37" s="626">
        <v>421864</v>
      </c>
      <c r="DM37" s="639"/>
      <c r="DN37" s="639"/>
      <c r="DO37" s="639"/>
      <c r="DP37" s="639"/>
      <c r="DQ37" s="639"/>
      <c r="DR37" s="639"/>
      <c r="DS37" s="639"/>
      <c r="DT37" s="639"/>
      <c r="DU37" s="639"/>
      <c r="DV37" s="640"/>
      <c r="DW37" s="643">
        <v>7.9</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3601</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826540</v>
      </c>
      <c r="CS38" s="621"/>
      <c r="CT38" s="621"/>
      <c r="CU38" s="621"/>
      <c r="CV38" s="621"/>
      <c r="CW38" s="621"/>
      <c r="CX38" s="621"/>
      <c r="CY38" s="622"/>
      <c r="CZ38" s="623">
        <v>11.2</v>
      </c>
      <c r="DA38" s="641"/>
      <c r="DB38" s="641"/>
      <c r="DC38" s="642"/>
      <c r="DD38" s="626">
        <v>716704</v>
      </c>
      <c r="DE38" s="621"/>
      <c r="DF38" s="621"/>
      <c r="DG38" s="621"/>
      <c r="DH38" s="621"/>
      <c r="DI38" s="621"/>
      <c r="DJ38" s="621"/>
      <c r="DK38" s="622"/>
      <c r="DL38" s="626">
        <v>600561</v>
      </c>
      <c r="DM38" s="621"/>
      <c r="DN38" s="621"/>
      <c r="DO38" s="621"/>
      <c r="DP38" s="621"/>
      <c r="DQ38" s="621"/>
      <c r="DR38" s="621"/>
      <c r="DS38" s="621"/>
      <c r="DT38" s="621"/>
      <c r="DU38" s="621"/>
      <c r="DV38" s="622"/>
      <c r="DW38" s="643">
        <v>11.3</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94</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254338</v>
      </c>
      <c r="CS39" s="639"/>
      <c r="CT39" s="639"/>
      <c r="CU39" s="639"/>
      <c r="CV39" s="639"/>
      <c r="CW39" s="639"/>
      <c r="CX39" s="639"/>
      <c r="CY39" s="640"/>
      <c r="CZ39" s="623">
        <v>3.5</v>
      </c>
      <c r="DA39" s="641"/>
      <c r="DB39" s="641"/>
      <c r="DC39" s="642"/>
      <c r="DD39" s="626">
        <v>233460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145764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107</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543000</v>
      </c>
      <c r="CS40" s="621"/>
      <c r="CT40" s="621"/>
      <c r="CU40" s="621"/>
      <c r="CV40" s="621"/>
      <c r="CW40" s="621"/>
      <c r="CX40" s="621"/>
      <c r="CY40" s="622"/>
      <c r="CZ40" s="623">
        <v>7.4</v>
      </c>
      <c r="DA40" s="641"/>
      <c r="DB40" s="641"/>
      <c r="DC40" s="642"/>
      <c r="DD40" s="626">
        <v>540000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494729</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338</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408812</v>
      </c>
      <c r="CS42" s="621"/>
      <c r="CT42" s="621"/>
      <c r="CU42" s="621"/>
      <c r="CV42" s="621"/>
      <c r="CW42" s="621"/>
      <c r="CX42" s="621"/>
      <c r="CY42" s="622"/>
      <c r="CZ42" s="623">
        <v>5.5</v>
      </c>
      <c r="DA42" s="624"/>
      <c r="DB42" s="624"/>
      <c r="DC42" s="625"/>
      <c r="DD42" s="626">
        <v>332838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t="s">
        <v>224</v>
      </c>
      <c r="CS43" s="639"/>
      <c r="CT43" s="639"/>
      <c r="CU43" s="639"/>
      <c r="CV43" s="639"/>
      <c r="CW43" s="639"/>
      <c r="CX43" s="639"/>
      <c r="CY43" s="640"/>
      <c r="CZ43" s="623" t="s">
        <v>224</v>
      </c>
      <c r="DA43" s="641"/>
      <c r="DB43" s="641"/>
      <c r="DC43" s="642"/>
      <c r="DD43" s="626" t="s">
        <v>224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406868</v>
      </c>
      <c r="CS44" s="621"/>
      <c r="CT44" s="621"/>
      <c r="CU44" s="621"/>
      <c r="CV44" s="621"/>
      <c r="CW44" s="621"/>
      <c r="CX44" s="621"/>
      <c r="CY44" s="622"/>
      <c r="CZ44" s="623">
        <v>5.5</v>
      </c>
      <c r="DA44" s="624"/>
      <c r="DB44" s="624"/>
      <c r="DC44" s="625"/>
      <c r="DD44" s="626">
        <v>332735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55525</v>
      </c>
      <c r="CS45" s="639"/>
      <c r="CT45" s="639"/>
      <c r="CU45" s="639"/>
      <c r="CV45" s="639"/>
      <c r="CW45" s="639"/>
      <c r="CX45" s="639"/>
      <c r="CY45" s="640"/>
      <c r="CZ45" s="623">
        <v>0.8</v>
      </c>
      <c r="DA45" s="641"/>
      <c r="DB45" s="641"/>
      <c r="DC45" s="642"/>
      <c r="DD45" s="626">
        <v>24305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231584</v>
      </c>
      <c r="CS46" s="621"/>
      <c r="CT46" s="621"/>
      <c r="CU46" s="621"/>
      <c r="CV46" s="621"/>
      <c r="CW46" s="621"/>
      <c r="CX46" s="621"/>
      <c r="CY46" s="622"/>
      <c r="CZ46" s="623">
        <v>3.1</v>
      </c>
      <c r="DA46" s="624"/>
      <c r="DB46" s="624"/>
      <c r="DC46" s="625"/>
      <c r="DD46" s="626">
        <v>197071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1944</v>
      </c>
      <c r="CS47" s="639"/>
      <c r="CT47" s="639"/>
      <c r="CU47" s="639"/>
      <c r="CV47" s="639"/>
      <c r="CW47" s="639"/>
      <c r="CX47" s="639"/>
      <c r="CY47" s="640"/>
      <c r="CZ47" s="623">
        <v>0</v>
      </c>
      <c r="DA47" s="641"/>
      <c r="DB47" s="641"/>
      <c r="DC47" s="642"/>
      <c r="DD47" s="626">
        <v>103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7369494</v>
      </c>
      <c r="CS49" s="605"/>
      <c r="CT49" s="605"/>
      <c r="CU49" s="605"/>
      <c r="CV49" s="605"/>
      <c r="CW49" s="605"/>
      <c r="CX49" s="605"/>
      <c r="CY49" s="606"/>
      <c r="CZ49" s="607">
        <v>100</v>
      </c>
      <c r="DA49" s="608"/>
      <c r="DB49" s="608"/>
      <c r="DC49" s="609"/>
      <c r="DD49" s="610">
        <v>6047713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64" zoomScale="70" zoomScaleNormal="25" zoomScaleSheetLayoutView="70" workbookViewId="0">
      <selection activeCell="BQ103" sqref="BQ103:DZ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347</v>
      </c>
      <c r="DK2" s="1141"/>
      <c r="DL2" s="1141"/>
      <c r="DM2" s="1141"/>
      <c r="DN2" s="1141"/>
      <c r="DO2" s="1142"/>
      <c r="DP2" s="202"/>
      <c r="DQ2" s="1140" t="s">
        <v>348</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349</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5" t="s">
        <v>351</v>
      </c>
      <c r="B5" s="1026"/>
      <c r="C5" s="1026"/>
      <c r="D5" s="1026"/>
      <c r="E5" s="1026"/>
      <c r="F5" s="1026"/>
      <c r="G5" s="1026"/>
      <c r="H5" s="1026"/>
      <c r="I5" s="1026"/>
      <c r="J5" s="1026"/>
      <c r="K5" s="1026"/>
      <c r="L5" s="1026"/>
      <c r="M5" s="1026"/>
      <c r="N5" s="1026"/>
      <c r="O5" s="1026"/>
      <c r="P5" s="1027"/>
      <c r="Q5" s="1031" t="s">
        <v>352</v>
      </c>
      <c r="R5" s="1032"/>
      <c r="S5" s="1032"/>
      <c r="T5" s="1032"/>
      <c r="U5" s="1033"/>
      <c r="V5" s="1031" t="s">
        <v>353</v>
      </c>
      <c r="W5" s="1032"/>
      <c r="X5" s="1032"/>
      <c r="Y5" s="1032"/>
      <c r="Z5" s="1033"/>
      <c r="AA5" s="1031" t="s">
        <v>354</v>
      </c>
      <c r="AB5" s="1032"/>
      <c r="AC5" s="1032"/>
      <c r="AD5" s="1032"/>
      <c r="AE5" s="1032"/>
      <c r="AF5" s="1143" t="s">
        <v>355</v>
      </c>
      <c r="AG5" s="1032"/>
      <c r="AH5" s="1032"/>
      <c r="AI5" s="1032"/>
      <c r="AJ5" s="1047"/>
      <c r="AK5" s="1032" t="s">
        <v>356</v>
      </c>
      <c r="AL5" s="1032"/>
      <c r="AM5" s="1032"/>
      <c r="AN5" s="1032"/>
      <c r="AO5" s="1033"/>
      <c r="AP5" s="1031" t="s">
        <v>357</v>
      </c>
      <c r="AQ5" s="1032"/>
      <c r="AR5" s="1032"/>
      <c r="AS5" s="1032"/>
      <c r="AT5" s="1033"/>
      <c r="AU5" s="1031" t="s">
        <v>358</v>
      </c>
      <c r="AV5" s="1032"/>
      <c r="AW5" s="1032"/>
      <c r="AX5" s="1032"/>
      <c r="AY5" s="1047"/>
      <c r="AZ5" s="209"/>
      <c r="BA5" s="209"/>
      <c r="BB5" s="209"/>
      <c r="BC5" s="209"/>
      <c r="BD5" s="209"/>
      <c r="BE5" s="210"/>
      <c r="BF5" s="210"/>
      <c r="BG5" s="210"/>
      <c r="BH5" s="210"/>
      <c r="BI5" s="210"/>
      <c r="BJ5" s="210"/>
      <c r="BK5" s="210"/>
      <c r="BL5" s="210"/>
      <c r="BM5" s="210"/>
      <c r="BN5" s="210"/>
      <c r="BO5" s="210"/>
      <c r="BP5" s="210"/>
      <c r="BQ5" s="1025" t="s">
        <v>359</v>
      </c>
      <c r="BR5" s="1026"/>
      <c r="BS5" s="1026"/>
      <c r="BT5" s="1026"/>
      <c r="BU5" s="1026"/>
      <c r="BV5" s="1026"/>
      <c r="BW5" s="1026"/>
      <c r="BX5" s="1026"/>
      <c r="BY5" s="1026"/>
      <c r="BZ5" s="1026"/>
      <c r="CA5" s="1026"/>
      <c r="CB5" s="1026"/>
      <c r="CC5" s="1026"/>
      <c r="CD5" s="1026"/>
      <c r="CE5" s="1026"/>
      <c r="CF5" s="1026"/>
      <c r="CG5" s="1027"/>
      <c r="CH5" s="1031" t="s">
        <v>360</v>
      </c>
      <c r="CI5" s="1032"/>
      <c r="CJ5" s="1032"/>
      <c r="CK5" s="1032"/>
      <c r="CL5" s="1033"/>
      <c r="CM5" s="1031" t="s">
        <v>361</v>
      </c>
      <c r="CN5" s="1032"/>
      <c r="CO5" s="1032"/>
      <c r="CP5" s="1032"/>
      <c r="CQ5" s="1033"/>
      <c r="CR5" s="1031" t="s">
        <v>362</v>
      </c>
      <c r="CS5" s="1032"/>
      <c r="CT5" s="1032"/>
      <c r="CU5" s="1032"/>
      <c r="CV5" s="1033"/>
      <c r="CW5" s="1031" t="s">
        <v>363</v>
      </c>
      <c r="CX5" s="1032"/>
      <c r="CY5" s="1032"/>
      <c r="CZ5" s="1032"/>
      <c r="DA5" s="1033"/>
      <c r="DB5" s="1031" t="s">
        <v>364</v>
      </c>
      <c r="DC5" s="1032"/>
      <c r="DD5" s="1032"/>
      <c r="DE5" s="1032"/>
      <c r="DF5" s="1033"/>
      <c r="DG5" s="1128" t="s">
        <v>365</v>
      </c>
      <c r="DH5" s="1129"/>
      <c r="DI5" s="1129"/>
      <c r="DJ5" s="1129"/>
      <c r="DK5" s="1130"/>
      <c r="DL5" s="1128" t="s">
        <v>366</v>
      </c>
      <c r="DM5" s="1129"/>
      <c r="DN5" s="1129"/>
      <c r="DO5" s="1129"/>
      <c r="DP5" s="1130"/>
      <c r="DQ5" s="1031" t="s">
        <v>367</v>
      </c>
      <c r="DR5" s="1032"/>
      <c r="DS5" s="1032"/>
      <c r="DT5" s="1032"/>
      <c r="DU5" s="1033"/>
      <c r="DV5" s="1031" t="s">
        <v>358</v>
      </c>
      <c r="DW5" s="1032"/>
      <c r="DX5" s="1032"/>
      <c r="DY5" s="1032"/>
      <c r="DZ5" s="1047"/>
      <c r="EA5" s="207"/>
    </row>
    <row r="6" spans="1:131" s="208"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x14ac:dyDescent="0.15">
      <c r="A7" s="211">
        <v>1</v>
      </c>
      <c r="B7" s="1080" t="s">
        <v>368</v>
      </c>
      <c r="C7" s="1081"/>
      <c r="D7" s="1081"/>
      <c r="E7" s="1081"/>
      <c r="F7" s="1081"/>
      <c r="G7" s="1081"/>
      <c r="H7" s="1081"/>
      <c r="I7" s="1081"/>
      <c r="J7" s="1081"/>
      <c r="K7" s="1081"/>
      <c r="L7" s="1081"/>
      <c r="M7" s="1081"/>
      <c r="N7" s="1081"/>
      <c r="O7" s="1081"/>
      <c r="P7" s="1082"/>
      <c r="Q7" s="1134">
        <v>7621</v>
      </c>
      <c r="R7" s="1135"/>
      <c r="S7" s="1135"/>
      <c r="T7" s="1135"/>
      <c r="U7" s="1135"/>
      <c r="V7" s="1135">
        <v>7368</v>
      </c>
      <c r="W7" s="1135"/>
      <c r="X7" s="1135"/>
      <c r="Y7" s="1135"/>
      <c r="Z7" s="1135"/>
      <c r="AA7" s="1135">
        <v>253</v>
      </c>
      <c r="AB7" s="1135"/>
      <c r="AC7" s="1135"/>
      <c r="AD7" s="1135"/>
      <c r="AE7" s="1136"/>
      <c r="AF7" s="1137">
        <v>228</v>
      </c>
      <c r="AG7" s="1138"/>
      <c r="AH7" s="1138"/>
      <c r="AI7" s="1138"/>
      <c r="AJ7" s="1139"/>
      <c r="AK7" s="1121">
        <v>420</v>
      </c>
      <c r="AL7" s="1122"/>
      <c r="AM7" s="1122"/>
      <c r="AN7" s="1122"/>
      <c r="AO7" s="1122"/>
      <c r="AP7" s="1122">
        <v>6134</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t="s">
        <v>570</v>
      </c>
      <c r="BS7" s="1125" t="s">
        <v>571</v>
      </c>
      <c r="BT7" s="1126"/>
      <c r="BU7" s="1126"/>
      <c r="BV7" s="1126"/>
      <c r="BW7" s="1126"/>
      <c r="BX7" s="1126"/>
      <c r="BY7" s="1126"/>
      <c r="BZ7" s="1126"/>
      <c r="CA7" s="1126"/>
      <c r="CB7" s="1126"/>
      <c r="CC7" s="1126"/>
      <c r="CD7" s="1126"/>
      <c r="CE7" s="1126"/>
      <c r="CF7" s="1126"/>
      <c r="CG7" s="1127"/>
      <c r="CH7" s="1118">
        <v>0</v>
      </c>
      <c r="CI7" s="1119"/>
      <c r="CJ7" s="1119"/>
      <c r="CK7" s="1119"/>
      <c r="CL7" s="1120"/>
      <c r="CM7" s="1118">
        <v>9</v>
      </c>
      <c r="CN7" s="1119"/>
      <c r="CO7" s="1119"/>
      <c r="CP7" s="1119"/>
      <c r="CQ7" s="1120"/>
      <c r="CR7" s="1118">
        <v>2</v>
      </c>
      <c r="CS7" s="1119"/>
      <c r="CT7" s="1119"/>
      <c r="CU7" s="1119"/>
      <c r="CV7" s="1120"/>
      <c r="CW7" s="1118" t="s">
        <v>541</v>
      </c>
      <c r="CX7" s="1119"/>
      <c r="CY7" s="1119"/>
      <c r="CZ7" s="1119"/>
      <c r="DA7" s="1120"/>
      <c r="DB7" s="1118">
        <v>1107</v>
      </c>
      <c r="DC7" s="1119"/>
      <c r="DD7" s="1119"/>
      <c r="DE7" s="1119"/>
      <c r="DF7" s="1120"/>
      <c r="DG7" s="1118">
        <v>530</v>
      </c>
      <c r="DH7" s="1119"/>
      <c r="DI7" s="1119"/>
      <c r="DJ7" s="1119"/>
      <c r="DK7" s="1120"/>
      <c r="DL7" s="1118" t="s">
        <v>541</v>
      </c>
      <c r="DM7" s="1119"/>
      <c r="DN7" s="1119"/>
      <c r="DO7" s="1119"/>
      <c r="DP7" s="1120"/>
      <c r="DQ7" s="1118" t="s">
        <v>541</v>
      </c>
      <c r="DR7" s="1119"/>
      <c r="DS7" s="1119"/>
      <c r="DT7" s="1119"/>
      <c r="DU7" s="1120"/>
      <c r="DV7" s="1145"/>
      <c r="DW7" s="1146"/>
      <c r="DX7" s="1146"/>
      <c r="DY7" s="1146"/>
      <c r="DZ7" s="1147"/>
      <c r="EA7" s="207"/>
    </row>
    <row r="8" spans="1:131" s="208" customFormat="1" ht="26.25" customHeight="1" x14ac:dyDescent="0.15">
      <c r="A8" s="214">
        <v>2</v>
      </c>
      <c r="B8" s="1067" t="s">
        <v>369</v>
      </c>
      <c r="C8" s="1068"/>
      <c r="D8" s="1068"/>
      <c r="E8" s="1068"/>
      <c r="F8" s="1068"/>
      <c r="G8" s="1068"/>
      <c r="H8" s="1068"/>
      <c r="I8" s="1068"/>
      <c r="J8" s="1068"/>
      <c r="K8" s="1068"/>
      <c r="L8" s="1068"/>
      <c r="M8" s="1068"/>
      <c r="N8" s="1068"/>
      <c r="O8" s="1068"/>
      <c r="P8" s="1069"/>
      <c r="Q8" s="1073">
        <v>6</v>
      </c>
      <c r="R8" s="1074"/>
      <c r="S8" s="1074"/>
      <c r="T8" s="1074"/>
      <c r="U8" s="1074"/>
      <c r="V8" s="1074">
        <v>5</v>
      </c>
      <c r="W8" s="1074"/>
      <c r="X8" s="1074"/>
      <c r="Y8" s="1074"/>
      <c r="Z8" s="1074"/>
      <c r="AA8" s="1074">
        <v>1</v>
      </c>
      <c r="AB8" s="1074"/>
      <c r="AC8" s="1074"/>
      <c r="AD8" s="1074"/>
      <c r="AE8" s="1075"/>
      <c r="AF8" s="1049">
        <v>1</v>
      </c>
      <c r="AG8" s="1050"/>
      <c r="AH8" s="1050"/>
      <c r="AI8" s="1050"/>
      <c r="AJ8" s="1051"/>
      <c r="AK8" s="1116">
        <v>0</v>
      </c>
      <c r="AL8" s="1117"/>
      <c r="AM8" s="1117"/>
      <c r="AN8" s="1117"/>
      <c r="AO8" s="1117"/>
      <c r="AP8" s="1117">
        <v>1</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7"/>
    </row>
    <row r="9" spans="1:131" s="208" customFormat="1" ht="26.25" customHeight="1" x14ac:dyDescent="0.15">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x14ac:dyDescent="0.15">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x14ac:dyDescent="0.15">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x14ac:dyDescent="0.15">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x14ac:dyDescent="0.15">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x14ac:dyDescent="0.15">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x14ac:dyDescent="0.15">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x14ac:dyDescent="0.15">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x14ac:dyDescent="0.15">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x14ac:dyDescent="0.15">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x14ac:dyDescent="0.15">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x14ac:dyDescent="0.15">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x14ac:dyDescent="0.2">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x14ac:dyDescent="0.15">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370</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8">
        <v>7623</v>
      </c>
      <c r="R23" s="1099"/>
      <c r="S23" s="1099"/>
      <c r="T23" s="1099"/>
      <c r="U23" s="1099"/>
      <c r="V23" s="1099">
        <v>7369</v>
      </c>
      <c r="W23" s="1099"/>
      <c r="X23" s="1099"/>
      <c r="Y23" s="1099"/>
      <c r="Z23" s="1099"/>
      <c r="AA23" s="1099">
        <v>253</v>
      </c>
      <c r="AB23" s="1099"/>
      <c r="AC23" s="1099"/>
      <c r="AD23" s="1099"/>
      <c r="AE23" s="1100"/>
      <c r="AF23" s="1101">
        <v>228</v>
      </c>
      <c r="AG23" s="1099"/>
      <c r="AH23" s="1099"/>
      <c r="AI23" s="1099"/>
      <c r="AJ23" s="1102"/>
      <c r="AK23" s="1103"/>
      <c r="AL23" s="1104"/>
      <c r="AM23" s="1104"/>
      <c r="AN23" s="1104"/>
      <c r="AO23" s="1104"/>
      <c r="AP23" s="1099">
        <v>6135</v>
      </c>
      <c r="AQ23" s="1099"/>
      <c r="AR23" s="1099"/>
      <c r="AS23" s="1099"/>
      <c r="AT23" s="1099"/>
      <c r="AU23" s="1105"/>
      <c r="AV23" s="1105"/>
      <c r="AW23" s="1105"/>
      <c r="AX23" s="1105"/>
      <c r="AY23" s="1106"/>
      <c r="AZ23" s="1095" t="s">
        <v>224</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x14ac:dyDescent="0.15">
      <c r="A24" s="1094" t="s">
        <v>373</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x14ac:dyDescent="0.2">
      <c r="A25" s="1093" t="s">
        <v>374</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x14ac:dyDescent="0.15">
      <c r="A26" s="1025" t="s">
        <v>351</v>
      </c>
      <c r="B26" s="1026"/>
      <c r="C26" s="1026"/>
      <c r="D26" s="1026"/>
      <c r="E26" s="1026"/>
      <c r="F26" s="1026"/>
      <c r="G26" s="1026"/>
      <c r="H26" s="1026"/>
      <c r="I26" s="1026"/>
      <c r="J26" s="1026"/>
      <c r="K26" s="1026"/>
      <c r="L26" s="1026"/>
      <c r="M26" s="1026"/>
      <c r="N26" s="1026"/>
      <c r="O26" s="1026"/>
      <c r="P26" s="1027"/>
      <c r="Q26" s="1031" t="s">
        <v>375</v>
      </c>
      <c r="R26" s="1032"/>
      <c r="S26" s="1032"/>
      <c r="T26" s="1032"/>
      <c r="U26" s="1033"/>
      <c r="V26" s="1031" t="s">
        <v>376</v>
      </c>
      <c r="W26" s="1032"/>
      <c r="X26" s="1032"/>
      <c r="Y26" s="1032"/>
      <c r="Z26" s="1033"/>
      <c r="AA26" s="1031" t="s">
        <v>377</v>
      </c>
      <c r="AB26" s="1032"/>
      <c r="AC26" s="1032"/>
      <c r="AD26" s="1032"/>
      <c r="AE26" s="1032"/>
      <c r="AF26" s="1089" t="s">
        <v>378</v>
      </c>
      <c r="AG26" s="1038"/>
      <c r="AH26" s="1038"/>
      <c r="AI26" s="1038"/>
      <c r="AJ26" s="1090"/>
      <c r="AK26" s="1032" t="s">
        <v>379</v>
      </c>
      <c r="AL26" s="1032"/>
      <c r="AM26" s="1032"/>
      <c r="AN26" s="1032"/>
      <c r="AO26" s="1033"/>
      <c r="AP26" s="1031" t="s">
        <v>380</v>
      </c>
      <c r="AQ26" s="1032"/>
      <c r="AR26" s="1032"/>
      <c r="AS26" s="1032"/>
      <c r="AT26" s="1033"/>
      <c r="AU26" s="1031" t="s">
        <v>381</v>
      </c>
      <c r="AV26" s="1032"/>
      <c r="AW26" s="1032"/>
      <c r="AX26" s="1032"/>
      <c r="AY26" s="1033"/>
      <c r="AZ26" s="1031" t="s">
        <v>382</v>
      </c>
      <c r="BA26" s="1032"/>
      <c r="BB26" s="1032"/>
      <c r="BC26" s="1032"/>
      <c r="BD26" s="1033"/>
      <c r="BE26" s="1031" t="s">
        <v>358</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x14ac:dyDescent="0.15">
      <c r="A28" s="219">
        <v>1</v>
      </c>
      <c r="B28" s="1080" t="s">
        <v>383</v>
      </c>
      <c r="C28" s="1081"/>
      <c r="D28" s="1081"/>
      <c r="E28" s="1081"/>
      <c r="F28" s="1081"/>
      <c r="G28" s="1081"/>
      <c r="H28" s="1081"/>
      <c r="I28" s="1081"/>
      <c r="J28" s="1081"/>
      <c r="K28" s="1081"/>
      <c r="L28" s="1081"/>
      <c r="M28" s="1081"/>
      <c r="N28" s="1081"/>
      <c r="O28" s="1081"/>
      <c r="P28" s="1082"/>
      <c r="Q28" s="1083">
        <v>1994</v>
      </c>
      <c r="R28" s="1084"/>
      <c r="S28" s="1084"/>
      <c r="T28" s="1084"/>
      <c r="U28" s="1084"/>
      <c r="V28" s="1084">
        <v>1915</v>
      </c>
      <c r="W28" s="1084"/>
      <c r="X28" s="1084"/>
      <c r="Y28" s="1084"/>
      <c r="Z28" s="1084"/>
      <c r="AA28" s="1084">
        <v>79</v>
      </c>
      <c r="AB28" s="1084"/>
      <c r="AC28" s="1084"/>
      <c r="AD28" s="1084"/>
      <c r="AE28" s="1085"/>
      <c r="AF28" s="1086">
        <v>79</v>
      </c>
      <c r="AG28" s="1084"/>
      <c r="AH28" s="1084"/>
      <c r="AI28" s="1084"/>
      <c r="AJ28" s="1087"/>
      <c r="AK28" s="1088">
        <v>146</v>
      </c>
      <c r="AL28" s="1076"/>
      <c r="AM28" s="1076"/>
      <c r="AN28" s="1076"/>
      <c r="AO28" s="1076"/>
      <c r="AP28" s="1076" t="s">
        <v>541</v>
      </c>
      <c r="AQ28" s="1076"/>
      <c r="AR28" s="1076"/>
      <c r="AS28" s="1076"/>
      <c r="AT28" s="1076"/>
      <c r="AU28" s="1076" t="s">
        <v>541</v>
      </c>
      <c r="AV28" s="1076"/>
      <c r="AW28" s="1076"/>
      <c r="AX28" s="1076"/>
      <c r="AY28" s="1076"/>
      <c r="AZ28" s="1077" t="s">
        <v>541</v>
      </c>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x14ac:dyDescent="0.15">
      <c r="A29" s="219">
        <v>2</v>
      </c>
      <c r="B29" s="1067" t="s">
        <v>384</v>
      </c>
      <c r="C29" s="1068"/>
      <c r="D29" s="1068"/>
      <c r="E29" s="1068"/>
      <c r="F29" s="1068"/>
      <c r="G29" s="1068"/>
      <c r="H29" s="1068"/>
      <c r="I29" s="1068"/>
      <c r="J29" s="1068"/>
      <c r="K29" s="1068"/>
      <c r="L29" s="1068"/>
      <c r="M29" s="1068"/>
      <c r="N29" s="1068"/>
      <c r="O29" s="1068"/>
      <c r="P29" s="1069"/>
      <c r="Q29" s="1073">
        <v>1695</v>
      </c>
      <c r="R29" s="1074"/>
      <c r="S29" s="1074"/>
      <c r="T29" s="1074"/>
      <c r="U29" s="1074"/>
      <c r="V29" s="1074">
        <v>1679</v>
      </c>
      <c r="W29" s="1074"/>
      <c r="X29" s="1074"/>
      <c r="Y29" s="1074"/>
      <c r="Z29" s="1074"/>
      <c r="AA29" s="1074">
        <v>16</v>
      </c>
      <c r="AB29" s="1074"/>
      <c r="AC29" s="1074"/>
      <c r="AD29" s="1074"/>
      <c r="AE29" s="1075"/>
      <c r="AF29" s="1049">
        <v>16</v>
      </c>
      <c r="AG29" s="1050"/>
      <c r="AH29" s="1050"/>
      <c r="AI29" s="1050"/>
      <c r="AJ29" s="1051"/>
      <c r="AK29" s="1009">
        <v>252</v>
      </c>
      <c r="AL29" s="1000"/>
      <c r="AM29" s="1000"/>
      <c r="AN29" s="1000"/>
      <c r="AO29" s="1000"/>
      <c r="AP29" s="1000" t="s">
        <v>541</v>
      </c>
      <c r="AQ29" s="1000"/>
      <c r="AR29" s="1000"/>
      <c r="AS29" s="1000"/>
      <c r="AT29" s="1000"/>
      <c r="AU29" s="1000" t="s">
        <v>541</v>
      </c>
      <c r="AV29" s="1000"/>
      <c r="AW29" s="1000"/>
      <c r="AX29" s="1000"/>
      <c r="AY29" s="1000"/>
      <c r="AZ29" s="1072" t="s">
        <v>541</v>
      </c>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x14ac:dyDescent="0.15">
      <c r="A30" s="219">
        <v>3</v>
      </c>
      <c r="B30" s="1067" t="s">
        <v>385</v>
      </c>
      <c r="C30" s="1068"/>
      <c r="D30" s="1068"/>
      <c r="E30" s="1068"/>
      <c r="F30" s="1068"/>
      <c r="G30" s="1068"/>
      <c r="H30" s="1068"/>
      <c r="I30" s="1068"/>
      <c r="J30" s="1068"/>
      <c r="K30" s="1068"/>
      <c r="L30" s="1068"/>
      <c r="M30" s="1068"/>
      <c r="N30" s="1068"/>
      <c r="O30" s="1068"/>
      <c r="P30" s="1069"/>
      <c r="Q30" s="1073">
        <v>338</v>
      </c>
      <c r="R30" s="1074"/>
      <c r="S30" s="1074"/>
      <c r="T30" s="1074"/>
      <c r="U30" s="1074"/>
      <c r="V30" s="1074">
        <v>337</v>
      </c>
      <c r="W30" s="1074"/>
      <c r="X30" s="1074"/>
      <c r="Y30" s="1074"/>
      <c r="Z30" s="1074"/>
      <c r="AA30" s="1074">
        <v>1</v>
      </c>
      <c r="AB30" s="1074"/>
      <c r="AC30" s="1074"/>
      <c r="AD30" s="1074"/>
      <c r="AE30" s="1075"/>
      <c r="AF30" s="1049">
        <v>1</v>
      </c>
      <c r="AG30" s="1050"/>
      <c r="AH30" s="1050"/>
      <c r="AI30" s="1050"/>
      <c r="AJ30" s="1051"/>
      <c r="AK30" s="1009">
        <v>229</v>
      </c>
      <c r="AL30" s="1000"/>
      <c r="AM30" s="1000"/>
      <c r="AN30" s="1000"/>
      <c r="AO30" s="1000"/>
      <c r="AP30" s="1000" t="s">
        <v>541</v>
      </c>
      <c r="AQ30" s="1000"/>
      <c r="AR30" s="1000"/>
      <c r="AS30" s="1000"/>
      <c r="AT30" s="1000"/>
      <c r="AU30" s="1000" t="s">
        <v>542</v>
      </c>
      <c r="AV30" s="1000"/>
      <c r="AW30" s="1000"/>
      <c r="AX30" s="1000"/>
      <c r="AY30" s="1000"/>
      <c r="AZ30" s="1072" t="s">
        <v>541</v>
      </c>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x14ac:dyDescent="0.15">
      <c r="A31" s="219">
        <v>4</v>
      </c>
      <c r="B31" s="1067" t="s">
        <v>386</v>
      </c>
      <c r="C31" s="1068"/>
      <c r="D31" s="1068"/>
      <c r="E31" s="1068"/>
      <c r="F31" s="1068"/>
      <c r="G31" s="1068"/>
      <c r="H31" s="1068"/>
      <c r="I31" s="1068"/>
      <c r="J31" s="1068"/>
      <c r="K31" s="1068"/>
      <c r="L31" s="1068"/>
      <c r="M31" s="1068"/>
      <c r="N31" s="1068"/>
      <c r="O31" s="1068"/>
      <c r="P31" s="1069"/>
      <c r="Q31" s="1073">
        <v>431</v>
      </c>
      <c r="R31" s="1074"/>
      <c r="S31" s="1074"/>
      <c r="T31" s="1074"/>
      <c r="U31" s="1074"/>
      <c r="V31" s="1074">
        <v>402</v>
      </c>
      <c r="W31" s="1074"/>
      <c r="X31" s="1074"/>
      <c r="Y31" s="1074"/>
      <c r="Z31" s="1074"/>
      <c r="AA31" s="1074">
        <v>29</v>
      </c>
      <c r="AB31" s="1074"/>
      <c r="AC31" s="1074"/>
      <c r="AD31" s="1074"/>
      <c r="AE31" s="1075"/>
      <c r="AF31" s="1049">
        <v>850</v>
      </c>
      <c r="AG31" s="1050"/>
      <c r="AH31" s="1050"/>
      <c r="AI31" s="1050"/>
      <c r="AJ31" s="1051"/>
      <c r="AK31" s="1009">
        <v>39</v>
      </c>
      <c r="AL31" s="1000"/>
      <c r="AM31" s="1000"/>
      <c r="AN31" s="1000"/>
      <c r="AO31" s="1000"/>
      <c r="AP31" s="1000">
        <v>1962</v>
      </c>
      <c r="AQ31" s="1000"/>
      <c r="AR31" s="1000"/>
      <c r="AS31" s="1000"/>
      <c r="AT31" s="1000"/>
      <c r="AU31" s="1000">
        <v>202</v>
      </c>
      <c r="AV31" s="1000"/>
      <c r="AW31" s="1000"/>
      <c r="AX31" s="1000"/>
      <c r="AY31" s="1000"/>
      <c r="AZ31" s="1072" t="s">
        <v>541</v>
      </c>
      <c r="BA31" s="1072"/>
      <c r="BB31" s="1072"/>
      <c r="BC31" s="1072"/>
      <c r="BD31" s="1072"/>
      <c r="BE31" s="1062" t="s">
        <v>387</v>
      </c>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x14ac:dyDescent="0.15">
      <c r="A32" s="219">
        <v>5</v>
      </c>
      <c r="B32" s="1067" t="s">
        <v>388</v>
      </c>
      <c r="C32" s="1068"/>
      <c r="D32" s="1068"/>
      <c r="E32" s="1068"/>
      <c r="F32" s="1068"/>
      <c r="G32" s="1068"/>
      <c r="H32" s="1068"/>
      <c r="I32" s="1068"/>
      <c r="J32" s="1068"/>
      <c r="K32" s="1068"/>
      <c r="L32" s="1068"/>
      <c r="M32" s="1068"/>
      <c r="N32" s="1068"/>
      <c r="O32" s="1068"/>
      <c r="P32" s="1069"/>
      <c r="Q32" s="1073">
        <v>84</v>
      </c>
      <c r="R32" s="1074"/>
      <c r="S32" s="1074"/>
      <c r="T32" s="1074"/>
      <c r="U32" s="1074"/>
      <c r="V32" s="1074">
        <v>57</v>
      </c>
      <c r="W32" s="1074"/>
      <c r="X32" s="1074"/>
      <c r="Y32" s="1074"/>
      <c r="Z32" s="1074"/>
      <c r="AA32" s="1074">
        <v>28</v>
      </c>
      <c r="AB32" s="1074"/>
      <c r="AC32" s="1074"/>
      <c r="AD32" s="1074"/>
      <c r="AE32" s="1075"/>
      <c r="AF32" s="1049">
        <v>198</v>
      </c>
      <c r="AG32" s="1050"/>
      <c r="AH32" s="1050"/>
      <c r="AI32" s="1050"/>
      <c r="AJ32" s="1051"/>
      <c r="AK32" s="1009" t="s">
        <v>541</v>
      </c>
      <c r="AL32" s="1000"/>
      <c r="AM32" s="1000"/>
      <c r="AN32" s="1000"/>
      <c r="AO32" s="1000"/>
      <c r="AP32" s="1000" t="s">
        <v>541</v>
      </c>
      <c r="AQ32" s="1000"/>
      <c r="AR32" s="1000"/>
      <c r="AS32" s="1000"/>
      <c r="AT32" s="1000"/>
      <c r="AU32" s="1000" t="s">
        <v>541</v>
      </c>
      <c r="AV32" s="1000"/>
      <c r="AW32" s="1000"/>
      <c r="AX32" s="1000"/>
      <c r="AY32" s="1000"/>
      <c r="AZ32" s="1072" t="s">
        <v>541</v>
      </c>
      <c r="BA32" s="1072"/>
      <c r="BB32" s="1072"/>
      <c r="BC32" s="1072"/>
      <c r="BD32" s="1072"/>
      <c r="BE32" s="1062" t="s">
        <v>387</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x14ac:dyDescent="0.15">
      <c r="A33" s="219">
        <v>6</v>
      </c>
      <c r="B33" s="1067" t="s">
        <v>389</v>
      </c>
      <c r="C33" s="1068"/>
      <c r="D33" s="1068"/>
      <c r="E33" s="1068"/>
      <c r="F33" s="1068"/>
      <c r="G33" s="1068"/>
      <c r="H33" s="1068"/>
      <c r="I33" s="1068"/>
      <c r="J33" s="1068"/>
      <c r="K33" s="1068"/>
      <c r="L33" s="1068"/>
      <c r="M33" s="1068"/>
      <c r="N33" s="1068"/>
      <c r="O33" s="1068"/>
      <c r="P33" s="1069"/>
      <c r="Q33" s="1073">
        <v>371</v>
      </c>
      <c r="R33" s="1074"/>
      <c r="S33" s="1074"/>
      <c r="T33" s="1074"/>
      <c r="U33" s="1074"/>
      <c r="V33" s="1074">
        <v>354</v>
      </c>
      <c r="W33" s="1074"/>
      <c r="X33" s="1074"/>
      <c r="Y33" s="1074"/>
      <c r="Z33" s="1074"/>
      <c r="AA33" s="1074">
        <v>18</v>
      </c>
      <c r="AB33" s="1074"/>
      <c r="AC33" s="1074"/>
      <c r="AD33" s="1074"/>
      <c r="AE33" s="1075"/>
      <c r="AF33" s="1049">
        <v>668</v>
      </c>
      <c r="AG33" s="1050"/>
      <c r="AH33" s="1050"/>
      <c r="AI33" s="1050"/>
      <c r="AJ33" s="1051"/>
      <c r="AK33" s="1009">
        <v>304</v>
      </c>
      <c r="AL33" s="1000"/>
      <c r="AM33" s="1000"/>
      <c r="AN33" s="1000"/>
      <c r="AO33" s="1000"/>
      <c r="AP33" s="1000">
        <v>3614</v>
      </c>
      <c r="AQ33" s="1000"/>
      <c r="AR33" s="1000"/>
      <c r="AS33" s="1000"/>
      <c r="AT33" s="1000"/>
      <c r="AU33" s="1000">
        <v>2873</v>
      </c>
      <c r="AV33" s="1000"/>
      <c r="AW33" s="1000"/>
      <c r="AX33" s="1000"/>
      <c r="AY33" s="1000"/>
      <c r="AZ33" s="1072" t="s">
        <v>541</v>
      </c>
      <c r="BA33" s="1072"/>
      <c r="BB33" s="1072"/>
      <c r="BC33" s="1072"/>
      <c r="BD33" s="1072"/>
      <c r="BE33" s="1062" t="s">
        <v>387</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x14ac:dyDescent="0.15">
      <c r="A34" s="219">
        <v>7</v>
      </c>
      <c r="B34" s="1067" t="s">
        <v>390</v>
      </c>
      <c r="C34" s="1068"/>
      <c r="D34" s="1068"/>
      <c r="E34" s="1068"/>
      <c r="F34" s="1068"/>
      <c r="G34" s="1068"/>
      <c r="H34" s="1068"/>
      <c r="I34" s="1068"/>
      <c r="J34" s="1068"/>
      <c r="K34" s="1068"/>
      <c r="L34" s="1068"/>
      <c r="M34" s="1068"/>
      <c r="N34" s="1068"/>
      <c r="O34" s="1068"/>
      <c r="P34" s="1069"/>
      <c r="Q34" s="1073">
        <v>187</v>
      </c>
      <c r="R34" s="1074"/>
      <c r="S34" s="1074"/>
      <c r="T34" s="1074"/>
      <c r="U34" s="1074"/>
      <c r="V34" s="1074">
        <v>180</v>
      </c>
      <c r="W34" s="1074"/>
      <c r="X34" s="1074"/>
      <c r="Y34" s="1074"/>
      <c r="Z34" s="1074"/>
      <c r="AA34" s="1074">
        <v>7</v>
      </c>
      <c r="AB34" s="1074"/>
      <c r="AC34" s="1074"/>
      <c r="AD34" s="1074"/>
      <c r="AE34" s="1075"/>
      <c r="AF34" s="1049">
        <v>7</v>
      </c>
      <c r="AG34" s="1050"/>
      <c r="AH34" s="1050"/>
      <c r="AI34" s="1050"/>
      <c r="AJ34" s="1051"/>
      <c r="AK34" s="1009">
        <v>138</v>
      </c>
      <c r="AL34" s="1000"/>
      <c r="AM34" s="1000"/>
      <c r="AN34" s="1000"/>
      <c r="AO34" s="1000"/>
      <c r="AP34" s="1000">
        <v>940</v>
      </c>
      <c r="AQ34" s="1000"/>
      <c r="AR34" s="1000"/>
      <c r="AS34" s="1000"/>
      <c r="AT34" s="1000"/>
      <c r="AU34" s="1000">
        <v>940</v>
      </c>
      <c r="AV34" s="1000"/>
      <c r="AW34" s="1000"/>
      <c r="AX34" s="1000"/>
      <c r="AY34" s="1000"/>
      <c r="AZ34" s="1072" t="s">
        <v>541</v>
      </c>
      <c r="BA34" s="1072"/>
      <c r="BB34" s="1072"/>
      <c r="BC34" s="1072"/>
      <c r="BD34" s="1072"/>
      <c r="BE34" s="1062" t="s">
        <v>391</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x14ac:dyDescent="0.15">
      <c r="A35" s="219">
        <v>8</v>
      </c>
      <c r="B35" s="1067" t="s">
        <v>392</v>
      </c>
      <c r="C35" s="1068"/>
      <c r="D35" s="1068"/>
      <c r="E35" s="1068"/>
      <c r="F35" s="1068"/>
      <c r="G35" s="1068"/>
      <c r="H35" s="1068"/>
      <c r="I35" s="1068"/>
      <c r="J35" s="1068"/>
      <c r="K35" s="1068"/>
      <c r="L35" s="1068"/>
      <c r="M35" s="1068"/>
      <c r="N35" s="1068"/>
      <c r="O35" s="1068"/>
      <c r="P35" s="1069"/>
      <c r="Q35" s="1073">
        <v>118</v>
      </c>
      <c r="R35" s="1074"/>
      <c r="S35" s="1074"/>
      <c r="T35" s="1074"/>
      <c r="U35" s="1074"/>
      <c r="V35" s="1074">
        <v>114</v>
      </c>
      <c r="W35" s="1074"/>
      <c r="X35" s="1074"/>
      <c r="Y35" s="1074"/>
      <c r="Z35" s="1074"/>
      <c r="AA35" s="1074">
        <v>4</v>
      </c>
      <c r="AB35" s="1074"/>
      <c r="AC35" s="1074"/>
      <c r="AD35" s="1074"/>
      <c r="AE35" s="1075"/>
      <c r="AF35" s="1049">
        <v>4</v>
      </c>
      <c r="AG35" s="1050"/>
      <c r="AH35" s="1050"/>
      <c r="AI35" s="1050"/>
      <c r="AJ35" s="1051"/>
      <c r="AK35" s="1009">
        <v>63</v>
      </c>
      <c r="AL35" s="1000"/>
      <c r="AM35" s="1000"/>
      <c r="AN35" s="1000"/>
      <c r="AO35" s="1000"/>
      <c r="AP35" s="1000">
        <v>352</v>
      </c>
      <c r="AQ35" s="1000"/>
      <c r="AR35" s="1000"/>
      <c r="AS35" s="1000"/>
      <c r="AT35" s="1000"/>
      <c r="AU35" s="1000">
        <v>352</v>
      </c>
      <c r="AV35" s="1000"/>
      <c r="AW35" s="1000"/>
      <c r="AX35" s="1000"/>
      <c r="AY35" s="1000"/>
      <c r="AZ35" s="1072" t="s">
        <v>541</v>
      </c>
      <c r="BA35" s="1072"/>
      <c r="BB35" s="1072"/>
      <c r="BC35" s="1072"/>
      <c r="BD35" s="1072"/>
      <c r="BE35" s="1062" t="s">
        <v>391</v>
      </c>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x14ac:dyDescent="0.15">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x14ac:dyDescent="0.15">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x14ac:dyDescent="0.15">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x14ac:dyDescent="0.15">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x14ac:dyDescent="0.15">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x14ac:dyDescent="0.15">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x14ac:dyDescent="0.15">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x14ac:dyDescent="0.15">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x14ac:dyDescent="0.15">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x14ac:dyDescent="0.15">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x14ac:dyDescent="0.15">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x14ac:dyDescent="0.15">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x14ac:dyDescent="0.15">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x14ac:dyDescent="0.15">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x14ac:dyDescent="0.15">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x14ac:dyDescent="0.15">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x14ac:dyDescent="0.15">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x14ac:dyDescent="0.15">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x14ac:dyDescent="0.15">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x14ac:dyDescent="0.15">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x14ac:dyDescent="0.15">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x14ac:dyDescent="0.15">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x14ac:dyDescent="0.15">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x14ac:dyDescent="0.15">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x14ac:dyDescent="0.15">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x14ac:dyDescent="0.2">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x14ac:dyDescent="0.15">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393</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x14ac:dyDescent="0.2">
      <c r="A63" s="217" t="s">
        <v>371</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1823</v>
      </c>
      <c r="AG63" s="988"/>
      <c r="AH63" s="988"/>
      <c r="AI63" s="988"/>
      <c r="AJ63" s="1060"/>
      <c r="AK63" s="1061"/>
      <c r="AL63" s="992"/>
      <c r="AM63" s="992"/>
      <c r="AN63" s="992"/>
      <c r="AO63" s="992"/>
      <c r="AP63" s="988">
        <v>6868</v>
      </c>
      <c r="AQ63" s="988"/>
      <c r="AR63" s="988"/>
      <c r="AS63" s="988"/>
      <c r="AT63" s="988"/>
      <c r="AU63" s="988">
        <v>4367</v>
      </c>
      <c r="AV63" s="988"/>
      <c r="AW63" s="988"/>
      <c r="AX63" s="988"/>
      <c r="AY63" s="988"/>
      <c r="AZ63" s="1055"/>
      <c r="BA63" s="1055"/>
      <c r="BB63" s="1055"/>
      <c r="BC63" s="1055"/>
      <c r="BD63" s="1055"/>
      <c r="BE63" s="989"/>
      <c r="BF63" s="989"/>
      <c r="BG63" s="989"/>
      <c r="BH63" s="989"/>
      <c r="BI63" s="990"/>
      <c r="BJ63" s="1056" t="s">
        <v>224</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x14ac:dyDescent="0.15">
      <c r="A66" s="1025" t="s">
        <v>396</v>
      </c>
      <c r="B66" s="1026"/>
      <c r="C66" s="1026"/>
      <c r="D66" s="1026"/>
      <c r="E66" s="1026"/>
      <c r="F66" s="1026"/>
      <c r="G66" s="1026"/>
      <c r="H66" s="1026"/>
      <c r="I66" s="1026"/>
      <c r="J66" s="1026"/>
      <c r="K66" s="1026"/>
      <c r="L66" s="1026"/>
      <c r="M66" s="1026"/>
      <c r="N66" s="1026"/>
      <c r="O66" s="1026"/>
      <c r="P66" s="1027"/>
      <c r="Q66" s="1031" t="s">
        <v>375</v>
      </c>
      <c r="R66" s="1032"/>
      <c r="S66" s="1032"/>
      <c r="T66" s="1032"/>
      <c r="U66" s="1033"/>
      <c r="V66" s="1031" t="s">
        <v>376</v>
      </c>
      <c r="W66" s="1032"/>
      <c r="X66" s="1032"/>
      <c r="Y66" s="1032"/>
      <c r="Z66" s="1033"/>
      <c r="AA66" s="1031" t="s">
        <v>377</v>
      </c>
      <c r="AB66" s="1032"/>
      <c r="AC66" s="1032"/>
      <c r="AD66" s="1032"/>
      <c r="AE66" s="1033"/>
      <c r="AF66" s="1037" t="s">
        <v>378</v>
      </c>
      <c r="AG66" s="1038"/>
      <c r="AH66" s="1038"/>
      <c r="AI66" s="1038"/>
      <c r="AJ66" s="1039"/>
      <c r="AK66" s="1031" t="s">
        <v>379</v>
      </c>
      <c r="AL66" s="1026"/>
      <c r="AM66" s="1026"/>
      <c r="AN66" s="1026"/>
      <c r="AO66" s="1027"/>
      <c r="AP66" s="1031" t="s">
        <v>380</v>
      </c>
      <c r="AQ66" s="1032"/>
      <c r="AR66" s="1032"/>
      <c r="AS66" s="1032"/>
      <c r="AT66" s="1033"/>
      <c r="AU66" s="1031" t="s">
        <v>397</v>
      </c>
      <c r="AV66" s="1032"/>
      <c r="AW66" s="1032"/>
      <c r="AX66" s="1032"/>
      <c r="AY66" s="1033"/>
      <c r="AZ66" s="1031" t="s">
        <v>358</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5" t="s">
        <v>543</v>
      </c>
      <c r="C68" s="1016"/>
      <c r="D68" s="1016"/>
      <c r="E68" s="1016"/>
      <c r="F68" s="1016"/>
      <c r="G68" s="1016"/>
      <c r="H68" s="1016"/>
      <c r="I68" s="1016"/>
      <c r="J68" s="1016"/>
      <c r="K68" s="1016"/>
      <c r="L68" s="1016"/>
      <c r="M68" s="1016"/>
      <c r="N68" s="1016"/>
      <c r="O68" s="1016"/>
      <c r="P68" s="1017"/>
      <c r="Q68" s="1018">
        <v>92</v>
      </c>
      <c r="R68" s="1012"/>
      <c r="S68" s="1012"/>
      <c r="T68" s="1012"/>
      <c r="U68" s="1012"/>
      <c r="V68" s="1012">
        <v>86</v>
      </c>
      <c r="W68" s="1012"/>
      <c r="X68" s="1012"/>
      <c r="Y68" s="1012"/>
      <c r="Z68" s="1012"/>
      <c r="AA68" s="1012">
        <v>6</v>
      </c>
      <c r="AB68" s="1012"/>
      <c r="AC68" s="1012"/>
      <c r="AD68" s="1012"/>
      <c r="AE68" s="1012"/>
      <c r="AF68" s="1012">
        <v>6</v>
      </c>
      <c r="AG68" s="1012"/>
      <c r="AH68" s="1012"/>
      <c r="AI68" s="1012"/>
      <c r="AJ68" s="1012"/>
      <c r="AK68" s="1012" t="s">
        <v>541</v>
      </c>
      <c r="AL68" s="1012"/>
      <c r="AM68" s="1012"/>
      <c r="AN68" s="1012"/>
      <c r="AO68" s="1012"/>
      <c r="AP68" s="1012">
        <v>8</v>
      </c>
      <c r="AQ68" s="1012"/>
      <c r="AR68" s="1012"/>
      <c r="AS68" s="1012"/>
      <c r="AT68" s="1012"/>
      <c r="AU68" s="1012">
        <v>6</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584</v>
      </c>
      <c r="R69" s="1000"/>
      <c r="S69" s="1000"/>
      <c r="T69" s="1000"/>
      <c r="U69" s="1000"/>
      <c r="V69" s="1000">
        <v>584</v>
      </c>
      <c r="W69" s="1000"/>
      <c r="X69" s="1000"/>
      <c r="Y69" s="1000"/>
      <c r="Z69" s="1000"/>
      <c r="AA69" s="1000">
        <v>-1</v>
      </c>
      <c r="AB69" s="1000"/>
      <c r="AC69" s="1000"/>
      <c r="AD69" s="1000"/>
      <c r="AE69" s="1000"/>
      <c r="AF69" s="1000">
        <v>272</v>
      </c>
      <c r="AG69" s="1000"/>
      <c r="AH69" s="1000"/>
      <c r="AI69" s="1000"/>
      <c r="AJ69" s="1000"/>
      <c r="AK69" s="1000" t="s">
        <v>541</v>
      </c>
      <c r="AL69" s="1000"/>
      <c r="AM69" s="1000"/>
      <c r="AN69" s="1000"/>
      <c r="AO69" s="1000"/>
      <c r="AP69" s="1000" t="s">
        <v>541</v>
      </c>
      <c r="AQ69" s="1000"/>
      <c r="AR69" s="1000"/>
      <c r="AS69" s="1000"/>
      <c r="AT69" s="1000"/>
      <c r="AU69" s="1011" t="s">
        <v>541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339</v>
      </c>
      <c r="R70" s="1000"/>
      <c r="S70" s="1000"/>
      <c r="T70" s="1000"/>
      <c r="U70" s="1000"/>
      <c r="V70" s="1000">
        <v>322</v>
      </c>
      <c r="W70" s="1000"/>
      <c r="X70" s="1000"/>
      <c r="Y70" s="1000"/>
      <c r="Z70" s="1000"/>
      <c r="AA70" s="1000">
        <v>17</v>
      </c>
      <c r="AB70" s="1000"/>
      <c r="AC70" s="1000"/>
      <c r="AD70" s="1000"/>
      <c r="AE70" s="1000"/>
      <c r="AF70" s="1000">
        <v>17</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115</v>
      </c>
      <c r="R71" s="1000"/>
      <c r="S71" s="1000"/>
      <c r="T71" s="1000"/>
      <c r="U71" s="1000"/>
      <c r="V71" s="1000">
        <v>113</v>
      </c>
      <c r="W71" s="1000"/>
      <c r="X71" s="1000"/>
      <c r="Y71" s="1000"/>
      <c r="Z71" s="1000"/>
      <c r="AA71" s="1000">
        <v>2</v>
      </c>
      <c r="AB71" s="1000"/>
      <c r="AC71" s="1000"/>
      <c r="AD71" s="1000"/>
      <c r="AE71" s="1000"/>
      <c r="AF71" s="1000">
        <v>2</v>
      </c>
      <c r="AG71" s="1000"/>
      <c r="AH71" s="1000"/>
      <c r="AI71" s="1000"/>
      <c r="AJ71" s="1000"/>
      <c r="AK71" s="1000">
        <v>5</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375</v>
      </c>
      <c r="R72" s="1000"/>
      <c r="S72" s="1000"/>
      <c r="T72" s="1000"/>
      <c r="U72" s="1000"/>
      <c r="V72" s="1000">
        <v>329</v>
      </c>
      <c r="W72" s="1000"/>
      <c r="X72" s="1000"/>
      <c r="Y72" s="1000"/>
      <c r="Z72" s="1000"/>
      <c r="AA72" s="1000">
        <v>46</v>
      </c>
      <c r="AB72" s="1000"/>
      <c r="AC72" s="1000"/>
      <c r="AD72" s="1000"/>
      <c r="AE72" s="1000"/>
      <c r="AF72" s="1000">
        <v>46</v>
      </c>
      <c r="AG72" s="1000"/>
      <c r="AH72" s="1000"/>
      <c r="AI72" s="1000"/>
      <c r="AJ72" s="1000"/>
      <c r="AK72" s="1000" t="s">
        <v>541</v>
      </c>
      <c r="AL72" s="1000"/>
      <c r="AM72" s="1000"/>
      <c r="AN72" s="1000"/>
      <c r="AO72" s="1000"/>
      <c r="AP72" s="1000" t="s">
        <v>541</v>
      </c>
      <c r="AQ72" s="1000"/>
      <c r="AR72" s="1000"/>
      <c r="AS72" s="1000"/>
      <c r="AT72" s="1000"/>
      <c r="AU72" s="1000" t="s">
        <v>561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251</v>
      </c>
      <c r="R73" s="1000"/>
      <c r="S73" s="1000"/>
      <c r="T73" s="1000"/>
      <c r="U73" s="1000"/>
      <c r="V73" s="1000">
        <v>148</v>
      </c>
      <c r="W73" s="1000"/>
      <c r="X73" s="1000"/>
      <c r="Y73" s="1000"/>
      <c r="Z73" s="1000"/>
      <c r="AA73" s="1000">
        <v>103</v>
      </c>
      <c r="AB73" s="1000"/>
      <c r="AC73" s="1000"/>
      <c r="AD73" s="1000"/>
      <c r="AE73" s="1000"/>
      <c r="AF73" s="1000">
        <v>103</v>
      </c>
      <c r="AG73" s="1000"/>
      <c r="AH73" s="1000"/>
      <c r="AI73" s="1000"/>
      <c r="AJ73" s="1000"/>
      <c r="AK73" s="1000" t="s">
        <v>563</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52</v>
      </c>
      <c r="R74" s="1000"/>
      <c r="S74" s="1000"/>
      <c r="T74" s="1000"/>
      <c r="U74" s="1000"/>
      <c r="V74" s="1000">
        <v>36</v>
      </c>
      <c r="W74" s="1000"/>
      <c r="X74" s="1000"/>
      <c r="Y74" s="1000"/>
      <c r="Z74" s="1000"/>
      <c r="AA74" s="1000">
        <v>16</v>
      </c>
      <c r="AB74" s="1000"/>
      <c r="AC74" s="1000"/>
      <c r="AD74" s="1000"/>
      <c r="AE74" s="1000"/>
      <c r="AF74" s="1000">
        <v>16</v>
      </c>
      <c r="AG74" s="1000"/>
      <c r="AH74" s="1000"/>
      <c r="AI74" s="1000"/>
      <c r="AJ74" s="1000"/>
      <c r="AK74" s="1000" t="s">
        <v>541</v>
      </c>
      <c r="AL74" s="1000"/>
      <c r="AM74" s="1000"/>
      <c r="AN74" s="1000"/>
      <c r="AO74" s="1000"/>
      <c r="AP74" s="1000" t="s">
        <v>541</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550</v>
      </c>
      <c r="C75" s="1004"/>
      <c r="D75" s="1004"/>
      <c r="E75" s="1004"/>
      <c r="F75" s="1004"/>
      <c r="G75" s="1004"/>
      <c r="H75" s="1004"/>
      <c r="I75" s="1004"/>
      <c r="J75" s="1004"/>
      <c r="K75" s="1004"/>
      <c r="L75" s="1004"/>
      <c r="M75" s="1004"/>
      <c r="N75" s="1004"/>
      <c r="O75" s="1004"/>
      <c r="P75" s="1005"/>
      <c r="Q75" s="1007">
        <v>498</v>
      </c>
      <c r="R75" s="1008"/>
      <c r="S75" s="1008"/>
      <c r="T75" s="1008"/>
      <c r="U75" s="1009"/>
      <c r="V75" s="1010">
        <v>457</v>
      </c>
      <c r="W75" s="1008"/>
      <c r="X75" s="1008"/>
      <c r="Y75" s="1008"/>
      <c r="Z75" s="1009"/>
      <c r="AA75" s="1010">
        <v>41</v>
      </c>
      <c r="AB75" s="1008"/>
      <c r="AC75" s="1008"/>
      <c r="AD75" s="1008"/>
      <c r="AE75" s="1009"/>
      <c r="AF75" s="1010">
        <v>41</v>
      </c>
      <c r="AG75" s="1008"/>
      <c r="AH75" s="1008"/>
      <c r="AI75" s="1008"/>
      <c r="AJ75" s="1009"/>
      <c r="AK75" s="1010" t="s">
        <v>541</v>
      </c>
      <c r="AL75" s="1008"/>
      <c r="AM75" s="1008"/>
      <c r="AN75" s="1008"/>
      <c r="AO75" s="1009"/>
      <c r="AP75" s="1010">
        <v>131</v>
      </c>
      <c r="AQ75" s="1008"/>
      <c r="AR75" s="1008"/>
      <c r="AS75" s="1008"/>
      <c r="AT75" s="1009"/>
      <c r="AU75" s="1010">
        <v>17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551</v>
      </c>
      <c r="C76" s="1004"/>
      <c r="D76" s="1004"/>
      <c r="E76" s="1004"/>
      <c r="F76" s="1004"/>
      <c r="G76" s="1004"/>
      <c r="H76" s="1004"/>
      <c r="I76" s="1004"/>
      <c r="J76" s="1004"/>
      <c r="K76" s="1004"/>
      <c r="L76" s="1004"/>
      <c r="M76" s="1004"/>
      <c r="N76" s="1004"/>
      <c r="O76" s="1004"/>
      <c r="P76" s="1005"/>
      <c r="Q76" s="1007">
        <v>2575</v>
      </c>
      <c r="R76" s="1008"/>
      <c r="S76" s="1008"/>
      <c r="T76" s="1008"/>
      <c r="U76" s="1009"/>
      <c r="V76" s="1010">
        <v>2552</v>
      </c>
      <c r="W76" s="1008"/>
      <c r="X76" s="1008"/>
      <c r="Y76" s="1008"/>
      <c r="Z76" s="1009"/>
      <c r="AA76" s="1010">
        <v>23</v>
      </c>
      <c r="AB76" s="1008"/>
      <c r="AC76" s="1008"/>
      <c r="AD76" s="1008"/>
      <c r="AE76" s="1009"/>
      <c r="AF76" s="1010">
        <v>23</v>
      </c>
      <c r="AG76" s="1008"/>
      <c r="AH76" s="1008"/>
      <c r="AI76" s="1008"/>
      <c r="AJ76" s="1009"/>
      <c r="AK76" s="1010" t="s">
        <v>562</v>
      </c>
      <c r="AL76" s="1008"/>
      <c r="AM76" s="1008"/>
      <c r="AN76" s="1008"/>
      <c r="AO76" s="1009"/>
      <c r="AP76" s="1010">
        <v>464</v>
      </c>
      <c r="AQ76" s="1008"/>
      <c r="AR76" s="1008"/>
      <c r="AS76" s="1008"/>
      <c r="AT76" s="1009"/>
      <c r="AU76" s="1010">
        <v>31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552</v>
      </c>
      <c r="C77" s="1004"/>
      <c r="D77" s="1004"/>
      <c r="E77" s="1004"/>
      <c r="F77" s="1004"/>
      <c r="G77" s="1004"/>
      <c r="H77" s="1004"/>
      <c r="I77" s="1004"/>
      <c r="J77" s="1004"/>
      <c r="K77" s="1004"/>
      <c r="L77" s="1004"/>
      <c r="M77" s="1004"/>
      <c r="N77" s="1004"/>
      <c r="O77" s="1004"/>
      <c r="P77" s="1005"/>
      <c r="Q77" s="1007">
        <v>183</v>
      </c>
      <c r="R77" s="1008"/>
      <c r="S77" s="1008"/>
      <c r="T77" s="1008"/>
      <c r="U77" s="1009"/>
      <c r="V77" s="1010">
        <v>177</v>
      </c>
      <c r="W77" s="1008"/>
      <c r="X77" s="1008"/>
      <c r="Y77" s="1008"/>
      <c r="Z77" s="1009"/>
      <c r="AA77" s="1010">
        <v>6</v>
      </c>
      <c r="AB77" s="1008"/>
      <c r="AC77" s="1008"/>
      <c r="AD77" s="1008"/>
      <c r="AE77" s="1009"/>
      <c r="AF77" s="1010">
        <v>6</v>
      </c>
      <c r="AG77" s="1008"/>
      <c r="AH77" s="1008"/>
      <c r="AI77" s="1008"/>
      <c r="AJ77" s="1009"/>
      <c r="AK77" s="1010" t="s">
        <v>541</v>
      </c>
      <c r="AL77" s="1008"/>
      <c r="AM77" s="1008"/>
      <c r="AN77" s="1008"/>
      <c r="AO77" s="1009"/>
      <c r="AP77" s="1010" t="s">
        <v>564</v>
      </c>
      <c r="AQ77" s="1008"/>
      <c r="AR77" s="1008"/>
      <c r="AS77" s="1008"/>
      <c r="AT77" s="1009"/>
      <c r="AU77" s="1010" t="s">
        <v>541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553</v>
      </c>
      <c r="C78" s="1004"/>
      <c r="D78" s="1004"/>
      <c r="E78" s="1004"/>
      <c r="F78" s="1004"/>
      <c r="G78" s="1004"/>
      <c r="H78" s="1004"/>
      <c r="I78" s="1004"/>
      <c r="J78" s="1004"/>
      <c r="K78" s="1004"/>
      <c r="L78" s="1004"/>
      <c r="M78" s="1004"/>
      <c r="N78" s="1004"/>
      <c r="O78" s="1004"/>
      <c r="P78" s="1005"/>
      <c r="Q78" s="1006">
        <v>209764</v>
      </c>
      <c r="R78" s="1000"/>
      <c r="S78" s="1000"/>
      <c r="T78" s="1000"/>
      <c r="U78" s="1000"/>
      <c r="V78" s="1000">
        <v>201413</v>
      </c>
      <c r="W78" s="1000"/>
      <c r="X78" s="1000"/>
      <c r="Y78" s="1000"/>
      <c r="Z78" s="1000"/>
      <c r="AA78" s="1000">
        <v>8351</v>
      </c>
      <c r="AB78" s="1000"/>
      <c r="AC78" s="1000"/>
      <c r="AD78" s="1000"/>
      <c r="AE78" s="1000"/>
      <c r="AF78" s="1000">
        <v>8351</v>
      </c>
      <c r="AG78" s="1000"/>
      <c r="AH78" s="1000"/>
      <c r="AI78" s="1000"/>
      <c r="AJ78" s="1000"/>
      <c r="AK78" s="1000" t="s">
        <v>565</v>
      </c>
      <c r="AL78" s="1000"/>
      <c r="AM78" s="1000"/>
      <c r="AN78" s="1000"/>
      <c r="AO78" s="1000"/>
      <c r="AP78" s="1000" t="s">
        <v>541</v>
      </c>
      <c r="AQ78" s="1000"/>
      <c r="AR78" s="1000"/>
      <c r="AS78" s="1000"/>
      <c r="AT78" s="1000"/>
      <c r="AU78" s="1000" t="s">
        <v>541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554</v>
      </c>
      <c r="C79" s="1004"/>
      <c r="D79" s="1004"/>
      <c r="E79" s="1004"/>
      <c r="F79" s="1004"/>
      <c r="G79" s="1004"/>
      <c r="H79" s="1004"/>
      <c r="I79" s="1004"/>
      <c r="J79" s="1004"/>
      <c r="K79" s="1004"/>
      <c r="L79" s="1004"/>
      <c r="M79" s="1004"/>
      <c r="N79" s="1004"/>
      <c r="O79" s="1004"/>
      <c r="P79" s="1005"/>
      <c r="Q79" s="1006">
        <v>289</v>
      </c>
      <c r="R79" s="1000"/>
      <c r="S79" s="1000"/>
      <c r="T79" s="1000"/>
      <c r="U79" s="1000"/>
      <c r="V79" s="1000">
        <v>274</v>
      </c>
      <c r="W79" s="1000"/>
      <c r="X79" s="1000"/>
      <c r="Y79" s="1000"/>
      <c r="Z79" s="1000"/>
      <c r="AA79" s="1000">
        <v>15</v>
      </c>
      <c r="AB79" s="1000"/>
      <c r="AC79" s="1000"/>
      <c r="AD79" s="1000"/>
      <c r="AE79" s="1000"/>
      <c r="AF79" s="1000">
        <v>15</v>
      </c>
      <c r="AG79" s="1000"/>
      <c r="AH79" s="1000"/>
      <c r="AI79" s="1000"/>
      <c r="AJ79" s="1000"/>
      <c r="AK79" s="1000">
        <v>85</v>
      </c>
      <c r="AL79" s="1000"/>
      <c r="AM79" s="1000"/>
      <c r="AN79" s="1000"/>
      <c r="AO79" s="1000"/>
      <c r="AP79" s="1000" t="s">
        <v>562</v>
      </c>
      <c r="AQ79" s="1000"/>
      <c r="AR79" s="1000"/>
      <c r="AS79" s="1000"/>
      <c r="AT79" s="1000"/>
      <c r="AU79" s="1000" t="s">
        <v>566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555</v>
      </c>
      <c r="C80" s="1004"/>
      <c r="D80" s="1004"/>
      <c r="E80" s="1004"/>
      <c r="F80" s="1004"/>
      <c r="G80" s="1004"/>
      <c r="H80" s="1004"/>
      <c r="I80" s="1004"/>
      <c r="J80" s="1004"/>
      <c r="K80" s="1004"/>
      <c r="L80" s="1004"/>
      <c r="M80" s="1004"/>
      <c r="N80" s="1004"/>
      <c r="O80" s="1004"/>
      <c r="P80" s="1005"/>
      <c r="Q80" s="1006">
        <v>7100</v>
      </c>
      <c r="R80" s="1000"/>
      <c r="S80" s="1000"/>
      <c r="T80" s="1000"/>
      <c r="U80" s="1000"/>
      <c r="V80" s="1000">
        <v>7097</v>
      </c>
      <c r="W80" s="1000"/>
      <c r="X80" s="1000"/>
      <c r="Y80" s="1000"/>
      <c r="Z80" s="1000"/>
      <c r="AA80" s="1000">
        <v>3</v>
      </c>
      <c r="AB80" s="1000"/>
      <c r="AC80" s="1000"/>
      <c r="AD80" s="1000"/>
      <c r="AE80" s="1000"/>
      <c r="AF80" s="1000">
        <v>3</v>
      </c>
      <c r="AG80" s="1000"/>
      <c r="AH80" s="1000"/>
      <c r="AI80" s="1000"/>
      <c r="AJ80" s="1000"/>
      <c r="AK80" s="1000">
        <v>17</v>
      </c>
      <c r="AL80" s="1000"/>
      <c r="AM80" s="1000"/>
      <c r="AN80" s="1000"/>
      <c r="AO80" s="1000"/>
      <c r="AP80" s="1000" t="s">
        <v>541</v>
      </c>
      <c r="AQ80" s="1000"/>
      <c r="AR80" s="1000"/>
      <c r="AS80" s="1000"/>
      <c r="AT80" s="1000"/>
      <c r="AU80" s="1000" t="s">
        <v>567</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556</v>
      </c>
      <c r="C81" s="1004"/>
      <c r="D81" s="1004"/>
      <c r="E81" s="1004"/>
      <c r="F81" s="1004"/>
      <c r="G81" s="1004"/>
      <c r="H81" s="1004"/>
      <c r="I81" s="1004"/>
      <c r="J81" s="1004"/>
      <c r="K81" s="1004"/>
      <c r="L81" s="1004"/>
      <c r="M81" s="1004"/>
      <c r="N81" s="1004"/>
      <c r="O81" s="1004"/>
      <c r="P81" s="1005"/>
      <c r="Q81" s="1006">
        <v>55</v>
      </c>
      <c r="R81" s="1000"/>
      <c r="S81" s="1000"/>
      <c r="T81" s="1000"/>
      <c r="U81" s="1000"/>
      <c r="V81" s="1000">
        <v>55</v>
      </c>
      <c r="W81" s="1000"/>
      <c r="X81" s="1000"/>
      <c r="Y81" s="1000"/>
      <c r="Z81" s="1000"/>
      <c r="AA81" s="1000">
        <v>0</v>
      </c>
      <c r="AB81" s="1000"/>
      <c r="AC81" s="1000"/>
      <c r="AD81" s="1000"/>
      <c r="AE81" s="1000"/>
      <c r="AF81" s="1000">
        <v>0</v>
      </c>
      <c r="AG81" s="1000"/>
      <c r="AH81" s="1000"/>
      <c r="AI81" s="1000"/>
      <c r="AJ81" s="1000"/>
      <c r="AK81" s="1000" t="s">
        <v>541</v>
      </c>
      <c r="AL81" s="1000"/>
      <c r="AM81" s="1000"/>
      <c r="AN81" s="1000"/>
      <c r="AO81" s="1000"/>
      <c r="AP81" s="1000" t="s">
        <v>568</v>
      </c>
      <c r="AQ81" s="1000"/>
      <c r="AR81" s="1000"/>
      <c r="AS81" s="1000"/>
      <c r="AT81" s="1000"/>
      <c r="AU81" s="1000" t="s">
        <v>541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557</v>
      </c>
      <c r="C82" s="1004"/>
      <c r="D82" s="1004"/>
      <c r="E82" s="1004"/>
      <c r="F82" s="1004"/>
      <c r="G82" s="1004"/>
      <c r="H82" s="1004"/>
      <c r="I82" s="1004"/>
      <c r="J82" s="1004"/>
      <c r="K82" s="1004"/>
      <c r="L82" s="1004"/>
      <c r="M82" s="1004"/>
      <c r="N82" s="1004"/>
      <c r="O82" s="1004"/>
      <c r="P82" s="1005"/>
      <c r="Q82" s="1006">
        <v>65</v>
      </c>
      <c r="R82" s="1000"/>
      <c r="S82" s="1000"/>
      <c r="T82" s="1000"/>
      <c r="U82" s="1000"/>
      <c r="V82" s="1000">
        <v>64</v>
      </c>
      <c r="W82" s="1000"/>
      <c r="X82" s="1000"/>
      <c r="Y82" s="1000"/>
      <c r="Z82" s="1000"/>
      <c r="AA82" s="1000">
        <v>1</v>
      </c>
      <c r="AB82" s="1000"/>
      <c r="AC82" s="1000"/>
      <c r="AD82" s="1000"/>
      <c r="AE82" s="1000"/>
      <c r="AF82" s="1000">
        <v>1</v>
      </c>
      <c r="AG82" s="1000"/>
      <c r="AH82" s="1000"/>
      <c r="AI82" s="1000"/>
      <c r="AJ82" s="1000"/>
      <c r="AK82" s="1000" t="s">
        <v>569</v>
      </c>
      <c r="AL82" s="1000"/>
      <c r="AM82" s="1000"/>
      <c r="AN82" s="1000"/>
      <c r="AO82" s="1000"/>
      <c r="AP82" s="1000" t="s">
        <v>541</v>
      </c>
      <c r="AQ82" s="1000"/>
      <c r="AR82" s="1000"/>
      <c r="AS82" s="1000"/>
      <c r="AT82" s="1000"/>
      <c r="AU82" s="1000" t="s">
        <v>541</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558</v>
      </c>
      <c r="C83" s="1004"/>
      <c r="D83" s="1004"/>
      <c r="E83" s="1004"/>
      <c r="F83" s="1004"/>
      <c r="G83" s="1004"/>
      <c r="H83" s="1004"/>
      <c r="I83" s="1004"/>
      <c r="J83" s="1004"/>
      <c r="K83" s="1004"/>
      <c r="L83" s="1004"/>
      <c r="M83" s="1004"/>
      <c r="N83" s="1004"/>
      <c r="O83" s="1004"/>
      <c r="P83" s="1005"/>
      <c r="Q83" s="1006">
        <v>6</v>
      </c>
      <c r="R83" s="1000"/>
      <c r="S83" s="1000"/>
      <c r="T83" s="1000"/>
      <c r="U83" s="1000"/>
      <c r="V83" s="1000">
        <v>5</v>
      </c>
      <c r="W83" s="1000"/>
      <c r="X83" s="1000"/>
      <c r="Y83" s="1000"/>
      <c r="Z83" s="1000"/>
      <c r="AA83" s="1000">
        <v>1</v>
      </c>
      <c r="AB83" s="1000"/>
      <c r="AC83" s="1000"/>
      <c r="AD83" s="1000"/>
      <c r="AE83" s="1000"/>
      <c r="AF83" s="1000">
        <v>1</v>
      </c>
      <c r="AG83" s="1000"/>
      <c r="AH83" s="1000"/>
      <c r="AI83" s="1000"/>
      <c r="AJ83" s="1000"/>
      <c r="AK83" s="1000" t="s">
        <v>541</v>
      </c>
      <c r="AL83" s="1000"/>
      <c r="AM83" s="1000"/>
      <c r="AN83" s="1000"/>
      <c r="AO83" s="1000"/>
      <c r="AP83" s="1000" t="s">
        <v>541</v>
      </c>
      <c r="AQ83" s="1000"/>
      <c r="AR83" s="1000"/>
      <c r="AS83" s="1000"/>
      <c r="AT83" s="1000"/>
      <c r="AU83" s="1000" t="s">
        <v>541</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559</v>
      </c>
      <c r="C84" s="1004"/>
      <c r="D84" s="1004"/>
      <c r="E84" s="1004"/>
      <c r="F84" s="1004"/>
      <c r="G84" s="1004"/>
      <c r="H84" s="1004"/>
      <c r="I84" s="1004"/>
      <c r="J84" s="1004"/>
      <c r="K84" s="1004"/>
      <c r="L84" s="1004"/>
      <c r="M84" s="1004"/>
      <c r="N84" s="1004"/>
      <c r="O84" s="1004"/>
      <c r="P84" s="1005"/>
      <c r="Q84" s="1006">
        <v>4</v>
      </c>
      <c r="R84" s="1000"/>
      <c r="S84" s="1000"/>
      <c r="T84" s="1000"/>
      <c r="U84" s="1000"/>
      <c r="V84" s="1000">
        <v>2</v>
      </c>
      <c r="W84" s="1000"/>
      <c r="X84" s="1000"/>
      <c r="Y84" s="1000"/>
      <c r="Z84" s="1000"/>
      <c r="AA84" s="1000">
        <v>2</v>
      </c>
      <c r="AB84" s="1000"/>
      <c r="AC84" s="1000"/>
      <c r="AD84" s="1000"/>
      <c r="AE84" s="1000"/>
      <c r="AF84" s="1000">
        <v>2</v>
      </c>
      <c r="AG84" s="1000"/>
      <c r="AH84" s="1000"/>
      <c r="AI84" s="1000"/>
      <c r="AJ84" s="1000"/>
      <c r="AK84" s="1000">
        <v>0</v>
      </c>
      <c r="AL84" s="1000"/>
      <c r="AM84" s="1000"/>
      <c r="AN84" s="1000"/>
      <c r="AO84" s="1000"/>
      <c r="AP84" s="1000" t="s">
        <v>569</v>
      </c>
      <c r="AQ84" s="1000"/>
      <c r="AR84" s="1000"/>
      <c r="AS84" s="1000"/>
      <c r="AT84" s="1000"/>
      <c r="AU84" s="1000" t="s">
        <v>541</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560</v>
      </c>
      <c r="C85" s="1004"/>
      <c r="D85" s="1004"/>
      <c r="E85" s="1004"/>
      <c r="F85" s="1004"/>
      <c r="G85" s="1004"/>
      <c r="H85" s="1004"/>
      <c r="I85" s="1004"/>
      <c r="J85" s="1004"/>
      <c r="K85" s="1004"/>
      <c r="L85" s="1004"/>
      <c r="M85" s="1004"/>
      <c r="N85" s="1004"/>
      <c r="O85" s="1004"/>
      <c r="P85" s="1005"/>
      <c r="Q85" s="1006">
        <v>267</v>
      </c>
      <c r="R85" s="1000"/>
      <c r="S85" s="1000"/>
      <c r="T85" s="1000"/>
      <c r="U85" s="1000"/>
      <c r="V85" s="1000">
        <v>252</v>
      </c>
      <c r="W85" s="1000"/>
      <c r="X85" s="1000"/>
      <c r="Y85" s="1000"/>
      <c r="Z85" s="1000"/>
      <c r="AA85" s="1000">
        <v>15</v>
      </c>
      <c r="AB85" s="1000"/>
      <c r="AC85" s="1000"/>
      <c r="AD85" s="1000"/>
      <c r="AE85" s="1000"/>
      <c r="AF85" s="1000">
        <v>15</v>
      </c>
      <c r="AG85" s="1000"/>
      <c r="AH85" s="1000"/>
      <c r="AI85" s="1000"/>
      <c r="AJ85" s="1000"/>
      <c r="AK85" s="1000">
        <v>0</v>
      </c>
      <c r="AL85" s="1000"/>
      <c r="AM85" s="1000"/>
      <c r="AN85" s="1000"/>
      <c r="AO85" s="1000"/>
      <c r="AP85" s="1000">
        <v>1584</v>
      </c>
      <c r="AQ85" s="1000"/>
      <c r="AR85" s="1000"/>
      <c r="AS85" s="1000"/>
      <c r="AT85" s="1000"/>
      <c r="AU85" s="1000">
        <v>11</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8920</v>
      </c>
      <c r="AG88" s="988"/>
      <c r="AH88" s="988"/>
      <c r="AI88" s="988"/>
      <c r="AJ88" s="988"/>
      <c r="AK88" s="992"/>
      <c r="AL88" s="992"/>
      <c r="AM88" s="992"/>
      <c r="AN88" s="992"/>
      <c r="AO88" s="992"/>
      <c r="AP88" s="988">
        <v>2187</v>
      </c>
      <c r="AQ88" s="988"/>
      <c r="AR88" s="988"/>
      <c r="AS88" s="988"/>
      <c r="AT88" s="988"/>
      <c r="AU88" s="988">
        <v>65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v>
      </c>
      <c r="CS102" s="980"/>
      <c r="CT102" s="980"/>
      <c r="CU102" s="980"/>
      <c r="CV102" s="981"/>
      <c r="CW102" s="979" t="s">
        <v>572</v>
      </c>
      <c r="CX102" s="980"/>
      <c r="CY102" s="980"/>
      <c r="CZ102" s="980"/>
      <c r="DA102" s="981"/>
      <c r="DB102" s="979">
        <v>1107</v>
      </c>
      <c r="DC102" s="980"/>
      <c r="DD102" s="980"/>
      <c r="DE102" s="980"/>
      <c r="DF102" s="981"/>
      <c r="DG102" s="979">
        <v>530</v>
      </c>
      <c r="DH102" s="980"/>
      <c r="DI102" s="980"/>
      <c r="DJ102" s="980"/>
      <c r="DK102" s="981"/>
      <c r="DL102" s="979" t="s">
        <v>541</v>
      </c>
      <c r="DM102" s="980"/>
      <c r="DN102" s="980"/>
      <c r="DO102" s="980"/>
      <c r="DP102" s="981"/>
      <c r="DQ102" s="979" t="s">
        <v>541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290</v>
      </c>
      <c r="AG109" s="923"/>
      <c r="AH109" s="923"/>
      <c r="AI109" s="923"/>
      <c r="AJ109" s="924"/>
      <c r="AK109" s="925" t="s">
        <v>289</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290</v>
      </c>
      <c r="BW109" s="923"/>
      <c r="BX109" s="923"/>
      <c r="BY109" s="923"/>
      <c r="BZ109" s="924"/>
      <c r="CA109" s="925" t="s">
        <v>289</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290</v>
      </c>
      <c r="DM109" s="923"/>
      <c r="DN109" s="923"/>
      <c r="DO109" s="923"/>
      <c r="DP109" s="924"/>
      <c r="DQ109" s="925" t="s">
        <v>289</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771103</v>
      </c>
      <c r="AB110" s="916"/>
      <c r="AC110" s="916"/>
      <c r="AD110" s="916"/>
      <c r="AE110" s="917"/>
      <c r="AF110" s="918">
        <v>712114</v>
      </c>
      <c r="AG110" s="916"/>
      <c r="AH110" s="916"/>
      <c r="AI110" s="916"/>
      <c r="AJ110" s="917"/>
      <c r="AK110" s="918">
        <v>759589</v>
      </c>
      <c r="AL110" s="916"/>
      <c r="AM110" s="916"/>
      <c r="AN110" s="916"/>
      <c r="AO110" s="917"/>
      <c r="AP110" s="919">
        <v>16.899999999999999</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6860119</v>
      </c>
      <c r="BR110" s="863"/>
      <c r="BS110" s="863"/>
      <c r="BT110" s="863"/>
      <c r="BU110" s="863"/>
      <c r="BV110" s="863">
        <v>6520851</v>
      </c>
      <c r="BW110" s="863"/>
      <c r="BX110" s="863"/>
      <c r="BY110" s="863"/>
      <c r="BZ110" s="863"/>
      <c r="CA110" s="863">
        <v>6135125</v>
      </c>
      <c r="CB110" s="863"/>
      <c r="CC110" s="863"/>
      <c r="CD110" s="863"/>
      <c r="CE110" s="863"/>
      <c r="CF110" s="887">
        <v>136.5</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t="s">
        <v>224</v>
      </c>
      <c r="BW111" s="835"/>
      <c r="BX111" s="835"/>
      <c r="BY111" s="835"/>
      <c r="BZ111" s="835"/>
      <c r="CA111" s="835" t="s">
        <v>224</v>
      </c>
      <c r="CB111" s="835"/>
      <c r="CC111" s="835"/>
      <c r="CD111" s="835"/>
      <c r="CE111" s="835"/>
      <c r="CF111" s="896" t="s">
        <v>224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4467227</v>
      </c>
      <c r="BR112" s="835"/>
      <c r="BS112" s="835"/>
      <c r="BT112" s="835"/>
      <c r="BU112" s="835"/>
      <c r="BV112" s="835">
        <v>4392342</v>
      </c>
      <c r="BW112" s="835"/>
      <c r="BX112" s="835"/>
      <c r="BY112" s="835"/>
      <c r="BZ112" s="835"/>
      <c r="CA112" s="835">
        <v>4366929</v>
      </c>
      <c r="CB112" s="835"/>
      <c r="CC112" s="835"/>
      <c r="CD112" s="835"/>
      <c r="CE112" s="835"/>
      <c r="CF112" s="896">
        <v>97.1</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325741</v>
      </c>
      <c r="AB113" s="944"/>
      <c r="AC113" s="944"/>
      <c r="AD113" s="944"/>
      <c r="AE113" s="945"/>
      <c r="AF113" s="946">
        <v>313659</v>
      </c>
      <c r="AG113" s="944"/>
      <c r="AH113" s="944"/>
      <c r="AI113" s="944"/>
      <c r="AJ113" s="945"/>
      <c r="AK113" s="946">
        <v>323660</v>
      </c>
      <c r="AL113" s="944"/>
      <c r="AM113" s="944"/>
      <c r="AN113" s="944"/>
      <c r="AO113" s="945"/>
      <c r="AP113" s="947">
        <v>7.2</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100902</v>
      </c>
      <c r="BR113" s="835"/>
      <c r="BS113" s="835"/>
      <c r="BT113" s="835"/>
      <c r="BU113" s="835"/>
      <c r="BV113" s="835">
        <v>81893</v>
      </c>
      <c r="BW113" s="835"/>
      <c r="BX113" s="835"/>
      <c r="BY113" s="835"/>
      <c r="BZ113" s="835"/>
      <c r="CA113" s="835">
        <v>65606</v>
      </c>
      <c r="CB113" s="835"/>
      <c r="CC113" s="835"/>
      <c r="CD113" s="835"/>
      <c r="CE113" s="835"/>
      <c r="CF113" s="896">
        <v>1.5</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48660</v>
      </c>
      <c r="AB114" s="798"/>
      <c r="AC114" s="798"/>
      <c r="AD114" s="798"/>
      <c r="AE114" s="799"/>
      <c r="AF114" s="800">
        <v>34339</v>
      </c>
      <c r="AG114" s="798"/>
      <c r="AH114" s="798"/>
      <c r="AI114" s="798"/>
      <c r="AJ114" s="799"/>
      <c r="AK114" s="800">
        <v>16581</v>
      </c>
      <c r="AL114" s="798"/>
      <c r="AM114" s="798"/>
      <c r="AN114" s="798"/>
      <c r="AO114" s="799"/>
      <c r="AP114" s="845">
        <v>0.4</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1425978</v>
      </c>
      <c r="BR114" s="835"/>
      <c r="BS114" s="835"/>
      <c r="BT114" s="835"/>
      <c r="BU114" s="835"/>
      <c r="BV114" s="835">
        <v>1374968</v>
      </c>
      <c r="BW114" s="835"/>
      <c r="BX114" s="835"/>
      <c r="BY114" s="835"/>
      <c r="BZ114" s="835"/>
      <c r="CA114" s="835">
        <v>1334510</v>
      </c>
      <c r="CB114" s="835"/>
      <c r="CC114" s="835"/>
      <c r="CD114" s="835"/>
      <c r="CE114" s="835"/>
      <c r="CF114" s="896">
        <v>29.7</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1145504</v>
      </c>
      <c r="AB117" s="930"/>
      <c r="AC117" s="930"/>
      <c r="AD117" s="930"/>
      <c r="AE117" s="931"/>
      <c r="AF117" s="932">
        <v>1060112</v>
      </c>
      <c r="AG117" s="930"/>
      <c r="AH117" s="930"/>
      <c r="AI117" s="930"/>
      <c r="AJ117" s="931"/>
      <c r="AK117" s="932">
        <v>1099830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290</v>
      </c>
      <c r="AG118" s="923"/>
      <c r="AH118" s="923"/>
      <c r="AI118" s="923"/>
      <c r="AJ118" s="924"/>
      <c r="AK118" s="925" t="s">
        <v>289</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438</v>
      </c>
      <c r="BP119" s="899"/>
      <c r="BQ119" s="903">
        <v>12854226</v>
      </c>
      <c r="BR119" s="866"/>
      <c r="BS119" s="866"/>
      <c r="BT119" s="866"/>
      <c r="BU119" s="866"/>
      <c r="BV119" s="866">
        <v>12370054</v>
      </c>
      <c r="BW119" s="866"/>
      <c r="BX119" s="866"/>
      <c r="BY119" s="866"/>
      <c r="BZ119" s="866"/>
      <c r="CA119" s="866">
        <v>11902170</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4254228</v>
      </c>
      <c r="BR120" s="863"/>
      <c r="BS120" s="863"/>
      <c r="BT120" s="863"/>
      <c r="BU120" s="863"/>
      <c r="BV120" s="863">
        <v>4103586</v>
      </c>
      <c r="BW120" s="863"/>
      <c r="BX120" s="863"/>
      <c r="BY120" s="863"/>
      <c r="BZ120" s="863"/>
      <c r="CA120" s="863">
        <v>3952644</v>
      </c>
      <c r="CB120" s="863"/>
      <c r="CC120" s="863"/>
      <c r="CD120" s="863"/>
      <c r="CE120" s="863"/>
      <c r="CF120" s="887">
        <v>87.9</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2720784</v>
      </c>
      <c r="DH120" s="863"/>
      <c r="DI120" s="863"/>
      <c r="DJ120" s="863"/>
      <c r="DK120" s="863"/>
      <c r="DL120" s="863">
        <v>2799294</v>
      </c>
      <c r="DM120" s="863"/>
      <c r="DN120" s="863"/>
      <c r="DO120" s="863"/>
      <c r="DP120" s="863"/>
      <c r="DQ120" s="863">
        <v>2872762</v>
      </c>
      <c r="DR120" s="863"/>
      <c r="DS120" s="863"/>
      <c r="DT120" s="863"/>
      <c r="DU120" s="863"/>
      <c r="DV120" s="864">
        <v>63.9</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t="s">
        <v>224</v>
      </c>
      <c r="BR121" s="835"/>
      <c r="BS121" s="835"/>
      <c r="BT121" s="835"/>
      <c r="BU121" s="835"/>
      <c r="BV121" s="835" t="s">
        <v>224</v>
      </c>
      <c r="BW121" s="835"/>
      <c r="BX121" s="835"/>
      <c r="BY121" s="835"/>
      <c r="BZ121" s="835"/>
      <c r="CA121" s="835" t="s">
        <v>224</v>
      </c>
      <c r="CB121" s="835"/>
      <c r="CC121" s="835"/>
      <c r="CD121" s="835"/>
      <c r="CE121" s="835"/>
      <c r="CF121" s="896" t="s">
        <v>224</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1062439</v>
      </c>
      <c r="DH121" s="835"/>
      <c r="DI121" s="835"/>
      <c r="DJ121" s="835"/>
      <c r="DK121" s="835"/>
      <c r="DL121" s="835">
        <v>1000985</v>
      </c>
      <c r="DM121" s="835"/>
      <c r="DN121" s="835"/>
      <c r="DO121" s="835"/>
      <c r="DP121" s="835"/>
      <c r="DQ121" s="835">
        <v>939834</v>
      </c>
      <c r="DR121" s="835"/>
      <c r="DS121" s="835"/>
      <c r="DT121" s="835"/>
      <c r="DU121" s="835"/>
      <c r="DV121" s="812">
        <v>20.9</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8764502</v>
      </c>
      <c r="BR122" s="866"/>
      <c r="BS122" s="866"/>
      <c r="BT122" s="866"/>
      <c r="BU122" s="866"/>
      <c r="BV122" s="866">
        <v>8528772</v>
      </c>
      <c r="BW122" s="866"/>
      <c r="BX122" s="866"/>
      <c r="BY122" s="866"/>
      <c r="BZ122" s="866"/>
      <c r="CA122" s="866">
        <v>8179388</v>
      </c>
      <c r="CB122" s="866"/>
      <c r="CC122" s="866"/>
      <c r="CD122" s="866"/>
      <c r="CE122" s="866"/>
      <c r="CF122" s="867">
        <v>181.9</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361069</v>
      </c>
      <c r="DH122" s="835"/>
      <c r="DI122" s="835"/>
      <c r="DJ122" s="835"/>
      <c r="DK122" s="835"/>
      <c r="DL122" s="835">
        <v>358468</v>
      </c>
      <c r="DM122" s="835"/>
      <c r="DN122" s="835"/>
      <c r="DO122" s="835"/>
      <c r="DP122" s="835"/>
      <c r="DQ122" s="835">
        <v>352210</v>
      </c>
      <c r="DR122" s="835"/>
      <c r="DS122" s="835"/>
      <c r="DT122" s="835"/>
      <c r="DU122" s="835"/>
      <c r="DV122" s="812">
        <v>7.8</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446</v>
      </c>
      <c r="BP123" s="899"/>
      <c r="BQ123" s="853">
        <v>13018730</v>
      </c>
      <c r="BR123" s="854"/>
      <c r="BS123" s="854"/>
      <c r="BT123" s="854"/>
      <c r="BU123" s="854"/>
      <c r="BV123" s="854">
        <v>12632358</v>
      </c>
      <c r="BW123" s="854"/>
      <c r="BX123" s="854"/>
      <c r="BY123" s="854"/>
      <c r="BZ123" s="854"/>
      <c r="CA123" s="854">
        <v>12132032</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322935</v>
      </c>
      <c r="DH123" s="798"/>
      <c r="DI123" s="798"/>
      <c r="DJ123" s="798"/>
      <c r="DK123" s="799"/>
      <c r="DL123" s="800">
        <v>233595</v>
      </c>
      <c r="DM123" s="798"/>
      <c r="DN123" s="798"/>
      <c r="DO123" s="798"/>
      <c r="DP123" s="799"/>
      <c r="DQ123" s="800">
        <v>202123</v>
      </c>
      <c r="DR123" s="798"/>
      <c r="DS123" s="798"/>
      <c r="DT123" s="798"/>
      <c r="DU123" s="799"/>
      <c r="DV123" s="845">
        <v>4.5</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8994</v>
      </c>
      <c r="AB128" s="819"/>
      <c r="AC128" s="819"/>
      <c r="AD128" s="819"/>
      <c r="AE128" s="820"/>
      <c r="AF128" s="821">
        <v>6092</v>
      </c>
      <c r="AG128" s="819"/>
      <c r="AH128" s="819"/>
      <c r="AI128" s="819"/>
      <c r="AJ128" s="820"/>
      <c r="AK128" s="821">
        <v>409</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224</v>
      </c>
      <c r="BG128" s="805"/>
      <c r="BH128" s="805"/>
      <c r="BI128" s="805"/>
      <c r="BJ128" s="805"/>
      <c r="BK128" s="805"/>
      <c r="BL128" s="828"/>
      <c r="BM128" s="804">
        <v>14.82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5330964</v>
      </c>
      <c r="AB129" s="798"/>
      <c r="AC129" s="798"/>
      <c r="AD129" s="798"/>
      <c r="AE129" s="799"/>
      <c r="AF129" s="800">
        <v>5374419</v>
      </c>
      <c r="AG129" s="798"/>
      <c r="AH129" s="798"/>
      <c r="AI129" s="798"/>
      <c r="AJ129" s="799"/>
      <c r="AK129" s="800">
        <v>5287562</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224</v>
      </c>
      <c r="BG129" s="788"/>
      <c r="BH129" s="788"/>
      <c r="BI129" s="788"/>
      <c r="BJ129" s="788"/>
      <c r="BK129" s="788"/>
      <c r="BL129" s="789"/>
      <c r="BM129" s="787">
        <v>19.82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811091</v>
      </c>
      <c r="AB130" s="798"/>
      <c r="AC130" s="798"/>
      <c r="AD130" s="798"/>
      <c r="AE130" s="799"/>
      <c r="AF130" s="800">
        <v>781843</v>
      </c>
      <c r="AG130" s="798"/>
      <c r="AH130" s="798"/>
      <c r="AI130" s="798"/>
      <c r="AJ130" s="799"/>
      <c r="AK130" s="800">
        <v>791987</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4519873</v>
      </c>
      <c r="AB131" s="781"/>
      <c r="AC131" s="781"/>
      <c r="AD131" s="781"/>
      <c r="AE131" s="782"/>
      <c r="AF131" s="783">
        <v>4592576</v>
      </c>
      <c r="AG131" s="781"/>
      <c r="AH131" s="781"/>
      <c r="AI131" s="781"/>
      <c r="AJ131" s="782"/>
      <c r="AK131" s="783">
        <v>4495575</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7.1997376920000002</v>
      </c>
      <c r="AB132" s="761"/>
      <c r="AC132" s="761"/>
      <c r="AD132" s="761"/>
      <c r="AE132" s="762"/>
      <c r="AF132" s="763">
        <v>5.9264560890000002</v>
      </c>
      <c r="AG132" s="761"/>
      <c r="AH132" s="761"/>
      <c r="AI132" s="761"/>
      <c r="AJ132" s="762"/>
      <c r="AK132" s="763">
        <v>6.8385912810000002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7.6</v>
      </c>
      <c r="AB133" s="740"/>
      <c r="AC133" s="740"/>
      <c r="AD133" s="740"/>
      <c r="AE133" s="741"/>
      <c r="AF133" s="739">
        <v>6.9</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76"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3" t="s">
        <v>474</v>
      </c>
      <c r="L7" s="256"/>
      <c r="M7" s="257" t="s">
        <v>475</v>
      </c>
      <c r="N7" s="258"/>
    </row>
    <row r="8" spans="1:16" x14ac:dyDescent="0.15">
      <c r="A8" s="250"/>
      <c r="B8" s="246"/>
      <c r="C8" s="246"/>
      <c r="D8" s="246"/>
      <c r="E8" s="246"/>
      <c r="F8" s="246"/>
      <c r="G8" s="259"/>
      <c r="H8" s="260"/>
      <c r="I8" s="260"/>
      <c r="J8" s="261"/>
      <c r="K8" s="1154"/>
      <c r="L8" s="262" t="s">
        <v>476</v>
      </c>
      <c r="M8" s="263" t="s">
        <v>477</v>
      </c>
      <c r="N8" s="264" t="s">
        <v>478</v>
      </c>
    </row>
    <row r="9" spans="1:16" x14ac:dyDescent="0.15">
      <c r="A9" s="250"/>
      <c r="B9" s="246"/>
      <c r="C9" s="246"/>
      <c r="D9" s="246"/>
      <c r="E9" s="246"/>
      <c r="F9" s="246"/>
      <c r="G9" s="1167" t="s">
        <v>479</v>
      </c>
      <c r="H9" s="1168"/>
      <c r="I9" s="1168"/>
      <c r="J9" s="1169"/>
      <c r="K9" s="265">
        <v>1143674</v>
      </c>
      <c r="L9" s="266">
        <v>76326</v>
      </c>
      <c r="M9" s="267">
        <v>85150</v>
      </c>
      <c r="N9" s="268">
        <v>-10.4</v>
      </c>
    </row>
    <row r="10" spans="1:16" x14ac:dyDescent="0.15">
      <c r="A10" s="250"/>
      <c r="B10" s="246"/>
      <c r="C10" s="246"/>
      <c r="D10" s="246"/>
      <c r="E10" s="246"/>
      <c r="F10" s="246"/>
      <c r="G10" s="1167" t="s">
        <v>480</v>
      </c>
      <c r="H10" s="1168"/>
      <c r="I10" s="1168"/>
      <c r="J10" s="1169"/>
      <c r="K10" s="269">
        <v>132227</v>
      </c>
      <c r="L10" s="270">
        <v>8825</v>
      </c>
      <c r="M10" s="271">
        <v>9032</v>
      </c>
      <c r="N10" s="272">
        <v>-2.2999999999999998</v>
      </c>
    </row>
    <row r="11" spans="1:16" ht="13.5" customHeight="1" x14ac:dyDescent="0.15">
      <c r="A11" s="250"/>
      <c r="B11" s="246"/>
      <c r="C11" s="246"/>
      <c r="D11" s="246"/>
      <c r="E11" s="246"/>
      <c r="F11" s="246"/>
      <c r="G11" s="1167" t="s">
        <v>481</v>
      </c>
      <c r="H11" s="1168"/>
      <c r="I11" s="1168"/>
      <c r="J11" s="1169"/>
      <c r="K11" s="269">
        <v>237141</v>
      </c>
      <c r="L11" s="270">
        <v>15826</v>
      </c>
      <c r="M11" s="271">
        <v>13711</v>
      </c>
      <c r="N11" s="272">
        <v>15.4</v>
      </c>
    </row>
    <row r="12" spans="1:16" ht="13.5" customHeight="1" x14ac:dyDescent="0.15">
      <c r="A12" s="250"/>
      <c r="B12" s="246"/>
      <c r="C12" s="246"/>
      <c r="D12" s="246"/>
      <c r="E12" s="246"/>
      <c r="F12" s="246"/>
      <c r="G12" s="1167" t="s">
        <v>482</v>
      </c>
      <c r="H12" s="1168"/>
      <c r="I12" s="1168"/>
      <c r="J12" s="1169"/>
      <c r="K12" s="269">
        <v>9189</v>
      </c>
      <c r="L12" s="270">
        <v>613</v>
      </c>
      <c r="M12" s="271">
        <v>641</v>
      </c>
      <c r="N12" s="272">
        <v>-4.4000000000000004</v>
      </c>
    </row>
    <row r="13" spans="1:16" ht="13.5" customHeight="1" x14ac:dyDescent="0.15">
      <c r="A13" s="250"/>
      <c r="B13" s="246"/>
      <c r="C13" s="246"/>
      <c r="D13" s="246"/>
      <c r="E13" s="246"/>
      <c r="F13" s="246"/>
      <c r="G13" s="1167" t="s">
        <v>483</v>
      </c>
      <c r="H13" s="1168"/>
      <c r="I13" s="1168"/>
      <c r="J13" s="1169"/>
      <c r="K13" s="269" t="s">
        <v>484</v>
      </c>
      <c r="L13" s="270" t="s">
        <v>484</v>
      </c>
      <c r="M13" s="271" t="s">
        <v>484</v>
      </c>
      <c r="N13" s="272" t="s">
        <v>484</v>
      </c>
    </row>
    <row r="14" spans="1:16" ht="13.5" customHeight="1" x14ac:dyDescent="0.15">
      <c r="A14" s="250"/>
      <c r="B14" s="246"/>
      <c r="C14" s="246"/>
      <c r="D14" s="246"/>
      <c r="E14" s="246"/>
      <c r="F14" s="246"/>
      <c r="G14" s="1167" t="s">
        <v>485</v>
      </c>
      <c r="H14" s="1168"/>
      <c r="I14" s="1168"/>
      <c r="J14" s="1169"/>
      <c r="K14" s="269">
        <v>41468</v>
      </c>
      <c r="L14" s="270">
        <v>2767</v>
      </c>
      <c r="M14" s="271">
        <v>4184</v>
      </c>
      <c r="N14" s="272">
        <v>-33.9</v>
      </c>
    </row>
    <row r="15" spans="1:16" ht="13.5" customHeight="1" x14ac:dyDescent="0.15">
      <c r="A15" s="250"/>
      <c r="B15" s="246"/>
      <c r="C15" s="246"/>
      <c r="D15" s="246"/>
      <c r="E15" s="246"/>
      <c r="F15" s="246"/>
      <c r="G15" s="1167" t="s">
        <v>486</v>
      </c>
      <c r="H15" s="1168"/>
      <c r="I15" s="1168"/>
      <c r="J15" s="1169"/>
      <c r="K15" s="269" t="s">
        <v>484</v>
      </c>
      <c r="L15" s="270" t="s">
        <v>484</v>
      </c>
      <c r="M15" s="271">
        <v>2000</v>
      </c>
      <c r="N15" s="272" t="s">
        <v>484</v>
      </c>
    </row>
    <row r="16" spans="1:16" x14ac:dyDescent="0.15">
      <c r="A16" s="250"/>
      <c r="B16" s="246"/>
      <c r="C16" s="246"/>
      <c r="D16" s="246"/>
      <c r="E16" s="246"/>
      <c r="F16" s="246"/>
      <c r="G16" s="1170" t="s">
        <v>487</v>
      </c>
      <c r="H16" s="1171"/>
      <c r="I16" s="1171"/>
      <c r="J16" s="1172"/>
      <c r="K16" s="270">
        <v>-122034</v>
      </c>
      <c r="L16" s="270">
        <v>-8144</v>
      </c>
      <c r="M16" s="271">
        <v>-8546</v>
      </c>
      <c r="N16" s="272">
        <v>-4.7</v>
      </c>
    </row>
    <row r="17" spans="1:16" x14ac:dyDescent="0.15">
      <c r="A17" s="250"/>
      <c r="B17" s="246"/>
      <c r="C17" s="246"/>
      <c r="D17" s="246"/>
      <c r="E17" s="246"/>
      <c r="F17" s="246"/>
      <c r="G17" s="1170" t="s">
        <v>172</v>
      </c>
      <c r="H17" s="1171"/>
      <c r="I17" s="1171"/>
      <c r="J17" s="1172"/>
      <c r="K17" s="270">
        <v>1441665</v>
      </c>
      <c r="L17" s="270">
        <v>96214</v>
      </c>
      <c r="M17" s="271">
        <v>106172</v>
      </c>
      <c r="N17" s="272">
        <v>-9.4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4" t="s">
        <v>492</v>
      </c>
      <c r="H21" s="1165"/>
      <c r="I21" s="1165"/>
      <c r="J21" s="1166"/>
      <c r="K21" s="282">
        <v>9.48</v>
      </c>
      <c r="L21" s="283">
        <v>10.19</v>
      </c>
      <c r="M21" s="284">
        <v>-0.71</v>
      </c>
      <c r="N21" s="251"/>
      <c r="O21" s="285"/>
      <c r="P21" s="281"/>
    </row>
    <row r="22" spans="1:16" s="286" customFormat="1" x14ac:dyDescent="0.15">
      <c r="A22" s="281"/>
      <c r="B22" s="251"/>
      <c r="C22" s="251"/>
      <c r="D22" s="251"/>
      <c r="E22" s="251"/>
      <c r="F22" s="251"/>
      <c r="G22" s="1164" t="s">
        <v>493</v>
      </c>
      <c r="H22" s="1165"/>
      <c r="I22" s="1165"/>
      <c r="J22" s="1166"/>
      <c r="K22" s="287">
        <v>97.8</v>
      </c>
      <c r="L22" s="288">
        <v>96.4</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3" t="s">
        <v>474</v>
      </c>
      <c r="L30" s="256"/>
      <c r="M30" s="257" t="s">
        <v>475</v>
      </c>
      <c r="N30" s="258"/>
    </row>
    <row r="31" spans="1:16" x14ac:dyDescent="0.15">
      <c r="A31" s="250"/>
      <c r="B31" s="246"/>
      <c r="C31" s="246"/>
      <c r="D31" s="246"/>
      <c r="E31" s="246"/>
      <c r="F31" s="246"/>
      <c r="G31" s="259"/>
      <c r="H31" s="260"/>
      <c r="I31" s="260"/>
      <c r="J31" s="261"/>
      <c r="K31" s="1154"/>
      <c r="L31" s="262" t="s">
        <v>476</v>
      </c>
      <c r="M31" s="263" t="s">
        <v>477</v>
      </c>
      <c r="N31" s="264" t="s">
        <v>478</v>
      </c>
    </row>
    <row r="32" spans="1:16" ht="27" customHeight="1" x14ac:dyDescent="0.15">
      <c r="A32" s="250"/>
      <c r="B32" s="246"/>
      <c r="C32" s="246"/>
      <c r="D32" s="246"/>
      <c r="E32" s="246"/>
      <c r="F32" s="246"/>
      <c r="G32" s="1155" t="s">
        <v>497</v>
      </c>
      <c r="H32" s="1156"/>
      <c r="I32" s="1156"/>
      <c r="J32" s="1157"/>
      <c r="K32" s="296">
        <v>759589</v>
      </c>
      <c r="L32" s="296">
        <v>50693</v>
      </c>
      <c r="M32" s="297">
        <v>58921</v>
      </c>
      <c r="N32" s="298">
        <v>-14</v>
      </c>
    </row>
    <row r="33" spans="1:16" ht="13.5" customHeight="1" x14ac:dyDescent="0.15">
      <c r="A33" s="250"/>
      <c r="B33" s="246"/>
      <c r="C33" s="246"/>
      <c r="D33" s="246"/>
      <c r="E33" s="246"/>
      <c r="F33" s="246"/>
      <c r="G33" s="1155" t="s">
        <v>498</v>
      </c>
      <c r="H33" s="1156"/>
      <c r="I33" s="1156"/>
      <c r="J33" s="1157"/>
      <c r="K33" s="296" t="s">
        <v>484</v>
      </c>
      <c r="L33" s="296" t="s">
        <v>484</v>
      </c>
      <c r="M33" s="297" t="s">
        <v>484</v>
      </c>
      <c r="N33" s="298" t="s">
        <v>484</v>
      </c>
    </row>
    <row r="34" spans="1:16" ht="27" customHeight="1" x14ac:dyDescent="0.15">
      <c r="A34" s="250"/>
      <c r="B34" s="246"/>
      <c r="C34" s="246"/>
      <c r="D34" s="246"/>
      <c r="E34" s="246"/>
      <c r="F34" s="246"/>
      <c r="G34" s="1155" t="s">
        <v>499</v>
      </c>
      <c r="H34" s="1156"/>
      <c r="I34" s="1156"/>
      <c r="J34" s="1157"/>
      <c r="K34" s="296" t="s">
        <v>484</v>
      </c>
      <c r="L34" s="296" t="s">
        <v>484</v>
      </c>
      <c r="M34" s="297">
        <v>1</v>
      </c>
      <c r="N34" s="298" t="s">
        <v>484</v>
      </c>
    </row>
    <row r="35" spans="1:16" ht="27" customHeight="1" x14ac:dyDescent="0.15">
      <c r="A35" s="250"/>
      <c r="B35" s="246"/>
      <c r="C35" s="246"/>
      <c r="D35" s="246"/>
      <c r="E35" s="246"/>
      <c r="F35" s="246"/>
      <c r="G35" s="1155" t="s">
        <v>500</v>
      </c>
      <c r="H35" s="1156"/>
      <c r="I35" s="1156"/>
      <c r="J35" s="1157"/>
      <c r="K35" s="296">
        <v>323660</v>
      </c>
      <c r="L35" s="296">
        <v>21600</v>
      </c>
      <c r="M35" s="297">
        <v>21946</v>
      </c>
      <c r="N35" s="298">
        <v>-1.6</v>
      </c>
    </row>
    <row r="36" spans="1:16" ht="27" customHeight="1" x14ac:dyDescent="0.15">
      <c r="A36" s="250"/>
      <c r="B36" s="246"/>
      <c r="C36" s="246"/>
      <c r="D36" s="246"/>
      <c r="E36" s="246"/>
      <c r="F36" s="246"/>
      <c r="G36" s="1155" t="s">
        <v>501</v>
      </c>
      <c r="H36" s="1156"/>
      <c r="I36" s="1156"/>
      <c r="J36" s="1157"/>
      <c r="K36" s="296">
        <v>16581</v>
      </c>
      <c r="L36" s="296">
        <v>1107</v>
      </c>
      <c r="M36" s="297">
        <v>3467</v>
      </c>
      <c r="N36" s="298">
        <v>-68.099999999999994</v>
      </c>
    </row>
    <row r="37" spans="1:16" ht="13.5" customHeight="1" x14ac:dyDescent="0.15">
      <c r="A37" s="250"/>
      <c r="B37" s="246"/>
      <c r="C37" s="246"/>
      <c r="D37" s="246"/>
      <c r="E37" s="246"/>
      <c r="F37" s="246"/>
      <c r="G37" s="1155" t="s">
        <v>502</v>
      </c>
      <c r="H37" s="1156"/>
      <c r="I37" s="1156"/>
      <c r="J37" s="1157"/>
      <c r="K37" s="296" t="s">
        <v>484</v>
      </c>
      <c r="L37" s="296" t="s">
        <v>484</v>
      </c>
      <c r="M37" s="297">
        <v>1242</v>
      </c>
      <c r="N37" s="298" t="s">
        <v>484</v>
      </c>
    </row>
    <row r="38" spans="1:16" ht="27" customHeight="1" x14ac:dyDescent="0.15">
      <c r="A38" s="250"/>
      <c r="B38" s="246"/>
      <c r="C38" s="246"/>
      <c r="D38" s="246"/>
      <c r="E38" s="246"/>
      <c r="F38" s="246"/>
      <c r="G38" s="1158" t="s">
        <v>503</v>
      </c>
      <c r="H38" s="1159"/>
      <c r="I38" s="1159"/>
      <c r="J38" s="1160"/>
      <c r="K38" s="299" t="s">
        <v>484</v>
      </c>
      <c r="L38" s="299" t="s">
        <v>484</v>
      </c>
      <c r="M38" s="300">
        <v>1</v>
      </c>
      <c r="N38" s="301" t="s">
        <v>484</v>
      </c>
      <c r="O38" s="295"/>
    </row>
    <row r="39" spans="1:16" x14ac:dyDescent="0.15">
      <c r="A39" s="250"/>
      <c r="B39" s="246"/>
      <c r="C39" s="246"/>
      <c r="D39" s="246"/>
      <c r="E39" s="246"/>
      <c r="F39" s="246"/>
      <c r="G39" s="1158" t="s">
        <v>504</v>
      </c>
      <c r="H39" s="1159"/>
      <c r="I39" s="1159"/>
      <c r="J39" s="1160"/>
      <c r="K39" s="302">
        <v>-409</v>
      </c>
      <c r="L39" s="302">
        <v>-27</v>
      </c>
      <c r="M39" s="303">
        <v>-1780</v>
      </c>
      <c r="N39" s="304">
        <v>-98.5</v>
      </c>
      <c r="O39" s="295"/>
    </row>
    <row r="40" spans="1:16" ht="27" customHeight="1" x14ac:dyDescent="0.15">
      <c r="A40" s="250"/>
      <c r="B40" s="246"/>
      <c r="C40" s="246"/>
      <c r="D40" s="246"/>
      <c r="E40" s="246"/>
      <c r="F40" s="246"/>
      <c r="G40" s="1155" t="s">
        <v>505</v>
      </c>
      <c r="H40" s="1156"/>
      <c r="I40" s="1156"/>
      <c r="J40" s="1157"/>
      <c r="K40" s="302">
        <v>-791987</v>
      </c>
      <c r="L40" s="302">
        <v>-52856</v>
      </c>
      <c r="M40" s="303">
        <v>-57269</v>
      </c>
      <c r="N40" s="304">
        <v>-7.7</v>
      </c>
      <c r="O40" s="295"/>
    </row>
    <row r="41" spans="1:16" x14ac:dyDescent="0.15">
      <c r="A41" s="250"/>
      <c r="B41" s="246"/>
      <c r="C41" s="246"/>
      <c r="D41" s="246"/>
      <c r="E41" s="246"/>
      <c r="F41" s="246"/>
      <c r="G41" s="1161" t="s">
        <v>284</v>
      </c>
      <c r="H41" s="1162"/>
      <c r="I41" s="1162"/>
      <c r="J41" s="1163"/>
      <c r="K41" s="296">
        <v>307434</v>
      </c>
      <c r="L41" s="302">
        <v>20517</v>
      </c>
      <c r="M41" s="303">
        <v>26530</v>
      </c>
      <c r="N41" s="304">
        <v>-22.7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48" t="s">
        <v>474</v>
      </c>
      <c r="J49" s="1150" t="s">
        <v>509</v>
      </c>
      <c r="K49" s="1151"/>
      <c r="L49" s="1151"/>
      <c r="M49" s="1151"/>
      <c r="N49" s="1152"/>
    </row>
    <row r="50" spans="1:14" x14ac:dyDescent="0.15">
      <c r="A50" s="250"/>
      <c r="B50" s="246"/>
      <c r="C50" s="246"/>
      <c r="D50" s="246"/>
      <c r="E50" s="246"/>
      <c r="F50" s="246"/>
      <c r="G50" s="314"/>
      <c r="H50" s="315"/>
      <c r="I50" s="1149"/>
      <c r="J50" s="316" t="s">
        <v>510</v>
      </c>
      <c r="K50" s="317" t="s">
        <v>511</v>
      </c>
      <c r="L50" s="318" t="s">
        <v>512</v>
      </c>
      <c r="M50" s="319" t="s">
        <v>513</v>
      </c>
      <c r="N50" s="320" t="s">
        <v>514</v>
      </c>
    </row>
    <row r="51" spans="1:14" x14ac:dyDescent="0.15">
      <c r="A51" s="250"/>
      <c r="B51" s="246"/>
      <c r="C51" s="246"/>
      <c r="D51" s="246"/>
      <c r="E51" s="246"/>
      <c r="F51" s="246"/>
      <c r="G51" s="312" t="s">
        <v>515</v>
      </c>
      <c r="H51" s="313"/>
      <c r="I51" s="321">
        <v>728023</v>
      </c>
      <c r="J51" s="322">
        <v>47079</v>
      </c>
      <c r="K51" s="323">
        <v>-3.1</v>
      </c>
      <c r="L51" s="324">
        <v>70582</v>
      </c>
      <c r="M51" s="325">
        <v>18</v>
      </c>
      <c r="N51" s="326">
        <v>-21.1</v>
      </c>
    </row>
    <row r="52" spans="1:14" x14ac:dyDescent="0.15">
      <c r="A52" s="250"/>
      <c r="B52" s="246"/>
      <c r="C52" s="246"/>
      <c r="D52" s="246"/>
      <c r="E52" s="246"/>
      <c r="F52" s="246"/>
      <c r="G52" s="327"/>
      <c r="H52" s="328" t="s">
        <v>516</v>
      </c>
      <c r="I52" s="329">
        <v>464767</v>
      </c>
      <c r="J52" s="330">
        <v>30055</v>
      </c>
      <c r="K52" s="331">
        <v>-27.6</v>
      </c>
      <c r="L52" s="332">
        <v>36117</v>
      </c>
      <c r="M52" s="333">
        <v>7.3</v>
      </c>
      <c r="N52" s="334">
        <v>-34.9</v>
      </c>
    </row>
    <row r="53" spans="1:14" x14ac:dyDescent="0.15">
      <c r="A53" s="250"/>
      <c r="B53" s="246"/>
      <c r="C53" s="246"/>
      <c r="D53" s="246"/>
      <c r="E53" s="246"/>
      <c r="F53" s="246"/>
      <c r="G53" s="312" t="s">
        <v>517</v>
      </c>
      <c r="H53" s="313"/>
      <c r="I53" s="321">
        <v>1153432</v>
      </c>
      <c r="J53" s="322">
        <v>74952</v>
      </c>
      <c r="K53" s="323">
        <v>59.2</v>
      </c>
      <c r="L53" s="324">
        <v>81990</v>
      </c>
      <c r="M53" s="325">
        <v>16.2</v>
      </c>
      <c r="N53" s="326">
        <v>43</v>
      </c>
    </row>
    <row r="54" spans="1:14" x14ac:dyDescent="0.15">
      <c r="A54" s="250"/>
      <c r="B54" s="246"/>
      <c r="C54" s="246"/>
      <c r="D54" s="246"/>
      <c r="E54" s="246"/>
      <c r="F54" s="246"/>
      <c r="G54" s="327"/>
      <c r="H54" s="328" t="s">
        <v>516</v>
      </c>
      <c r="I54" s="329">
        <v>618487</v>
      </c>
      <c r="J54" s="330">
        <v>40190</v>
      </c>
      <c r="K54" s="331">
        <v>33.700000000000003</v>
      </c>
      <c r="L54" s="332">
        <v>34482</v>
      </c>
      <c r="M54" s="333">
        <v>-4.5</v>
      </c>
      <c r="N54" s="334">
        <v>38.200000000000003</v>
      </c>
    </row>
    <row r="55" spans="1:14" x14ac:dyDescent="0.15">
      <c r="A55" s="250"/>
      <c r="B55" s="246"/>
      <c r="C55" s="246"/>
      <c r="D55" s="246"/>
      <c r="E55" s="246"/>
      <c r="F55" s="246"/>
      <c r="G55" s="312" t="s">
        <v>518</v>
      </c>
      <c r="H55" s="313"/>
      <c r="I55" s="321">
        <v>739424</v>
      </c>
      <c r="J55" s="322">
        <v>48557</v>
      </c>
      <c r="K55" s="323">
        <v>-35.200000000000003</v>
      </c>
      <c r="L55" s="324">
        <v>87551</v>
      </c>
      <c r="M55" s="325">
        <v>6.8</v>
      </c>
      <c r="N55" s="326">
        <v>-42</v>
      </c>
    </row>
    <row r="56" spans="1:14" x14ac:dyDescent="0.15">
      <c r="A56" s="250"/>
      <c r="B56" s="246"/>
      <c r="C56" s="246"/>
      <c r="D56" s="246"/>
      <c r="E56" s="246"/>
      <c r="F56" s="246"/>
      <c r="G56" s="327"/>
      <c r="H56" s="328" t="s">
        <v>516</v>
      </c>
      <c r="I56" s="329">
        <v>327552</v>
      </c>
      <c r="J56" s="330">
        <v>21510</v>
      </c>
      <c r="K56" s="331">
        <v>-46.5</v>
      </c>
      <c r="L56" s="332">
        <v>43994</v>
      </c>
      <c r="M56" s="333">
        <v>27.6</v>
      </c>
      <c r="N56" s="334">
        <v>-74.099999999999994</v>
      </c>
    </row>
    <row r="57" spans="1:14" x14ac:dyDescent="0.15">
      <c r="A57" s="250"/>
      <c r="B57" s="246"/>
      <c r="C57" s="246"/>
      <c r="D57" s="246"/>
      <c r="E57" s="246"/>
      <c r="F57" s="246"/>
      <c r="G57" s="312" t="s">
        <v>519</v>
      </c>
      <c r="H57" s="313"/>
      <c r="I57" s="321">
        <v>617336</v>
      </c>
      <c r="J57" s="322">
        <v>40883</v>
      </c>
      <c r="K57" s="323">
        <v>-15.8</v>
      </c>
      <c r="L57" s="324">
        <v>106092</v>
      </c>
      <c r="M57" s="325">
        <v>21.2</v>
      </c>
      <c r="N57" s="326">
        <v>-37</v>
      </c>
    </row>
    <row r="58" spans="1:14" x14ac:dyDescent="0.15">
      <c r="A58" s="250"/>
      <c r="B58" s="246"/>
      <c r="C58" s="246"/>
      <c r="D58" s="246"/>
      <c r="E58" s="246"/>
      <c r="F58" s="246"/>
      <c r="G58" s="327"/>
      <c r="H58" s="328" t="s">
        <v>516</v>
      </c>
      <c r="I58" s="329">
        <v>369963</v>
      </c>
      <c r="J58" s="330">
        <v>24501</v>
      </c>
      <c r="K58" s="331">
        <v>13.9</v>
      </c>
      <c r="L58" s="332">
        <v>44299</v>
      </c>
      <c r="M58" s="333">
        <v>0.7</v>
      </c>
      <c r="N58" s="334">
        <v>13.2</v>
      </c>
    </row>
    <row r="59" spans="1:14" x14ac:dyDescent="0.15">
      <c r="A59" s="250"/>
      <c r="B59" s="246"/>
      <c r="C59" s="246"/>
      <c r="D59" s="246"/>
      <c r="E59" s="246"/>
      <c r="F59" s="246"/>
      <c r="G59" s="312" t="s">
        <v>520</v>
      </c>
      <c r="H59" s="313"/>
      <c r="I59" s="321">
        <v>406868</v>
      </c>
      <c r="J59" s="322">
        <v>27153</v>
      </c>
      <c r="K59" s="323">
        <v>-33.6</v>
      </c>
      <c r="L59" s="324">
        <v>78903</v>
      </c>
      <c r="M59" s="325">
        <v>-25.6</v>
      </c>
      <c r="N59" s="326">
        <v>-8</v>
      </c>
    </row>
    <row r="60" spans="1:14" x14ac:dyDescent="0.15">
      <c r="A60" s="250"/>
      <c r="B60" s="246"/>
      <c r="C60" s="246"/>
      <c r="D60" s="246"/>
      <c r="E60" s="246"/>
      <c r="F60" s="246"/>
      <c r="G60" s="327"/>
      <c r="H60" s="328" t="s">
        <v>516</v>
      </c>
      <c r="I60" s="335">
        <v>231584</v>
      </c>
      <c r="J60" s="330">
        <v>15455</v>
      </c>
      <c r="K60" s="331">
        <v>-36.9</v>
      </c>
      <c r="L60" s="332">
        <v>49201</v>
      </c>
      <c r="M60" s="333">
        <v>11.1</v>
      </c>
      <c r="N60" s="334">
        <v>-48</v>
      </c>
    </row>
    <row r="61" spans="1:14" x14ac:dyDescent="0.15">
      <c r="A61" s="250"/>
      <c r="B61" s="246"/>
      <c r="C61" s="246"/>
      <c r="D61" s="246"/>
      <c r="E61" s="246"/>
      <c r="F61" s="246"/>
      <c r="G61" s="312" t="s">
        <v>521</v>
      </c>
      <c r="H61" s="336"/>
      <c r="I61" s="337">
        <v>729017</v>
      </c>
      <c r="J61" s="338">
        <v>47725</v>
      </c>
      <c r="K61" s="339">
        <v>-5.7</v>
      </c>
      <c r="L61" s="340">
        <v>85024</v>
      </c>
      <c r="M61" s="341">
        <v>7.3</v>
      </c>
      <c r="N61" s="326">
        <v>-13</v>
      </c>
    </row>
    <row r="62" spans="1:14" x14ac:dyDescent="0.15">
      <c r="A62" s="250"/>
      <c r="B62" s="246"/>
      <c r="C62" s="246"/>
      <c r="D62" s="246"/>
      <c r="E62" s="246"/>
      <c r="F62" s="246"/>
      <c r="G62" s="327"/>
      <c r="H62" s="328" t="s">
        <v>516</v>
      </c>
      <c r="I62" s="329">
        <v>402471</v>
      </c>
      <c r="J62" s="330">
        <v>26342</v>
      </c>
      <c r="K62" s="331">
        <v>-12.7</v>
      </c>
      <c r="L62" s="332">
        <v>41619</v>
      </c>
      <c r="M62" s="333">
        <v>8.4</v>
      </c>
      <c r="N62" s="334">
        <v>-21.1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60" zoomScaleNormal="60" zoomScaleSheetLayoutView="55" workbookViewId="0">
      <selection activeCell="I43" sqref="I4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6"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3" t="s">
        <v>3</v>
      </c>
      <c r="D47" s="1173"/>
      <c r="E47" s="1174"/>
      <c r="F47" s="11">
        <v>35.49</v>
      </c>
      <c r="G47" s="12">
        <v>40.42</v>
      </c>
      <c r="H47" s="12">
        <v>40.14</v>
      </c>
      <c r="I47" s="12">
        <v>38.25</v>
      </c>
      <c r="J47" s="13">
        <v>34.25</v>
      </c>
    </row>
    <row r="48" spans="2:10" ht="57.75" customHeight="1" x14ac:dyDescent="0.15">
      <c r="B48" s="14"/>
      <c r="C48" s="1175" t="s">
        <v>4</v>
      </c>
      <c r="D48" s="1175"/>
      <c r="E48" s="1176"/>
      <c r="F48" s="15">
        <v>7.38</v>
      </c>
      <c r="G48" s="16">
        <v>4.41</v>
      </c>
      <c r="H48" s="16">
        <v>4.71</v>
      </c>
      <c r="I48" s="16">
        <v>5.25</v>
      </c>
      <c r="J48" s="17">
        <v>4.32</v>
      </c>
    </row>
    <row r="49" spans="2:10" ht="57.75" customHeight="1" thickBot="1" x14ac:dyDescent="0.2">
      <c r="B49" s="18"/>
      <c r="C49" s="1177" t="s">
        <v>5</v>
      </c>
      <c r="D49" s="1177"/>
      <c r="E49" s="1178"/>
      <c r="F49" s="19">
        <v>4.58</v>
      </c>
      <c r="G49" s="20">
        <v>2.5099999999999998</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2018-02-19T11:50:12Z</cp:lastPrinted>
  <dcterms:created xsi:type="dcterms:W3CDTF">2018-01-24T05:22:21Z</dcterms:created>
  <dcterms:modified xsi:type="dcterms:W3CDTF">2018-10-30T00:40:22Z</dcterms:modified>
  <cp:category/>
</cp:coreProperties>
</file>