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3040" windowHeight="91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U63" i="12" l="1"/>
  <c r="AP63" i="12"/>
  <c r="AA30" i="12" l="1"/>
  <c r="AA31" i="12"/>
  <c r="AA34" i="12"/>
  <c r="AA29" i="12"/>
  <c r="AA28" i="12"/>
  <c r="AF88" i="12"/>
  <c r="DQ102" i="12"/>
  <c r="DB102" i="12"/>
  <c r="CW102" i="12"/>
  <c r="CR102" i="12"/>
  <c r="AP23" i="12"/>
  <c r="AA23" i="12"/>
  <c r="V23" i="12"/>
  <c r="Q23" i="12"/>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<sst xmlns="http://schemas.openxmlformats.org/spreadsheetml/2006/main" count="1140" uniqueCount="610">
  <si>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</si>
  <si>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</si>
  <si>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</si>
  <si>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</si>
  <si>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</si>
  <si>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</si>
  <si>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</si>
  <si>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</si>
  <si>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</si>
  <si>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</si>
  <si>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</si>
  <si>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</si>
  <si>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</si>
  <si>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</si>
  <si>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</si>
  <si>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</si>
  <si>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</si>
  <si>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</si>
  <si>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</si>
  <si>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</si>
  <si>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</si>
  <si>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</si>
  <si>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</si>
  <si>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</si>
  <si>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</si>
  <si>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</si>
  <si>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</si>
  <si>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</si>
  <si>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</si>
  <si>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</si>
  <si>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</si>
  <si>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</si>
  <si>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</si>
  <si>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</si>
  <si>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</si>
  <si>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</si>
  <si>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</si>
  <si>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</si>
  <si>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</si>
  <si>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</si>
  <si>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</si>
  <si>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</si>
  <si>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</si>
  <si>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</si>
  <si>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</si>
  <si>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</si>
  <si>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</si>
  <si>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</si>
  <si>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</si>
  <si>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</si>
  <si>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</si>
  <si>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</si>
  <si>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</si>
  <si>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</si>
  <si>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</si>
  <si>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</si>
  <si>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</si>
  <si>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</si>
  <si>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</si>
  <si>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</si>
  <si>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</si>
  <si>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</si>
  <si>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</si>
  <si>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</si>
  <si>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</si>
  <si>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</si>
  <si>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</si>
  <si>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</si>
  <si>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</si>
  <si>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</si>
  <si>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</si>
  <si>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</si>
  <si>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</si>
  <si>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</si>
  <si>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</si>
  <si>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</si>
  <si>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</si>
  <si>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</si>
  <si>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</si>
  <si>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</si>
  <si>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</si>
  <si>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</si>
  <si>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</si>
  <si>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</si>
  <si>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</si>
  <si>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</si>
  <si>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</si>
  <si>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</si>
  <si>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</si>
  <si>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</si>
  <si>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</si>
  <si>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</si>
  <si>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</si>
  <si>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</si>
  <si>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</si>
  <si>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</si>
  <si>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</si>
  <si>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</si>
  <si>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</si>
  <si>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</si>
  <si>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</si>
  <si>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</si>
  <si>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</si>
  <si>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</si>
  <si>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</si>
  <si>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</si>
  <si>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</si>
  <si>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</si>
  <si>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</si>
  <si>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</si>
  <si>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</si>
  <si>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</si>
  <si>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</si>
  <si>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</si>
  <si>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</si>
  <si>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</si>
  <si>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</si>
  <si>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</si>
  <si>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</si>
  <si>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</si>
  <si>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</si>
  <si>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</si>
  <si>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</si>
  <si>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</si>
  <si>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</si>
  <si>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</si>
  <si>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</si>
  <si>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</si>
  <si>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</si>
  <si>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</si>
  <si>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</si>
  <si>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</si>
  <si>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</si>
  <si>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</si>
  <si>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</si>
  <si>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</si>
  <si>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</si>
  <si>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</si>
  <si>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</si>
  <si>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</si>
  <si>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</si>
  <si>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</si>
  <si>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</si>
  <si>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</si>
  <si>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</si>
  <si>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</si>
  <si>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</si>
  <si>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</si>
  <si>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</si>
  <si>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</si>
  <si>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</si>
  <si>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</si>
  <si>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</si>
  <si>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</si>
  <si>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</si>
  <si>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</si>
  <si>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</si>
  <si>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</si>
  <si>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</si>
  <si>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</si>
  <si>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</si>
  <si>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</si>
  <si>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</si>
  <si>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</si>
  <si>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</si>
  <si>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</si>
  <si>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</si>
  <si>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</si>
  <si>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</si>
  <si>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</si>
  <si>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</si>
  <si>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</si>
  <si>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</si>
  <si>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</si>
  <si>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</si>
  <si>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</si>
  <si>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</si>
  <si>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</si>
  <si>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</si>
  <si>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</si>
  <si>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</si>
  <si>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</si>
  <si>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</si>
  <si>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</si>
  <si>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</si>
  <si>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</si>
  <si>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</si>
  <si>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</si>
  <si>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</si>
  <si>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</si>
  <si>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</si>
  <si>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</si>
  <si>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</si>
  <si>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</si>
  <si>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</si>
  <si>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</si>
  <si>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</si>
  <si>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</si>
  <si>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</si>
  <si>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</si>
  <si>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</si>
  <si>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</si>
  <si>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</si>
  <si>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</si>
  <si>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</si>
  <si>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</si>
  <si>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</si>
  <si>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</si>
  <si>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</si>
  <si>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</si>
  <si>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三重県亀山市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</si>
  <si>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</si>
  <si>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</si>
  <si>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</si>
  <si>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</si>
  <si>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</si>
  <si>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</si>
  <si>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</si>
  <si>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</si>
  <si>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</si>
  <si>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</si>
  <si>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</si>
  <si>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</si>
  <si>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</si>
  <si>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</si>
  <si>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</si>
  <si>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</si>
  <si>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</si>
  <si>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</si>
  <si>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</si>
  <si>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</si>
  <si>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</si>
  <si>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</si>
  <si>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</si>
  <si>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</si>
  <si>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</si>
  <si>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</si>
  <si>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</si>
  <si>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</si>
  <si>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</si>
  <si>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</si>
  <si>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</si>
  <si>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</si>
  <si>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</si>
  <si>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</si>
  <si>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</si>
  <si>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</si>
  <si>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</si>
  <si>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</si>
  <si>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</si>
  <si>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</si>
  <si>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</si>
  <si>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</si>
  <si>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</si>
  <si>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</si>
  <si>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</si>
  <si>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</si>
  <si>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</si>
  <si>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</si>
  <si>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</si>
  <si>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</si>
  <si>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</si>
  <si>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</si>
  <si>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</si>
  <si>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</si>
  <si>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</si>
  <si>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</si>
  <si>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</si>
  <si>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</si>
  <si>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</si>
  <si>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</si>
  <si>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</si>
  <si>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</si>
  <si>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</si>
  <si>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</si>
  <si>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</si>
  <si>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</si>
  <si>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</si>
  <si>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</si>
  <si>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</si>
  <si>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</si>
  <si>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</si>
  <si>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</si>
  <si>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</si>
  <si>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</si>
  <si>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</si>
  <si>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</si>
  <si>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</si>
  <si>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</si>
  <si>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</si>
  <si>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</si>
  <si>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</si>
  <si>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</si>
  <si>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</si>
  <si>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</si>
  <si>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</si>
  <si>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</si>
  <si>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</si>
  <si>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</si>
  <si>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</si>
  <si>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</si>
  <si>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</si>
  <si>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</si>
  <si>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</si>
  <si>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</si>
  <si>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</si>
  <si>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</si>
  <si>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</si>
  <si>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</si>
  <si>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</si>
  <si>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</si>
  <si>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</si>
  <si>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</si>
  <si>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</si>
  <si>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</si>
  <si>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</si>
  <si>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</si>
  <si>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</si>
  <si>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</si>
  <si>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</si>
  <si>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</si>
  <si>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</si>
  <si>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</si>
  <si>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</si>
  <si>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</si>
  <si>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</si>
  <si>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</si>
  <si>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</si>
  <si>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</si>
  <si>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</si>
  <si>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</si>
  <si>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</si>
  <si>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</si>
  <si>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</si>
  <si>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</si>
  <si>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</si>
  <si>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</si>
  <si>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</si>
  <si>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</si>
  <si>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</si>
  <si>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</si>
  <si>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</si>
  <si>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</si>
  <si>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</si>
  <si>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</si>
  <si>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</si>
  <si>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</si>
  <si>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</si>
  <si>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</si>
  <si>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</si>
  <si>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</si>
  <si>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</si>
  <si>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</si>
  <si>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</si>
  <si>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</si>
  <si>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</si>
  <si>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</si>
  <si>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</si>
  <si>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</si>
  <si>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</si>
  <si>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</si>
  <si>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三重県亀山市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</si>
  <si>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</si>
  <si>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</si>
  <si>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</si>
  <si>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</si>
  <si>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</si>
  <si>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</si>
  <si>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</si>
  <si>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</si>
  <si>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</si>
  <si>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</si>
  <si>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</si>
  <si>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</si>
  <si>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</si>
  <si>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</si>
  <si>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</si>
  <si>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</si>
  <si>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</si>
  <si>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</si>
  <si>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</si>
  <si>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</si>
  <si>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</si>
  <si>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</si>
  <si>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</si>
  <si>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</si>
  <si>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</si>
  <si>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</si>
  <si>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</si>
  <si>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</si>
  <si>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</si>
  <si>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</si>
  <si>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</si>
  <si>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</si>
  <si>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</si>
  <si>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</si>
  <si>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</si>
  <si>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</si>
  <si>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</si>
  <si>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</si>
  <si>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</si>
  <si>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</si>
  <si>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</si>
  <si>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</si>
  <si>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</si>
  <si>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</si>
  <si>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</si>
  <si>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</si>
  <si>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</si>
  <si>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</si>
  <si>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</si>
  <si>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</si>
  <si>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</si>
  <si>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</si>
  <si>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</si>
  <si>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</si>
  <si>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</si>
  <si>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</si>
  <si>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</si>
  <si>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</si>
  <si>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</si>
  <si>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</si>
  <si>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</si>
  <si>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</si>
  <si>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</si>
  <si>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</si>
  <si>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</si>
  <si>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</si>
  <si>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</si>
  <si>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</si>
  <si>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</si>
  <si>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</si>
  <si>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</si>
  <si>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</si>
  <si>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</si>
  <si>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</si>
  <si>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</si>
  <si>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</si>
  <si>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</si>
  <si>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</si>
  <si>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</si>
  <si>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</si>
  <si>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</si>
  <si>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</si>
  <si>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</si>
  <si>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</si>
  <si>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</si>
  <si>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</si>
  <si>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</si>
  <si>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</si>
  <si>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</si>
  <si>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</si>
  <si>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</si>
  <si>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</si>
  <si>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</si>
  <si>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</si>
  <si>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</si>
  <si>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</si>
  <si>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</si>
  <si>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</si>
  <si>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</si>
  <si>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</si>
  <si>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</si>
  <si>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</si>
  <si>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</si>
  <si>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</si>
  <si>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</si>
  <si>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</si>
  <si>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</si>
  <si>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</si>
  <si>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</si>
  <si>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</si>
  <si>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</si>
  <si>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</si>
  <si>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</si>
  <si>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</si>
  <si>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</si>
  <si>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</si>
  <si>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</si>
  <si>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</si>
  <si>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</si>
  <si>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</si>
  <si>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</si>
  <si>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</si>
  <si>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</si>
  <si>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</si>
  <si>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</si>
  <si>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</si>
  <si>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</si>
  <si>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</si>
  <si>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</si>
  <si>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</si>
  <si>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</si>
  <si>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</si>
  <si>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</si>
  <si>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</si>
  <si>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</si>
  <si>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</si>
  <si>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</si>
  <si>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</si>
  <si>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</si>
  <si>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</si>
  <si>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</si>
  <si>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</si>
  <si>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</si>
  <si>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</si>
  <si>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</si>
  <si>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</si>
  <si>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</si>
  <si>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</si>
  <si>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</si>
  <si>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</si>
  <si>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</si>
  <si>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</si>
  <si>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</si>
  <si>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</si>
  <si>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</si>
  <si>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</si>
  <si>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</si>
  <si>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</si>
  <si>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</si>
  <si>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</si>
  <si>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</si>
  <si>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</si>
  <si>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</si>
  <si>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</si>
  <si>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</si>
  <si>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</si>
  <si>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</si>
  <si>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</si>
  <si>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</si>
  <si>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</si>
  <si>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</si>
  <si>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</si>
  <si>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</si>
  <si>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</si>
  <si>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</si>
  <si>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</si>
  <si>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</si>
  <si>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</si>
  <si>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</si>
  <si>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</si>
  <si>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</si>
  <si>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</si>
  <si>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</si>
  <si>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</si>
  <si>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</si>
  <si>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</si>
  <si>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</si>
  <si>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</si>
  <si>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</si>
  <si>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</si>
  <si>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</si>
  <si>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6.11</t>
  </si>
  <si>
    <t>▲ 2.42</t>
  </si>
  <si>
    <t>▲ 10.87</t>
  </si>
  <si>
    <t>▲ 2.48</t>
  </si>
  <si>
    <t>一般会計</t>
  </si>
  <si>
    <t>水道事業会計</t>
  </si>
  <si>
    <t>公共下水道事業会計</t>
  </si>
  <si>
    <t>病院事業会計</t>
  </si>
  <si>
    <t>工業用水道事業会計</t>
  </si>
  <si>
    <t>国民健康保険事業特別会計</t>
  </si>
  <si>
    <t>農業集落排水事業特別会計</t>
  </si>
  <si>
    <t>後期高齢者医療事業特別会計</t>
  </si>
  <si>
    <t>その他会計（赤字）</t>
  </si>
  <si>
    <t>その他会計（黒字）</t>
  </si>
  <si>
    <t>亀山市地域社会振興会</t>
    <phoneticPr fontId="2"/>
  </si>
  <si>
    <t>亀山市土地開発公社</t>
    <phoneticPr fontId="2"/>
  </si>
  <si>
    <t>○</t>
    <phoneticPr fontId="2"/>
  </si>
  <si>
    <t xml:space="preserve">‐ </t>
    <phoneticPr fontId="2"/>
  </si>
  <si>
    <t>‐</t>
    <phoneticPr fontId="2"/>
  </si>
  <si>
    <t>‐</t>
    <phoneticPr fontId="2"/>
  </si>
  <si>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25"/>
  </si>
  <si>
    <t>三重県市町総合事務組合（うち共同研修特別会計）</t>
    <rPh sb="0" eb="3">
      <t>ミエケン</t>
    </rPh>
    <rPh sb="3" eb="4">
      <t>シ</t>
    </rPh>
    <rPh sb="4" eb="5">
      <t>マチ</t>
    </rPh>
    <rPh sb="5" eb="7">
      <t>ソウゴウ</t>
    </rPh>
    <rPh sb="7" eb="9">
      <t>ジム</t>
    </rPh>
    <rPh sb="9" eb="11">
      <t>クミアイ</t>
    </rPh>
    <phoneticPr fontId="25"/>
  </si>
  <si>
    <t>三重県市町総合事務組合（うちﾃﾞｼﾞﾀﾙ地図特別会計）</t>
    <rPh sb="0" eb="3">
      <t>ミエケン</t>
    </rPh>
    <rPh sb="3" eb="4">
      <t>シ</t>
    </rPh>
    <rPh sb="4" eb="5">
      <t>マチ</t>
    </rPh>
    <rPh sb="5" eb="7">
      <t>ソウゴウ</t>
    </rPh>
    <rPh sb="7" eb="9">
      <t>ジム</t>
    </rPh>
    <rPh sb="9" eb="11">
      <t>クミアイ</t>
    </rPh>
    <rPh sb="20" eb="22">
      <t>チズ</t>
    </rPh>
    <rPh sb="22" eb="24">
      <t>トクベツ</t>
    </rPh>
    <rPh sb="24" eb="26">
      <t>カイケイ</t>
    </rPh>
    <phoneticPr fontId="25"/>
  </si>
  <si>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25"/>
  </si>
  <si>
    <t>三重県市町総合事務組合（うち退職手当特別会計）</t>
    <rPh sb="0" eb="3">
      <t>ミエケン</t>
    </rPh>
    <rPh sb="3" eb="4">
      <t>シ</t>
    </rPh>
    <rPh sb="4" eb="5">
      <t>マチ</t>
    </rPh>
    <rPh sb="5" eb="7">
      <t>ソウゴウ</t>
    </rPh>
    <rPh sb="7" eb="9">
      <t>ジム</t>
    </rPh>
    <rPh sb="9" eb="11">
      <t>クミアイ</t>
    </rPh>
    <phoneticPr fontId="25"/>
  </si>
  <si>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25"/>
  </si>
  <si>
    <t>三重県市町総合事務組合（うち公平委員会特別会計）</t>
    <rPh sb="0" eb="3">
      <t>ミエケン</t>
    </rPh>
    <rPh sb="3" eb="4">
      <t>シ</t>
    </rPh>
    <rPh sb="4" eb="5">
      <t>マチ</t>
    </rPh>
    <rPh sb="5" eb="7">
      <t>ソウゴウ</t>
    </rPh>
    <rPh sb="7" eb="9">
      <t>ジム</t>
    </rPh>
    <rPh sb="9" eb="11">
      <t>クミアイ</t>
    </rPh>
    <phoneticPr fontId="25"/>
  </si>
  <si>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25"/>
  </si>
  <si>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25"/>
  </si>
  <si>
    <t>三重地方税管理回収機構（うち一般会計）</t>
    <rPh sb="0" eb="2">
      <t>ミエ</t>
    </rPh>
    <rPh sb="2" eb="4">
      <t>チホウ</t>
    </rPh>
    <rPh sb="4" eb="5">
      <t>ゼイ</t>
    </rPh>
    <rPh sb="5" eb="7">
      <t>カンリ</t>
    </rPh>
    <rPh sb="7" eb="9">
      <t>カイシュウ</t>
    </rPh>
    <rPh sb="9" eb="11">
      <t>キコウ</t>
    </rPh>
    <phoneticPr fontId="25"/>
  </si>
  <si>
    <t>三重地方税管理回収機構（うち滞納整理拡充事業特別会計）</t>
    <rPh sb="0" eb="2">
      <t>ミエ</t>
    </rPh>
    <rPh sb="2" eb="4">
      <t>チホウ</t>
    </rPh>
    <rPh sb="4" eb="5">
      <t>ゼイ</t>
    </rPh>
    <rPh sb="5" eb="7">
      <t>カンリ</t>
    </rPh>
    <rPh sb="7" eb="9">
      <t>カイシュウ</t>
    </rPh>
    <rPh sb="9" eb="11">
      <t>キコウ</t>
    </rPh>
    <phoneticPr fontId="25"/>
  </si>
  <si>
    <t>三重県後期高齢者医療広域連合（うち一般会計）</t>
    <rPh sb="0" eb="3">
      <t>ミエケン</t>
    </rPh>
    <rPh sb="3" eb="5">
      <t>コウキ</t>
    </rPh>
    <rPh sb="5" eb="8">
      <t>コウレイシャ</t>
    </rPh>
    <rPh sb="8" eb="10">
      <t>イリョウ</t>
    </rPh>
    <rPh sb="10" eb="12">
      <t>コウイキ</t>
    </rPh>
    <rPh sb="12" eb="14">
      <t>レンゴウ</t>
    </rPh>
    <phoneticPr fontId="25"/>
  </si>
  <si>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25"/>
  </si>
  <si>
    <t>-</t>
    <phoneticPr fontId="11"/>
  </si>
  <si>
    <t>-</t>
    <phoneticPr fontId="11"/>
  </si>
  <si>
    <t>-</t>
    <phoneticPr fontId="2"/>
  </si>
  <si>
    <t>-</t>
    <phoneticPr fontId="2"/>
  </si>
  <si>
    <t>-</t>
    <phoneticPr fontId="2"/>
  </si>
  <si>
    <t>リニア中央新幹線亀山駅整備基金</t>
    <rPh sb="3" eb="5">
      <t>チュウオウ</t>
    </rPh>
    <rPh sb="5" eb="8">
      <t>シンカンセン</t>
    </rPh>
    <rPh sb="8" eb="10">
      <t>カメヤマ</t>
    </rPh>
    <rPh sb="10" eb="11">
      <t>エキ</t>
    </rPh>
    <rPh sb="11" eb="13">
      <t>セイビ</t>
    </rPh>
    <rPh sb="13" eb="15">
      <t>キキン</t>
    </rPh>
    <phoneticPr fontId="11"/>
  </si>
  <si>
    <t>庁舎建設基金</t>
    <rPh sb="0" eb="2">
      <t>チョウシャ</t>
    </rPh>
    <rPh sb="2" eb="4">
      <t>ケンセツ</t>
    </rPh>
    <rPh sb="4" eb="6">
      <t>キキン</t>
    </rPh>
    <phoneticPr fontId="11"/>
  </si>
  <si>
    <t>市民まちづくり基金</t>
    <rPh sb="0" eb="2">
      <t>シミン</t>
    </rPh>
    <rPh sb="7" eb="9">
      <t>キキン</t>
    </rPh>
    <phoneticPr fontId="11"/>
  </si>
  <si>
    <t>関宿にぎわいづくり基金</t>
    <rPh sb="0" eb="1">
      <t>セキ</t>
    </rPh>
    <rPh sb="1" eb="2">
      <t>ジュク</t>
    </rPh>
    <rPh sb="9" eb="11">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</si>
  <si>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</si>
  <si>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</si>
  <si>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</si>
  <si>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</si>
  <si>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</si>
  <si>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</si>
  <si>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</si>
  <si>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</si>
  <si>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</si>
  <si>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</si>
  <si>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</si>
  <si>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</si>
  <si>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</si>
  <si>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有形固定資産減価償却率の増加要因としては、施設の新設は行わず、長寿命化工事や修繕工事により施設を延命していることが挙げられます。
将来負担比率については、市税や交付税の減収や扶助費、投資的経費の増加が見込まれるため、地方債の借入や充当可能基金の取り崩しなどが増え、将来負担比率の分子が増加することが見込まれます。</t>
    <rPh sb="0" eb="2">
      <t>ユウケイ</t>
    </rPh>
    <rPh sb="2" eb="4">
      <t>コテイ</t>
    </rPh>
    <rPh sb="4" eb="6">
      <t>シサン</t>
    </rPh>
    <rPh sb="6" eb="8">
      <t>ゲンカ</t>
    </rPh>
    <rPh sb="8" eb="10">
      <t>ショウキャク</t>
    </rPh>
    <rPh sb="10" eb="11">
      <t>リツ</t>
    </rPh>
    <rPh sb="12" eb="14">
      <t>ゾウカ</t>
    </rPh>
    <rPh sb="14" eb="16">
      <t>ヨウイン</t>
    </rPh>
    <rPh sb="21" eb="23">
      <t>シセツ</t>
    </rPh>
    <rPh sb="24" eb="26">
      <t>シンセツ</t>
    </rPh>
    <rPh sb="27" eb="28">
      <t>オコナ</t>
    </rPh>
    <rPh sb="31" eb="32">
      <t>チョウ</t>
    </rPh>
    <rPh sb="32" eb="35">
      <t>ジュミョウカ</t>
    </rPh>
    <rPh sb="35" eb="37">
      <t>コウジ</t>
    </rPh>
    <rPh sb="38" eb="40">
      <t>シュウゼン</t>
    </rPh>
    <rPh sb="40" eb="42">
      <t>コウジ</t>
    </rPh>
    <rPh sb="45" eb="47">
      <t>シセツ</t>
    </rPh>
    <rPh sb="48" eb="50">
      <t>エンメイ</t>
    </rPh>
    <rPh sb="57" eb="58">
      <t>ア</t>
    </rPh>
    <rPh sb="65" eb="67">
      <t>ショウライ</t>
    </rPh>
    <rPh sb="67" eb="69">
      <t>フタン</t>
    </rPh>
    <rPh sb="69" eb="71">
      <t>ヒリツ</t>
    </rPh>
    <rPh sb="77" eb="78">
      <t>シ</t>
    </rPh>
    <rPh sb="80" eb="83">
      <t>コウフゼイ</t>
    </rPh>
    <rPh sb="85" eb="86">
      <t>シュウ</t>
    </rPh>
    <rPh sb="87" eb="90">
      <t>フジョヒ</t>
    </rPh>
    <rPh sb="91" eb="94">
      <t>トウシテキ</t>
    </rPh>
    <rPh sb="94" eb="96">
      <t>ケイヒ</t>
    </rPh>
    <rPh sb="97" eb="99">
      <t>ゾウカ</t>
    </rPh>
    <rPh sb="100" eb="102">
      <t>ミコ</t>
    </rPh>
    <rPh sb="129" eb="130">
      <t>フ</t>
    </rPh>
    <phoneticPr fontId="5"/>
  </si>
  <si>
    <r>
      <t>実質公債費比率に関しては、地方債の発行抑制等を行っていることにより、健全な財政運営を</t>
    </r>
    <r>
      <rPr>
        <b/>
        <sz val="11"/>
        <color theme="1"/>
        <rFont val="游ゴシック"/>
        <family val="3"/>
        <charset val="128"/>
        <scheme val="minor"/>
      </rPr>
      <t>行っています。</t>
    </r>
    <r>
      <rPr>
        <b/>
        <sz val="11"/>
        <color indexed="8"/>
        <rFont val="游ゴシック"/>
        <family val="3"/>
        <charset val="128"/>
        <scheme val="minor"/>
      </rPr>
      <t xml:space="preserve">
また、平成２５年度を公債費の償還のピークとして、今後についても一定程度の推移で減少する見込みでありますが、今後も財政の健全化に努めます。</t>
    </r>
    <rPh sb="0" eb="2">
      <t>ジッシツ</t>
    </rPh>
    <rPh sb="2" eb="5">
      <t>コウサイヒ</t>
    </rPh>
    <rPh sb="5" eb="7">
      <t>ヒリツ</t>
    </rPh>
    <rPh sb="8" eb="9">
      <t>カン</t>
    </rPh>
    <rPh sb="13" eb="15">
      <t>チホウ</t>
    </rPh>
    <rPh sb="15" eb="16">
      <t>サイ</t>
    </rPh>
    <rPh sb="17" eb="19">
      <t>ハッコウ</t>
    </rPh>
    <rPh sb="19" eb="21">
      <t>ヨクセイ</t>
    </rPh>
    <rPh sb="21" eb="22">
      <t>トウ</t>
    </rPh>
    <rPh sb="23" eb="24">
      <t>オコナ</t>
    </rPh>
    <rPh sb="34" eb="36">
      <t>ケンゼン</t>
    </rPh>
    <rPh sb="37" eb="39">
      <t>ザイセイ</t>
    </rPh>
    <rPh sb="39" eb="41">
      <t>ウンエイ</t>
    </rPh>
    <rPh sb="42" eb="43">
      <t>オコナ</t>
    </rPh>
    <rPh sb="103" eb="105">
      <t>コンゴ</t>
    </rPh>
    <rPh sb="113" eb="11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</si>
</sst>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11"/>
      <color indexed="8"/>
      <name val="游ゴシック"/>
      <family val="3"/>
      <charset val="128"/>
      <scheme val="minor"/>
    </font>
    <font>
      <b/>
      <sz val="11"/>
      <color theme="1"/>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30"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5"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6" xfId="16" applyFont="1" applyBorder="1" applyAlignment="1" applyProtection="1">
      <alignment horizontal="left" vertical="center" wrapText="1"/>
      <protection locked="0"/>
    </xf>
    <xf numFmtId="0" fontId="1" fillId="0" borderId="62"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2"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57295</c:v>
                </c:pt>
                <c:pt idx="4">
                  <c:v>54110</c:v>
                </c:pt>
              </c:numCache>
            </c:numRef>
          </c:val>
          <c:smooth val="0"/>
          <c:extLst>
            <c:ext xmlns:c16="http://schemas.microsoft.com/office/drawing/2014/chart" uri="{C3380CC4-5D6E-409C-BE32-E72D297353CC}">
              <c16:uniqueId val="{00000000-5327-4998-BD0B-523B5EC6DC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55895</c:v>
                </c:pt>
                <c:pt idx="1">
                  <c:v>50770</c:v>
                </c:pt>
                <c:pt idx="2">
                  <c:v>45328</c:v>
                </c:pt>
                <c:pt idx="3">
                  <c:v>43709</c:v>
                </c:pt>
                <c:pt idx="4">
                  <c:v>52110</c:v>
                </c:pt>
              </c:numCache>
            </c:numRef>
          </c:val>
          <c:smooth val="0"/>
          <c:extLst>
            <c:ext xmlns:c16="http://schemas.microsoft.com/office/drawing/2014/chart" uri="{C3380CC4-5D6E-409C-BE32-E72D297353CC}">
              <c16:uniqueId val="{00000001-5327-4998-BD0B-523B5EC6DC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7.48</c:v>
                </c:pt>
                <c:pt idx="1">
                  <c:v>5.62</c:v>
                </c:pt>
                <c:pt idx="2">
                  <c:v>7.54</c:v>
                </c:pt>
                <c:pt idx="3">
                  <c:v>2.56</c:v>
                </c:pt>
                <c:pt idx="4">
                  <c:v>5.25</c:v>
                </c:pt>
              </c:numCache>
            </c:numRef>
          </c:val>
          <c:extLst>
            <c:ext xmlns:c16="http://schemas.microsoft.com/office/drawing/2014/chart" uri="{C3380CC4-5D6E-409C-BE32-E72D297353CC}">
              <c16:uniqueId val="{00000000-D1FA-45B7-B85F-DEA169860A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33.700000000000003</c:v>
                </c:pt>
                <c:pt idx="1">
                  <c:v>34.47</c:v>
                </c:pt>
                <c:pt idx="2">
                  <c:v>33.26</c:v>
                </c:pt>
                <c:pt idx="3">
                  <c:v>30.93</c:v>
                </c:pt>
                <c:pt idx="4">
                  <c:v>27.15</c:v>
                </c:pt>
              </c:numCache>
            </c:numRef>
          </c:val>
          <c:extLst>
            <c:ext xmlns:c16="http://schemas.microsoft.com/office/drawing/2014/chart" uri="{C3380CC4-5D6E-409C-BE32-E72D297353CC}">
              <c16:uniqueId val="{00000001-D1FA-45B7-B85F-DEA169860A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0.09</c:v>
                </c:pt>
                <c:pt idx="1">
                  <c:v>-6.11</c:v>
                </c:pt>
                <c:pt idx="2">
                  <c:v>-2.42</c:v>
                </c:pt>
                <c:pt idx="3">
                  <c:v>-10.87</c:v>
                </c:pt>
                <c:pt idx="4">
                  <c:v>-2.48</c:v>
                </c:pt>
              </c:numCache>
            </c:numRef>
          </c:val>
          <c:smooth val="0"/>
          <c:extLst>
            <c:ext xmlns:c16="http://schemas.microsoft.com/office/drawing/2014/chart" uri="{C3380CC4-5D6E-409C-BE32-E72D297353CC}">
              <c16:uniqueId val="{00000002-D1FA-45B7-B85F-DEA169860A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0.25</c:v>
                </c:pt>
                <c:pt idx="2">
                  <c:v>#N/A</c:v>
                </c:pt>
                <c:pt idx="3">
                  <c:v>0.97</c:v>
                </c:pt>
                <c:pt idx="4">
                  <c:v>0</c:v>
                </c:pt>
                <c:pt idx="5">
                  <c:v>0</c:v>
                </c:pt>
                <c:pt idx="6">
                  <c:v>0</c:v>
                </c:pt>
                <c:pt idx="7">
                  <c:v>0</c:v>
                </c:pt>
                <c:pt idx="8">
                  <c:v>0</c:v>
                </c:pt>
                <c:pt idx="9">
                  <c:v>0</c:v>
                </c:pt>
              </c:numCache>
            </c:numRef>
          </c:val>
          <c:extLst>
            <c:ext xmlns:c16="http://schemas.microsoft.com/office/drawing/2014/chart" uri="{C3380CC4-5D6E-409C-BE32-E72D297353CC}">
              <c16:uniqueId val="{00000000-83D9-403F-BCF0-F2E911F22D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D9-403F-BCF0-F2E911F22D5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0.01</c:v>
                </c:pt>
                <c:pt idx="4">
                  <c:v>#N/A</c:v>
                </c:pt>
                <c:pt idx="5">
                  <c:v>0.02</c:v>
                </c:pt>
                <c:pt idx="6">
                  <c:v>#N/A</c:v>
                </c:pt>
                <c:pt idx="7">
                  <c:v>0.11</c:v>
                </c:pt>
                <c:pt idx="8">
                  <c:v>#N/A</c:v>
                </c:pt>
                <c:pt idx="9">
                  <c:v>0.02</c:v>
                </c:pt>
              </c:numCache>
            </c:numRef>
          </c:val>
          <c:extLst>
            <c:ext xmlns:c16="http://schemas.microsoft.com/office/drawing/2014/chart" uri="{C3380CC4-5D6E-409C-BE32-E72D297353CC}">
              <c16:uniqueId val="{00000002-83D9-403F-BCF0-F2E911F22D5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0.03</c:v>
                </c:pt>
                <c:pt idx="4">
                  <c:v>#N/A</c:v>
                </c:pt>
                <c:pt idx="5">
                  <c:v>0.17</c:v>
                </c:pt>
                <c:pt idx="6">
                  <c:v>#N/A</c:v>
                </c:pt>
                <c:pt idx="7">
                  <c:v>0.12</c:v>
                </c:pt>
                <c:pt idx="8">
                  <c:v>#N/A</c:v>
                </c:pt>
                <c:pt idx="9">
                  <c:v>0.12</c:v>
                </c:pt>
              </c:numCache>
            </c:numRef>
          </c:val>
          <c:extLst>
            <c:ext xmlns:c16="http://schemas.microsoft.com/office/drawing/2014/chart" uri="{C3380CC4-5D6E-409C-BE32-E72D297353CC}">
              <c16:uniqueId val="{00000003-83D9-403F-BCF0-F2E911F22D5B}"/>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1.0900000000000001</c:v>
                </c:pt>
                <c:pt idx="2">
                  <c:v>#N/A</c:v>
                </c:pt>
                <c:pt idx="3">
                  <c:v>0.52</c:v>
                </c:pt>
                <c:pt idx="4">
                  <c:v>#N/A</c:v>
                </c:pt>
                <c:pt idx="5">
                  <c:v>0.2</c:v>
                </c:pt>
                <c:pt idx="6">
                  <c:v>#N/A</c:v>
                </c:pt>
                <c:pt idx="7">
                  <c:v>0.03</c:v>
                </c:pt>
                <c:pt idx="8">
                  <c:v>#N/A</c:v>
                </c:pt>
                <c:pt idx="9">
                  <c:v>0.45</c:v>
                </c:pt>
              </c:numCache>
            </c:numRef>
          </c:val>
          <c:extLst>
            <c:ext xmlns:c16="http://schemas.microsoft.com/office/drawing/2014/chart" uri="{C3380CC4-5D6E-409C-BE32-E72D297353CC}">
              <c16:uniqueId val="{00000004-83D9-403F-BCF0-F2E911F22D5B}"/>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1.17</c:v>
                </c:pt>
                <c:pt idx="2">
                  <c:v>#N/A</c:v>
                </c:pt>
                <c:pt idx="3">
                  <c:v>1.1399999999999999</c:v>
                </c:pt>
                <c:pt idx="4">
                  <c:v>#N/A</c:v>
                </c:pt>
                <c:pt idx="5">
                  <c:v>1.34</c:v>
                </c:pt>
                <c:pt idx="6">
                  <c:v>#N/A</c:v>
                </c:pt>
                <c:pt idx="7">
                  <c:v>1.55</c:v>
                </c:pt>
                <c:pt idx="8">
                  <c:v>#N/A</c:v>
                </c:pt>
                <c:pt idx="9">
                  <c:v>1.76</c:v>
                </c:pt>
              </c:numCache>
            </c:numRef>
          </c:val>
          <c:extLst>
            <c:ext xmlns:c16="http://schemas.microsoft.com/office/drawing/2014/chart" uri="{C3380CC4-5D6E-409C-BE32-E72D297353CC}">
              <c16:uniqueId val="{00000005-83D9-403F-BCF0-F2E911F22D5B}"/>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3.5</c:v>
                </c:pt>
                <c:pt idx="2">
                  <c:v>#N/A</c:v>
                </c:pt>
                <c:pt idx="3">
                  <c:v>3.32</c:v>
                </c:pt>
                <c:pt idx="4">
                  <c:v>#N/A</c:v>
                </c:pt>
                <c:pt idx="5">
                  <c:v>2.66</c:v>
                </c:pt>
                <c:pt idx="6">
                  <c:v>#N/A</c:v>
                </c:pt>
                <c:pt idx="7">
                  <c:v>3.81</c:v>
                </c:pt>
                <c:pt idx="8">
                  <c:v>#N/A</c:v>
                </c:pt>
                <c:pt idx="9">
                  <c:v>2.4300000000000002</c:v>
                </c:pt>
              </c:numCache>
            </c:numRef>
          </c:val>
          <c:extLst>
            <c:ext xmlns:c16="http://schemas.microsoft.com/office/drawing/2014/chart" uri="{C3380CC4-5D6E-409C-BE32-E72D297353CC}">
              <c16:uniqueId val="{00000006-83D9-403F-BCF0-F2E911F22D5B}"/>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#N/A</c:v>
                </c:pt>
                <c:pt idx="5">
                  <c:v>3.5</c:v>
                </c:pt>
                <c:pt idx="6">
                  <c:v>#N/A</c:v>
                </c:pt>
                <c:pt idx="7">
                  <c:v>3.76</c:v>
                </c:pt>
                <c:pt idx="8">
                  <c:v>#N/A</c:v>
                </c:pt>
                <c:pt idx="9">
                  <c:v>4.12</c:v>
                </c:pt>
              </c:numCache>
            </c:numRef>
          </c:val>
          <c:extLst>
            <c:ext xmlns:c16="http://schemas.microsoft.com/office/drawing/2014/chart" uri="{C3380CC4-5D6E-409C-BE32-E72D297353CC}">
              <c16:uniqueId val="{00000007-83D9-403F-BCF0-F2E911F22D5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6.36</c:v>
                </c:pt>
                <c:pt idx="2">
                  <c:v>#N/A</c:v>
                </c:pt>
                <c:pt idx="3">
                  <c:v>6.35</c:v>
                </c:pt>
                <c:pt idx="4">
                  <c:v>#N/A</c:v>
                </c:pt>
                <c:pt idx="5">
                  <c:v>6.25</c:v>
                </c:pt>
                <c:pt idx="6">
                  <c:v>#N/A</c:v>
                </c:pt>
                <c:pt idx="7">
                  <c:v>6.02</c:v>
                </c:pt>
                <c:pt idx="8">
                  <c:v>#N/A</c:v>
                </c:pt>
                <c:pt idx="9">
                  <c:v>4.5</c:v>
                </c:pt>
              </c:numCache>
            </c:numRef>
          </c:val>
          <c:extLst>
            <c:ext xmlns:c16="http://schemas.microsoft.com/office/drawing/2014/chart" uri="{C3380CC4-5D6E-409C-BE32-E72D297353CC}">
              <c16:uniqueId val="{00000008-83D9-403F-BCF0-F2E911F22D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7.47</c:v>
                </c:pt>
                <c:pt idx="2">
                  <c:v>#N/A</c:v>
                </c:pt>
                <c:pt idx="3">
                  <c:v>5.61</c:v>
                </c:pt>
                <c:pt idx="4">
                  <c:v>#N/A</c:v>
                </c:pt>
                <c:pt idx="5">
                  <c:v>7.54</c:v>
                </c:pt>
                <c:pt idx="6">
                  <c:v>#N/A</c:v>
                </c:pt>
                <c:pt idx="7">
                  <c:v>2.5499999999999998</c:v>
                </c:pt>
                <c:pt idx="8">
                  <c:v>#N/A</c:v>
                </c:pt>
                <c:pt idx="9">
                  <c:v>5.24</c:v>
                </c:pt>
              </c:numCache>
            </c:numRef>
          </c:val>
          <c:extLst>
            <c:ext xmlns:c16="http://schemas.microsoft.com/office/drawing/2014/chart" uri="{C3380CC4-5D6E-409C-BE32-E72D297353CC}">
              <c16:uniqueId val="{00000009-83D9-403F-BCF0-F2E911F22D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2893</c:v>
                </c:pt>
                <c:pt idx="5">
                  <c:v>2859</c:v>
                </c:pt>
                <c:pt idx="8">
                  <c:v>2716</c:v>
                </c:pt>
                <c:pt idx="11">
                  <c:v>2724</c:v>
                </c:pt>
                <c:pt idx="14">
                  <c:v>2715</c:v>
                </c:pt>
              </c:numCache>
            </c:numRef>
          </c:val>
          <c:extLst>
            <c:ext xmlns:c16="http://schemas.microsoft.com/office/drawing/2014/chart" uri="{C3380CC4-5D6E-409C-BE32-E72D297353CC}">
              <c16:uniqueId val="{00000000-1226-4112-B952-D5A8FDF1B3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26-4112-B952-D5A8FDF1B3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1226-4112-B952-D5A8FDF1B3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26-4112-B952-D5A8FDF1B3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590</c:v>
                </c:pt>
                <c:pt idx="3">
                  <c:v>610</c:v>
                </c:pt>
                <c:pt idx="6">
                  <c:v>715</c:v>
                </c:pt>
                <c:pt idx="9">
                  <c:v>643</c:v>
                </c:pt>
                <c:pt idx="12">
                  <c:v>651</c:v>
                </c:pt>
              </c:numCache>
            </c:numRef>
          </c:val>
          <c:extLst>
            <c:ext xmlns:c16="http://schemas.microsoft.com/office/drawing/2014/chart" uri="{C3380CC4-5D6E-409C-BE32-E72D297353CC}">
              <c16:uniqueId val="{00000004-1226-4112-B952-D5A8FDF1B3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26-4112-B952-D5A8FDF1B3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26-4112-B952-D5A8FDF1B3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2738</c:v>
                </c:pt>
                <c:pt idx="3">
                  <c:v>2398</c:v>
                </c:pt>
                <c:pt idx="6">
                  <c:v>2216</c:v>
                </c:pt>
                <c:pt idx="9">
                  <c:v>2178</c:v>
                </c:pt>
                <c:pt idx="12">
                  <c:v>2226</c:v>
                </c:pt>
              </c:numCache>
            </c:numRef>
          </c:val>
          <c:extLst>
            <c:ext xmlns:c16="http://schemas.microsoft.com/office/drawing/2014/chart" uri="{C3380CC4-5D6E-409C-BE32-E72D297353CC}">
              <c16:uniqueId val="{00000007-1226-4112-B952-D5A8FDF1B3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436</c:v>
                </c:pt>
                <c:pt idx="2">
                  <c:v>#N/A</c:v>
                </c:pt>
                <c:pt idx="3">
                  <c:v>#N/A</c:v>
                </c:pt>
                <c:pt idx="4">
                  <c:v>150</c:v>
                </c:pt>
                <c:pt idx="5">
                  <c:v>#N/A</c:v>
                </c:pt>
                <c:pt idx="6">
                  <c:v>#N/A</c:v>
                </c:pt>
                <c:pt idx="7">
                  <c:v>216</c:v>
                </c:pt>
                <c:pt idx="8">
                  <c:v>#N/A</c:v>
                </c:pt>
                <c:pt idx="9">
                  <c:v>#N/A</c:v>
                </c:pt>
                <c:pt idx="10">
                  <c:v>97</c:v>
                </c:pt>
                <c:pt idx="11">
                  <c:v>#N/A</c:v>
                </c:pt>
                <c:pt idx="12">
                  <c:v>#N/A</c:v>
                </c:pt>
                <c:pt idx="13">
                  <c:v>162</c:v>
                </c:pt>
                <c:pt idx="14">
                  <c:v>#N/A</c:v>
                </c:pt>
              </c:numCache>
            </c:numRef>
          </c:val>
          <c:smooth val="0"/>
          <c:extLst>
            <c:ext xmlns:c16="http://schemas.microsoft.com/office/drawing/2014/chart" uri="{C3380CC4-5D6E-409C-BE32-E72D297353CC}">
              <c16:uniqueId val="{00000008-1226-4112-B952-D5A8FDF1B3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20546</c:v>
                </c:pt>
                <c:pt idx="5">
                  <c:v>20458</c:v>
                </c:pt>
                <c:pt idx="8">
                  <c:v>20302</c:v>
                </c:pt>
                <c:pt idx="11">
                  <c:v>19962</c:v>
                </c:pt>
                <c:pt idx="14">
                  <c:v>19355</c:v>
                </c:pt>
              </c:numCache>
            </c:numRef>
          </c:val>
          <c:extLst>
            <c:ext xmlns:c16="http://schemas.microsoft.com/office/drawing/2014/chart" uri="{C3380CC4-5D6E-409C-BE32-E72D297353CC}">
              <c16:uniqueId val="{00000000-4B33-4A39-AE2D-53E1AF9BDE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5145</c:v>
                </c:pt>
                <c:pt idx="5">
                  <c:v>4934</c:v>
                </c:pt>
                <c:pt idx="8">
                  <c:v>5796</c:v>
                </c:pt>
                <c:pt idx="11">
                  <c:v>6776</c:v>
                </c:pt>
                <c:pt idx="14">
                  <c:v>7093</c:v>
                </c:pt>
              </c:numCache>
            </c:numRef>
          </c:val>
          <c:extLst>
            <c:ext xmlns:c16="http://schemas.microsoft.com/office/drawing/2014/chart" uri="{C3380CC4-5D6E-409C-BE32-E72D297353CC}">
              <c16:uniqueId val="{00000001-4B33-4A39-AE2D-53E1AF9BDE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8271</c:v>
                </c:pt>
                <c:pt idx="5">
                  <c:v>8299</c:v>
                </c:pt>
                <c:pt idx="8">
                  <c:v>7875</c:v>
                </c:pt>
                <c:pt idx="11">
                  <c:v>7651</c:v>
                </c:pt>
                <c:pt idx="14">
                  <c:v>7228</c:v>
                </c:pt>
              </c:numCache>
            </c:numRef>
          </c:val>
          <c:extLst>
            <c:ext xmlns:c16="http://schemas.microsoft.com/office/drawing/2014/chart" uri="{C3380CC4-5D6E-409C-BE32-E72D297353CC}">
              <c16:uniqueId val="{00000002-4B33-4A39-AE2D-53E1AF9BDE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33-4A39-AE2D-53E1AF9BDE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33-4A39-AE2D-53E1AF9BDE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327</c:v>
                </c:pt>
                <c:pt idx="3">
                  <c:v>86</c:v>
                </c:pt>
                <c:pt idx="6">
                  <c:v>61</c:v>
                </c:pt>
                <c:pt idx="9">
                  <c:v>52</c:v>
                </c:pt>
                <c:pt idx="12">
                  <c:v>51</c:v>
                </c:pt>
              </c:numCache>
            </c:numRef>
          </c:val>
          <c:extLst>
            <c:ext xmlns:c16="http://schemas.microsoft.com/office/drawing/2014/chart" uri="{C3380CC4-5D6E-409C-BE32-E72D297353CC}">
              <c16:uniqueId val="{00000005-4B33-4A39-AE2D-53E1AF9BDE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3400</c:v>
                </c:pt>
                <c:pt idx="3">
                  <c:v>3093</c:v>
                </c:pt>
                <c:pt idx="6">
                  <c:v>2915</c:v>
                </c:pt>
                <c:pt idx="9">
                  <c:v>2874</c:v>
                </c:pt>
                <c:pt idx="12">
                  <c:v>2790</c:v>
                </c:pt>
              </c:numCache>
            </c:numRef>
          </c:val>
          <c:extLst>
            <c:ext xmlns:c16="http://schemas.microsoft.com/office/drawing/2014/chart" uri="{C3380CC4-5D6E-409C-BE32-E72D297353CC}">
              <c16:uniqueId val="{00000006-4B33-4A39-AE2D-53E1AF9BDE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c:v>
                </c:pt>
                <c:pt idx="3">
                  <c:v>85</c:v>
                </c:pt>
                <c:pt idx="6">
                  <c:v>81</c:v>
                </c:pt>
                <c:pt idx="9">
                  <c:v>71</c:v>
                </c:pt>
                <c:pt idx="12">
                  <c:v>62</c:v>
                </c:pt>
              </c:numCache>
            </c:numRef>
          </c:val>
          <c:extLst>
            <c:ext xmlns:c16="http://schemas.microsoft.com/office/drawing/2014/chart" uri="{C3380CC4-5D6E-409C-BE32-E72D297353CC}">
              <c16:uniqueId val="{00000007-4B33-4A39-AE2D-53E1AF9BDE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9658</c:v>
                </c:pt>
                <c:pt idx="3">
                  <c:v>9776</c:v>
                </c:pt>
                <c:pt idx="6">
                  <c:v>10276</c:v>
                </c:pt>
                <c:pt idx="9">
                  <c:v>10209</c:v>
                </c:pt>
                <c:pt idx="12">
                  <c:v>10023</c:v>
                </c:pt>
              </c:numCache>
            </c:numRef>
          </c:val>
          <c:extLst>
            <c:ext xmlns:c16="http://schemas.microsoft.com/office/drawing/2014/chart" uri="{C3380CC4-5D6E-409C-BE32-E72D297353CC}">
              <c16:uniqueId val="{00000008-4B33-4A39-AE2D-53E1AF9BDE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4B33-4A39-AE2D-53E1AF9BDE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17629</c:v>
                </c:pt>
                <c:pt idx="3">
                  <c:v>17375</c:v>
                </c:pt>
                <c:pt idx="6">
                  <c:v>17015</c:v>
                </c:pt>
                <c:pt idx="9">
                  <c:v>16420</c:v>
                </c:pt>
                <c:pt idx="12">
                  <c:v>16285</c:v>
                </c:pt>
              </c:numCache>
            </c:numRef>
          </c:val>
          <c:extLst>
            <c:ext xmlns:c16="http://schemas.microsoft.com/office/drawing/2014/chart" uri="{C3380CC4-5D6E-409C-BE32-E72D297353CC}">
              <c16:uniqueId val="{0000000A-4B33-4A39-AE2D-53E1AF9BDE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33-4A39-AE2D-53E1AF9BDE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4269</c:v>
                </c:pt>
                <c:pt idx="1">
                  <c:v>4000</c:v>
                </c:pt>
                <c:pt idx="2">
                  <c:v>3504</c:v>
                </c:pt>
              </c:numCache>
            </c:numRef>
          </c:val>
          <c:extLst>
            <c:ext xmlns:c16="http://schemas.microsoft.com/office/drawing/2014/chart" uri="{C3380CC4-5D6E-409C-BE32-E72D297353CC}">
              <c16:uniqueId val="{00000000-2126-482E-B841-40DB9B94BC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382</c:v>
                </c:pt>
                <c:pt idx="1">
                  <c:v>382</c:v>
                </c:pt>
                <c:pt idx="2">
                  <c:v>349</c:v>
                </c:pt>
              </c:numCache>
            </c:numRef>
          </c:val>
          <c:extLst>
            <c:ext xmlns:c16="http://schemas.microsoft.com/office/drawing/2014/chart" uri="{C3380CC4-5D6E-409C-BE32-E72D297353CC}">
              <c16:uniqueId val="{00000001-2126-482E-B841-40DB9B94BC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4009</c:v>
                </c:pt>
                <c:pt idx="1">
                  <c:v>4063</c:v>
                </c:pt>
                <c:pt idx="2">
                  <c:v>4140</c:v>
                </c:pt>
              </c:numCache>
            </c:numRef>
          </c:val>
          <c:extLst>
            <c:ext xmlns:c16="http://schemas.microsoft.com/office/drawing/2014/chart" uri="{C3380CC4-5D6E-409C-BE32-E72D297353CC}">
              <c16:uniqueId val="{00000002-2126-482E-B841-40DB9B94BC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{5EC22D58-657A-444A-A9D0-8C7106CD6CC0}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6B0-4BCF-B8C4-C73DE9441F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{CE8DF511-C800-42ED-88B6-81090BB8AEED}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B0-4BCF-B8C4-C73DE9441F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{E84A1444-17B2-4483-A5C3-95E60A922672}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B0-4BCF-B8C4-C73DE9441F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{DF6503A0-C6C1-43FD-A47E-E97FCC12A6D2}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B0-4BCF-B8C4-C73DE9441F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{096B3A76-8184-486A-854D-D56C9B526D02}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B0-4BCF-B8C4-C73DE9441F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{2F47296F-D04D-45AA-96F2-B501E9BF212B}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6B0-4BCF-B8C4-C73DE9441F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{203F6EFD-89A8-4E90-A4B2-88A78759047D}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6B0-4BCF-B8C4-C73DE9441F4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{03F59358-EAA0-435E-AB27-B9356C23431A}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6B0-4BCF-B8C4-C73DE9441F4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{1DB5F3DB-6362-457E-8844-0330C999F347}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6B0-4BCF-B8C4-C73DE9441F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65.2</c:v>
                </c:pt>
                <c:pt idx="32">
                  <c:v>66.400000000000006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6B0-4BCF-B8C4-C73DE9441F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{66D43751-21D0-4A2F-8BD7-2CA795FA32E7}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6B0-4BCF-B8C4-C73DE9441F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{F9CBDDAE-41A5-44C1-ADAD-5A8E47D2EB8E}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B0-4BCF-B8C4-C73DE9441F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{59406616-2F9B-444E-9234-39FD5B05DD8C}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B0-4BCF-B8C4-C73DE9441F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{5386D1C9-88B0-454D-B9E5-44DC739A5F90}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B0-4BCF-B8C4-C73DE9441F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{983577DD-B36F-4235-8ECC-F1388E8F2859}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B0-4BCF-B8C4-C73DE9441F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{D4F214CB-85E0-418F-8F47-CC4DE8F3CA45}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6B0-4BCF-B8C4-C73DE9441F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{218954F4-54A3-4A45-A344-E8885555D714}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6B0-4BCF-B8C4-C73DE9441F4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{6686D6AE-F6E2-4ECB-A6C7-6B2EF522BC8E}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6B0-4BCF-B8C4-C73DE9441F4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{32D50AA7-D8C5-45CA-8C71-05D427DB6F87}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6B0-4BCF-B8C4-C73DE9441F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96B0-4BCF-B8C4-C73DE9441F49}"/>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{4F3CBB15-9924-4D56-AD44-7B6EB02403B0}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A22-4A8F-AED7-EDB1F38426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{19F1ED1D-D1EB-4A44-B5A7-6D08E6CD8224}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22-4A8F-AED7-EDB1F38426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{2CB401D1-52EC-4B0F-BD0B-192205247BB8}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22-4A8F-AED7-EDB1F38426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{6FC43687-ED50-4530-B209-C4D703DB9B70}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22-4A8F-AED7-EDB1F38426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{603DD474-B632-4FC3-885A-371BA83B832F}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22-4A8F-AED7-EDB1F38426D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{5843E1FB-4152-4261-B511-C1B0C2C6231E}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A22-4A8F-AED7-EDB1F38426D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{6F5591B5-41FB-4B70-B5BD-C0E0EE3816A3}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A22-4A8F-AED7-EDB1F38426D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{AC746765-2F9D-4012-B0DF-68587E105C39}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A22-4A8F-AED7-EDB1F38426D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{BE54F02D-EB87-4B01-B832-CC685A64F600}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A22-4A8F-AED7-EDB1F38426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3.2</c:v>
                </c:pt>
                <c:pt idx="16">
                  <c:v>2.4</c:v>
                </c:pt>
                <c:pt idx="24">
                  <c:v>1.4</c:v>
                </c:pt>
                <c:pt idx="32">
                  <c:v>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A22-4A8F-AED7-EDB1F38426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{E2DDB2B5-4EEC-42AF-9662-E392B3353429}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A22-4A8F-AED7-EDB1F38426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{4CF047FA-70B8-45F0-A9EF-4A99AF600399}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22-4A8F-AED7-EDB1F38426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{E49EB359-B759-4066-BC13-5CAAA9CD5BF8}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22-4A8F-AED7-EDB1F38426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{43AAE8C7-0D35-46A5-830A-2EBA18F3A279}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22-4A8F-AED7-EDB1F38426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{E58AA576-8AA5-4E3B-B2FD-0ED4E47DD799}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22-4A8F-AED7-EDB1F38426D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{428FDC33-85A2-4443-9A9D-35EEB1F609B5}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A22-4A8F-AED7-EDB1F38426D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{89262E9B-3CC9-4914-800E-43801F7862B7}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A22-4A8F-AED7-EDB1F38426D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{CC371CA7-462D-4241-BAC8-FFA44D7EE5C3}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A22-4A8F-AED7-EDB1F38426D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{CC7D649A-C210-4958-B98B-0DA95A90825D}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A22-4A8F-AED7-EDB1F38426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7.5</c:v>
                </c:pt>
                <c:pt idx="32">
                  <c:v>7.2</c:v>
                </c:pt>
              </c:numCache>
            </c:numRef>
          </c:xVal>
          <c:yVal>
            <c:numRef>
              <c:f>公会計指標分析・財政指標組合せ分析表!$BP$77:$DC$77</c:f>
              <c:numCache>
                <c:formatCode>#,##0.0;"▲ "#,##0.0</c:formatCode>
                <c:ptCount val="40"/>
                <c:pt idx="0">
                  <c:v>41.3</c:v>
                </c:pt>
                <c:pt idx="8">
                  <c:v>33</c:v>
                </c:pt>
                <c:pt idx="16">
                  <c:v>35.700000000000003</c:v>
                </c:pt>
                <c:pt idx="24">
                  <c:v>33.1</c:v>
                </c:pt>
                <c:pt idx="32">
                  <c:v>31.3</c:v>
                </c:pt>
              </c:numCache>
            </c:numRef>
          </c:yVal>
          <c:smooth val="0"/>
          <c:extLst>
            <c:ext xmlns:c16="http://schemas.microsoft.com/office/drawing/2014/chart" uri="{C3380CC4-5D6E-409C-BE32-E72D297353CC}">
              <c16:uniqueId val="{00000013-7A22-4A8F-AED7-EDB1F38426D7}"/>
            </c:ext>
          </c:extLst>
        </c:ser>
        <c:dLbls>
          <c:showLegendKey val="0"/>
          <c:showVal val="1"/>
          <c:showCatName val="0"/>
          <c:showSerName val="0"/>
          <c:showPercent val="0"/>
          <c:showBubbleSize val="0"/>
        </c:dLbls>
        <c:axId val="84219776"/>
        <c:axId val="84234240"/>
      </c:scatterChart>
      <c:valAx>
        <c:axId val="84219776"/>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3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実質公債費比率の分子は、一般会計において、地方債の発行抑制等を行っていることにより、元利償還金は</a:t>
          </a:r>
          <a:r>
            <a:rPr lang="ja-JP" altLang="en-US" sz="1100" b="1" i="0">
              <a:solidFill>
                <a:schemeClr val="dk1"/>
              </a:solidFill>
              <a:effectLst/>
              <a:latin typeface="+mn-lt"/>
              <a:ea typeface="+mn-ea"/>
              <a:cs typeface="+mn-cs"/>
            </a:rPr>
            <a:t>前年度並みとなって</a:t>
          </a:r>
          <a:r>
            <a:rPr lang="ja-JP" altLang="ja-JP" sz="1100" b="1" i="0">
              <a:solidFill>
                <a:schemeClr val="dk1"/>
              </a:solidFill>
              <a:effectLst/>
              <a:latin typeface="+mn-lt"/>
              <a:ea typeface="+mn-ea"/>
              <a:cs typeface="+mn-cs"/>
            </a:rPr>
            <a:t>おり、また、公営企業債の元利償還金に対する繰入金も前年度</a:t>
          </a:r>
          <a:r>
            <a:rPr lang="ja-JP" altLang="en-US" sz="1100" b="1" i="0">
              <a:solidFill>
                <a:schemeClr val="dk1"/>
              </a:solidFill>
              <a:effectLst/>
              <a:latin typeface="+mn-lt"/>
              <a:ea typeface="+mn-ea"/>
              <a:cs typeface="+mn-cs"/>
            </a:rPr>
            <a:t>並みとなって</a:t>
          </a:r>
          <a:r>
            <a:rPr lang="ja-JP" altLang="ja-JP" sz="1100" b="1" i="0">
              <a:solidFill>
                <a:schemeClr val="dk1"/>
              </a:solidFill>
              <a:effectLst/>
              <a:latin typeface="+mn-lt"/>
              <a:ea typeface="+mn-ea"/>
              <a:cs typeface="+mn-cs"/>
            </a:rPr>
            <a:t>おります。</a:t>
          </a:r>
          <a:endParaRPr lang="ja-JP" altLang="ja-JP" sz="14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しかし、公営企業債の元利償還金は増加見込みでありますが、一般会計においては従来より、合併特例債などの交付税措置のある起債を優先して借入しており、平成２５年度を公債費の償還のピークとして、今後についても一定程度の推移で減少する見込みであります。</a:t>
          </a:r>
          <a:endParaRPr lang="ja-JP" altLang="ja-JP" sz="1400" b="1">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過去からの起債抑制により、一般会計等に係る地方債の現在高は、平成２０年度をピークに減少しております。</a:t>
          </a:r>
          <a:endParaRPr lang="ja-JP" altLang="ja-JP" sz="14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今後も、税収の緩やかな減少が見込まれるなか、継続的な行政サービスを提供するため、地方債の借入、充当可能基金の取り崩しなどにより将来負担比率の分子が増加することが見込まれます。</a:t>
          </a:r>
          <a:endParaRPr lang="ja-JP" altLang="ja-JP" sz="1400" b="1">
            <a:effectLst/>
          </a:endParaRPr>
        </a:p>
        <a:p>
          <a:pPr algn="l"/>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今後についても、借入を行う場合には、交付税措置のある有利な起債の借入を行い、財政の健全化を図ります。</a:t>
          </a:r>
          <a:endParaRPr lang="ja-JP" altLang="ja-JP" sz="1400" b="1">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三重県亀山市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chemeClr val="dk1"/>
              </a:solidFill>
              <a:effectLst/>
              <a:latin typeface="+mn-ea"/>
              <a:ea typeface="+mn-ea"/>
              <a:cs typeface="+mn-cs"/>
            </a:rPr>
            <a:t>　</a:t>
          </a:r>
          <a:r>
            <a:rPr lang="ja-JP" altLang="ja-JP" sz="1400" b="1">
              <a:solidFill>
                <a:schemeClr val="dk1"/>
              </a:solidFill>
              <a:effectLst/>
              <a:latin typeface="+mn-lt"/>
              <a:ea typeface="+mn-ea"/>
              <a:cs typeface="+mn-cs"/>
            </a:rPr>
            <a:t>リニア中央新幹線亀山駅整備基金</a:t>
          </a:r>
          <a:r>
            <a:rPr lang="ja-JP" altLang="en-US" sz="1400" b="1">
              <a:solidFill>
                <a:schemeClr val="dk1"/>
              </a:solidFill>
              <a:effectLst/>
              <a:latin typeface="+mn-lt"/>
              <a:ea typeface="+mn-ea"/>
              <a:cs typeface="+mn-cs"/>
            </a:rPr>
            <a:t>と</a:t>
          </a:r>
          <a:r>
            <a:rPr lang="ja-JP" altLang="ja-JP" sz="1400" b="1">
              <a:solidFill>
                <a:schemeClr val="dk1"/>
              </a:solidFill>
              <a:effectLst/>
              <a:latin typeface="+mn-lt"/>
              <a:ea typeface="+mn-ea"/>
              <a:cs typeface="+mn-cs"/>
            </a:rPr>
            <a:t>庁舎建設基金の積み立てを継続して</a:t>
          </a:r>
          <a:r>
            <a:rPr lang="ja-JP" altLang="en-US" sz="1400" b="1">
              <a:solidFill>
                <a:schemeClr val="dk1"/>
              </a:solidFill>
              <a:effectLst/>
              <a:latin typeface="+mn-lt"/>
              <a:ea typeface="+mn-ea"/>
              <a:cs typeface="+mn-cs"/>
            </a:rPr>
            <a:t>実施しているが</a:t>
          </a:r>
          <a:r>
            <a:rPr lang="ja-JP" altLang="ja-JP" sz="1400" b="1">
              <a:solidFill>
                <a:schemeClr val="dk1"/>
              </a:solidFill>
              <a:effectLst/>
              <a:latin typeface="+mn-lt"/>
              <a:ea typeface="+mn-ea"/>
              <a:cs typeface="+mn-cs"/>
            </a:rPr>
            <a:t>、</a:t>
          </a:r>
          <a:r>
            <a:rPr kumimoji="1" lang="ja-JP" altLang="en-US" sz="1400" b="1">
              <a:solidFill>
                <a:schemeClr val="dk1"/>
              </a:solidFill>
              <a:effectLst/>
              <a:latin typeface="+mn-ea"/>
              <a:ea typeface="+mn-ea"/>
              <a:cs typeface="+mn-cs"/>
            </a:rPr>
            <a:t>年度間における財政調整を行うために財政調整基金を例年と比べ大きく取り崩したことにより、基金全体としては４億５千万円減少しております。</a:t>
          </a:r>
          <a:endParaRPr kumimoji="1" lang="en-US" altLang="ja-JP" sz="1400" b="1">
            <a:solidFill>
              <a:schemeClr val="dk1"/>
            </a:solidFill>
            <a:effectLst/>
            <a:latin typeface="+mn-ea"/>
            <a:ea typeface="+mn-ea"/>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今後</a:t>
          </a:r>
          <a:r>
            <a:rPr lang="ja-JP" altLang="en-US" sz="1400" b="1">
              <a:solidFill>
                <a:schemeClr val="dk1"/>
              </a:solidFill>
              <a:effectLst/>
              <a:latin typeface="+mn-lt"/>
              <a:ea typeface="+mn-ea"/>
              <a:cs typeface="+mn-cs"/>
            </a:rPr>
            <a:t>の</a:t>
          </a:r>
          <a:r>
            <a:rPr lang="ja-JP" altLang="ja-JP" sz="1400" b="1">
              <a:solidFill>
                <a:schemeClr val="dk1"/>
              </a:solidFill>
              <a:effectLst/>
              <a:latin typeface="+mn-lt"/>
              <a:ea typeface="+mn-ea"/>
              <a:cs typeface="+mn-cs"/>
            </a:rPr>
            <a:t>積み立て</a:t>
          </a:r>
          <a:r>
            <a:rPr lang="ja-JP" altLang="en-US" sz="1400" b="1">
              <a:solidFill>
                <a:schemeClr val="dk1"/>
              </a:solidFill>
              <a:effectLst/>
              <a:latin typeface="+mn-lt"/>
              <a:ea typeface="+mn-ea"/>
              <a:cs typeface="+mn-cs"/>
            </a:rPr>
            <a:t>に関しては、</a:t>
          </a:r>
          <a:r>
            <a:rPr lang="ja-JP" altLang="ja-JP" sz="1400" b="1">
              <a:solidFill>
                <a:schemeClr val="dk1"/>
              </a:solidFill>
              <a:effectLst/>
              <a:latin typeface="+mn-lt"/>
              <a:ea typeface="+mn-ea"/>
              <a:cs typeface="+mn-cs"/>
            </a:rPr>
            <a:t>リニア中央新幹線亀山駅整備基金と庁舎建設基金</a:t>
          </a:r>
          <a:r>
            <a:rPr lang="ja-JP" altLang="en-US" sz="1400" b="1">
              <a:solidFill>
                <a:schemeClr val="dk1"/>
              </a:solidFill>
              <a:effectLst/>
              <a:latin typeface="+mn-lt"/>
              <a:ea typeface="+mn-ea"/>
              <a:cs typeface="+mn-cs"/>
            </a:rPr>
            <a:t>の積み立てを継続して</a:t>
          </a:r>
          <a:r>
            <a:rPr lang="ja-JP" altLang="ja-JP" sz="1400" b="1">
              <a:solidFill>
                <a:schemeClr val="dk1"/>
              </a:solidFill>
              <a:effectLst/>
              <a:latin typeface="+mn-lt"/>
              <a:ea typeface="+mn-ea"/>
              <a:cs typeface="+mn-cs"/>
            </a:rPr>
            <a:t>、平成３７年度末でそれ　ぞれ</a:t>
          </a:r>
          <a:r>
            <a:rPr lang="ja-JP" altLang="en-US" sz="1400" b="1">
              <a:solidFill>
                <a:schemeClr val="dk1"/>
              </a:solidFill>
              <a:effectLst/>
              <a:latin typeface="+mn-lt"/>
              <a:ea typeface="+mn-ea"/>
              <a:cs typeface="+mn-cs"/>
            </a:rPr>
            <a:t>の基金残高を</a:t>
          </a:r>
          <a:r>
            <a:rPr lang="ja-JP" altLang="ja-JP" sz="1400" b="1">
              <a:solidFill>
                <a:schemeClr val="dk1"/>
              </a:solidFill>
              <a:effectLst/>
              <a:latin typeface="+mn-lt"/>
              <a:ea typeface="+mn-ea"/>
              <a:cs typeface="+mn-cs"/>
            </a:rPr>
            <a:t>約２０億円</a:t>
          </a:r>
          <a:r>
            <a:rPr lang="ja-JP" altLang="en-US" sz="1400" b="1">
              <a:solidFill>
                <a:schemeClr val="dk1"/>
              </a:solidFill>
              <a:effectLst/>
              <a:latin typeface="+mn-lt"/>
              <a:ea typeface="+mn-ea"/>
              <a:cs typeface="+mn-cs"/>
            </a:rPr>
            <a:t>とする予定であるが、市税の減収に伴い、今後も</a:t>
          </a:r>
          <a:r>
            <a:rPr kumimoji="1" lang="ja-JP" altLang="ja-JP" sz="1400" b="1">
              <a:solidFill>
                <a:schemeClr val="dk1"/>
              </a:solidFill>
              <a:effectLst/>
              <a:latin typeface="+mn-ea"/>
              <a:ea typeface="+mn-ea"/>
              <a:cs typeface="+mn-cs"/>
            </a:rPr>
            <a:t>財政調整基金を取り崩し</a:t>
          </a:r>
          <a:r>
            <a:rPr kumimoji="1" lang="ja-JP" altLang="en-US" sz="1400" b="1">
              <a:solidFill>
                <a:schemeClr val="dk1"/>
              </a:solidFill>
              <a:effectLst/>
              <a:latin typeface="+mn-ea"/>
              <a:ea typeface="+mn-ea"/>
              <a:cs typeface="+mn-cs"/>
            </a:rPr>
            <a:t>ていくことになるため、基金全体としては減少傾向が続くと予想されます。</a:t>
          </a:r>
          <a:endParaRPr lang="en-US" altLang="ja-JP" sz="1800" b="1">
            <a:solidFill>
              <a:schemeClr val="dk1"/>
            </a:solidFill>
            <a:effectLst/>
            <a:latin typeface="+mn-ea"/>
            <a:ea typeface="+mn-ea"/>
            <a:cs typeface="+mn-cs"/>
          </a:endParaRPr>
        </a:p>
        <a:p>
          <a:endParaRPr kumimoji="1" lang="en-US" altLang="ja-JP" sz="16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1">
              <a:effectLst/>
              <a:latin typeface="+mn-ea"/>
              <a:ea typeface="+mn-ea"/>
            </a:rPr>
            <a:t>　・リニア中央新幹線亀山駅整備基金：リニア中央新幹線の市内における停車駅を整備する資金に充てる。</a:t>
          </a:r>
          <a:endParaRPr lang="en-US" altLang="ja-JP" sz="1400" b="1">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1">
              <a:effectLst/>
              <a:latin typeface="+mn-ea"/>
              <a:ea typeface="+mn-ea"/>
            </a:rPr>
            <a:t>　・庁舎建設基金：庁舎の建設のための資金に充てる。</a:t>
          </a:r>
          <a:endParaRPr lang="en-US" altLang="ja-JP" sz="1400" b="1">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1">
              <a:effectLst/>
              <a:latin typeface="+mn-ea"/>
              <a:ea typeface="+mn-ea"/>
            </a:rPr>
            <a:t>　・市民まちづくり基金：市民参画・協働及び地域づくりに寄与する活動の支援に要する資金に充てる。</a:t>
          </a:r>
          <a:endParaRPr lang="en-US" altLang="ja-JP" sz="1400" b="1">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1">
              <a:effectLst/>
              <a:latin typeface="+mn-ea"/>
              <a:ea typeface="+mn-ea"/>
            </a:rPr>
            <a:t>　・関宿にぎわいづくり基金：関宿及びその周辺地域のにぎわいづくりに寄与する活動の支援に要する資金に充てる。</a:t>
          </a:r>
          <a:endParaRPr lang="en-US" altLang="ja-JP" sz="1400" b="1">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1">
              <a:effectLst/>
              <a:latin typeface="+mn-ea"/>
              <a:ea typeface="+mn-ea"/>
            </a:rPr>
            <a:t>　・地域福祉基金：保健福祉の増進のための資金に充てる。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1">
              <a:solidFill>
                <a:schemeClr val="dk1"/>
              </a:solidFill>
              <a:effectLst/>
              <a:latin typeface="+mn-ea"/>
              <a:ea typeface="+mn-ea"/>
              <a:cs typeface="+mn-cs"/>
            </a:rPr>
            <a:t>　</a:t>
          </a:r>
          <a:r>
            <a:rPr lang="ja-JP" altLang="ja-JP" sz="1400" b="1">
              <a:solidFill>
                <a:schemeClr val="dk1"/>
              </a:solidFill>
              <a:effectLst/>
              <a:latin typeface="+mn-ea"/>
              <a:ea typeface="+mn-ea"/>
              <a:cs typeface="+mn-cs"/>
            </a:rPr>
            <a:t>リニア中央新幹線亀山駅整備基金</a:t>
          </a:r>
          <a:r>
            <a:rPr lang="ja-JP" altLang="en-US" sz="1400" b="1">
              <a:solidFill>
                <a:schemeClr val="dk1"/>
              </a:solidFill>
              <a:effectLst/>
              <a:latin typeface="+mn-ea"/>
              <a:ea typeface="+mn-ea"/>
              <a:cs typeface="+mn-cs"/>
            </a:rPr>
            <a:t>と</a:t>
          </a:r>
          <a:r>
            <a:rPr lang="ja-JP" altLang="ja-JP" sz="1400" b="1">
              <a:solidFill>
                <a:schemeClr val="dk1"/>
              </a:solidFill>
              <a:effectLst/>
              <a:latin typeface="+mn-ea"/>
              <a:ea typeface="+mn-ea"/>
              <a:cs typeface="+mn-cs"/>
            </a:rPr>
            <a:t>庁舎建設基金の積み立てを継続して実施している</a:t>
          </a:r>
          <a:r>
            <a:rPr lang="ja-JP" altLang="en-US" sz="1400" b="1">
              <a:solidFill>
                <a:schemeClr val="dk1"/>
              </a:solidFill>
              <a:effectLst/>
              <a:latin typeface="+mn-ea"/>
              <a:ea typeface="+mn-ea"/>
              <a:cs typeface="+mn-cs"/>
            </a:rPr>
            <a:t>ため増加しております。</a:t>
          </a:r>
          <a:endParaRPr kumimoji="1" lang="en-US" altLang="ja-JP" sz="16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1">
              <a:solidFill>
                <a:schemeClr val="dk1"/>
              </a:solidFill>
              <a:effectLst/>
              <a:latin typeface="+mn-ea"/>
              <a:ea typeface="+mn-ea"/>
              <a:cs typeface="+mn-cs"/>
            </a:rPr>
            <a:t>　・</a:t>
          </a:r>
          <a:r>
            <a:rPr lang="ja-JP" altLang="ja-JP" sz="1400" b="1">
              <a:solidFill>
                <a:schemeClr val="dk1"/>
              </a:solidFill>
              <a:effectLst/>
              <a:latin typeface="+mn-ea"/>
              <a:ea typeface="+mn-ea"/>
              <a:cs typeface="+mn-cs"/>
            </a:rPr>
            <a:t>リニア中央新幹線亀山駅整備基金：平成３７年度末で基金残高を約２０億円とする予定であります。</a:t>
          </a:r>
          <a:endParaRPr lang="ja-JP" altLang="ja-JP" sz="1800">
            <a:effectLst/>
            <a:latin typeface="+mn-ea"/>
            <a:ea typeface="+mn-ea"/>
          </a:endParaRPr>
        </a:p>
        <a:p>
          <a:pPr eaLnBrk="1" fontAlgn="auto" latinLnBrk="0" hangingPunct="1"/>
          <a:r>
            <a:rPr lang="ja-JP" altLang="en-US" sz="1400" b="1">
              <a:solidFill>
                <a:schemeClr val="dk1"/>
              </a:solidFill>
              <a:effectLst/>
              <a:latin typeface="+mn-ea"/>
              <a:ea typeface="+mn-ea"/>
              <a:cs typeface="+mn-cs"/>
            </a:rPr>
            <a:t>　・</a:t>
          </a:r>
          <a:r>
            <a:rPr lang="ja-JP" altLang="ja-JP" sz="1400" b="1">
              <a:solidFill>
                <a:schemeClr val="dk1"/>
              </a:solidFill>
              <a:effectLst/>
              <a:latin typeface="+mn-ea"/>
              <a:ea typeface="+mn-ea"/>
              <a:cs typeface="+mn-cs"/>
            </a:rPr>
            <a:t>庁舎建設基金：平成３７年度末で基金残高を約２０億円とする予定であります。</a:t>
          </a:r>
          <a:endParaRPr lang="ja-JP" altLang="ja-JP" sz="1800">
            <a:effectLst/>
            <a:latin typeface="+mn-ea"/>
            <a:ea typeface="+mn-ea"/>
          </a:endParaRPr>
        </a:p>
        <a:p>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chemeClr val="dk1"/>
              </a:solidFill>
              <a:effectLst/>
              <a:latin typeface="+mn-ea"/>
              <a:ea typeface="+mn-ea"/>
              <a:cs typeface="+mn-cs"/>
            </a:rPr>
            <a:t>　</a:t>
          </a:r>
          <a:r>
            <a:rPr kumimoji="1" lang="ja-JP" altLang="ja-JP" sz="1400" b="1">
              <a:solidFill>
                <a:schemeClr val="dk1"/>
              </a:solidFill>
              <a:effectLst/>
              <a:latin typeface="+mn-ea"/>
              <a:ea typeface="+mn-ea"/>
              <a:cs typeface="+mn-cs"/>
            </a:rPr>
            <a:t>年度間における財政調整を行うために財政調整基金を例年と比べ大きく取り崩したことにより、</a:t>
          </a:r>
          <a:r>
            <a:rPr kumimoji="1" lang="ja-JP" altLang="en-US" sz="1400" b="1">
              <a:solidFill>
                <a:schemeClr val="dk1"/>
              </a:solidFill>
              <a:effectLst/>
              <a:latin typeface="+mn-ea"/>
              <a:ea typeface="+mn-ea"/>
              <a:cs typeface="+mn-cs"/>
            </a:rPr>
            <a:t>前年度に比べて</a:t>
          </a:r>
          <a:r>
            <a:rPr kumimoji="1" lang="ja-JP" altLang="ja-JP" sz="1400" b="1">
              <a:solidFill>
                <a:schemeClr val="dk1"/>
              </a:solidFill>
              <a:effectLst/>
              <a:latin typeface="+mn-ea"/>
              <a:ea typeface="+mn-ea"/>
              <a:cs typeface="+mn-cs"/>
            </a:rPr>
            <a:t>基金</a:t>
          </a:r>
          <a:r>
            <a:rPr kumimoji="1" lang="ja-JP" altLang="en-US" sz="1400" b="1">
              <a:solidFill>
                <a:schemeClr val="dk1"/>
              </a:solidFill>
              <a:effectLst/>
              <a:latin typeface="+mn-ea"/>
              <a:ea typeface="+mn-ea"/>
              <a:cs typeface="+mn-cs"/>
            </a:rPr>
            <a:t>残高</a:t>
          </a:r>
          <a:r>
            <a:rPr kumimoji="1" lang="ja-JP" altLang="ja-JP" sz="1400" b="1">
              <a:solidFill>
                <a:schemeClr val="dk1"/>
              </a:solidFill>
              <a:effectLst/>
              <a:latin typeface="+mn-ea"/>
              <a:ea typeface="+mn-ea"/>
              <a:cs typeface="+mn-cs"/>
            </a:rPr>
            <a:t>は大きく減少しております。</a:t>
          </a:r>
          <a:endParaRPr kumimoji="1" lang="en-US" altLang="ja-JP" sz="16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400" b="1" i="0">
              <a:solidFill>
                <a:schemeClr val="dk1"/>
              </a:solidFill>
              <a:effectLst/>
              <a:latin typeface="+mn-ea"/>
              <a:ea typeface="+mn-ea"/>
              <a:cs typeface="+mn-cs"/>
            </a:rPr>
            <a:t>　</a:t>
          </a:r>
          <a:r>
            <a:rPr lang="ja-JP" altLang="ja-JP" sz="1400" b="1" i="0">
              <a:solidFill>
                <a:schemeClr val="dk1"/>
              </a:solidFill>
              <a:effectLst/>
              <a:latin typeface="+mn-ea"/>
              <a:ea typeface="+mn-ea"/>
              <a:cs typeface="+mn-cs"/>
            </a:rPr>
            <a:t>今後について</a:t>
          </a:r>
          <a:r>
            <a:rPr lang="ja-JP" altLang="en-US" sz="1400" b="1" i="0">
              <a:solidFill>
                <a:schemeClr val="dk1"/>
              </a:solidFill>
              <a:effectLst/>
              <a:latin typeface="+mn-ea"/>
              <a:ea typeface="+mn-ea"/>
              <a:cs typeface="+mn-cs"/>
            </a:rPr>
            <a:t>は</a:t>
          </a:r>
          <a:r>
            <a:rPr lang="ja-JP" altLang="ja-JP" sz="1400" b="1" i="0">
              <a:solidFill>
                <a:schemeClr val="dk1"/>
              </a:solidFill>
              <a:effectLst/>
              <a:latin typeface="+mn-ea"/>
              <a:ea typeface="+mn-ea"/>
              <a:cs typeface="+mn-cs"/>
            </a:rPr>
            <a:t>、交付税措置のある有利な起債の借入</a:t>
          </a:r>
          <a:r>
            <a:rPr lang="ja-JP" altLang="en-US" sz="1400" b="1" i="0">
              <a:solidFill>
                <a:schemeClr val="dk1"/>
              </a:solidFill>
              <a:effectLst/>
              <a:latin typeface="+mn-ea"/>
              <a:ea typeface="+mn-ea"/>
              <a:cs typeface="+mn-cs"/>
            </a:rPr>
            <a:t>など</a:t>
          </a:r>
          <a:r>
            <a:rPr lang="ja-JP" altLang="ja-JP" sz="1400" b="1" i="0">
              <a:solidFill>
                <a:schemeClr val="dk1"/>
              </a:solidFill>
              <a:effectLst/>
              <a:latin typeface="+mn-ea"/>
              <a:ea typeface="+mn-ea"/>
              <a:cs typeface="+mn-cs"/>
            </a:rPr>
            <a:t>を行</a:t>
          </a:r>
          <a:r>
            <a:rPr lang="ja-JP" altLang="en-US" sz="1400" b="1" i="0">
              <a:solidFill>
                <a:schemeClr val="dk1"/>
              </a:solidFill>
              <a:effectLst/>
              <a:latin typeface="+mn-ea"/>
              <a:ea typeface="+mn-ea"/>
              <a:cs typeface="+mn-cs"/>
            </a:rPr>
            <a:t>うとともに</a:t>
          </a:r>
          <a:r>
            <a:rPr lang="ja-JP" altLang="ja-JP" sz="1400" b="1" i="0">
              <a:solidFill>
                <a:schemeClr val="dk1"/>
              </a:solidFill>
              <a:effectLst/>
              <a:latin typeface="+mn-ea"/>
              <a:ea typeface="+mn-ea"/>
              <a:cs typeface="+mn-cs"/>
            </a:rPr>
            <a:t>、</a:t>
          </a:r>
          <a:r>
            <a:rPr lang="ja-JP" altLang="ja-JP" sz="1400" b="1" i="0">
              <a:solidFill>
                <a:schemeClr val="dk1"/>
              </a:solidFill>
              <a:effectLst/>
              <a:latin typeface="+mn-lt"/>
              <a:ea typeface="+mn-ea"/>
              <a:cs typeface="+mn-cs"/>
            </a:rPr>
            <a:t>亀山市行財政改革大綱に基づき、持続可能な健全財政を目指して行財政改革に取り組み</a:t>
          </a:r>
          <a:r>
            <a:rPr lang="ja-JP" altLang="en-US" sz="1400" b="1" i="0">
              <a:solidFill>
                <a:schemeClr val="dk1"/>
              </a:solidFill>
              <a:effectLst/>
              <a:latin typeface="+mn-lt"/>
              <a:ea typeface="+mn-ea"/>
              <a:cs typeface="+mn-cs"/>
            </a:rPr>
            <a:t>、財政の</a:t>
          </a:r>
          <a:r>
            <a:rPr lang="ja-JP" altLang="ja-JP" sz="1400" b="1" i="0">
              <a:solidFill>
                <a:schemeClr val="dk1"/>
              </a:solidFill>
              <a:effectLst/>
              <a:latin typeface="+mn-ea"/>
              <a:ea typeface="+mn-ea"/>
              <a:cs typeface="+mn-cs"/>
            </a:rPr>
            <a:t>健全化</a:t>
          </a:r>
          <a:r>
            <a:rPr lang="ja-JP" altLang="en-US" sz="1400" b="1" i="0">
              <a:solidFill>
                <a:schemeClr val="dk1"/>
              </a:solidFill>
              <a:effectLst/>
              <a:latin typeface="+mn-ea"/>
              <a:ea typeface="+mn-ea"/>
              <a:cs typeface="+mn-cs"/>
            </a:rPr>
            <a:t>に</a:t>
          </a:r>
          <a:r>
            <a:rPr lang="ja-JP" altLang="ja-JP" sz="1400" b="1" i="0">
              <a:solidFill>
                <a:schemeClr val="dk1"/>
              </a:solidFill>
              <a:effectLst/>
              <a:latin typeface="+mn-ea"/>
              <a:ea typeface="+mn-ea"/>
              <a:cs typeface="+mn-cs"/>
            </a:rPr>
            <a:t>図</a:t>
          </a:r>
          <a:r>
            <a:rPr lang="ja-JP" altLang="en-US" sz="1400" b="1" i="0">
              <a:solidFill>
                <a:schemeClr val="dk1"/>
              </a:solidFill>
              <a:effectLst/>
              <a:latin typeface="+mn-ea"/>
              <a:ea typeface="+mn-ea"/>
              <a:cs typeface="+mn-cs"/>
            </a:rPr>
            <a:t>ってまいり</a:t>
          </a:r>
          <a:r>
            <a:rPr lang="ja-JP" altLang="ja-JP" sz="1400" b="1" i="0">
              <a:solidFill>
                <a:schemeClr val="dk1"/>
              </a:solidFill>
              <a:effectLst/>
              <a:latin typeface="+mn-ea"/>
              <a:ea typeface="+mn-ea"/>
              <a:cs typeface="+mn-cs"/>
            </a:rPr>
            <a:t>ます。</a:t>
          </a:r>
          <a:endParaRPr lang="ja-JP" altLang="ja-JP" sz="1800">
            <a:effectLst/>
            <a:latin typeface="+mn-ea"/>
            <a:ea typeface="+mn-ea"/>
          </a:endParaRPr>
        </a:p>
        <a:p>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chemeClr val="dk1"/>
              </a:solidFill>
              <a:effectLst/>
              <a:latin typeface="+mn-ea"/>
              <a:ea typeface="+mn-ea"/>
              <a:cs typeface="+mn-cs"/>
            </a:rPr>
            <a:t>　市債の償還の資金に充てたため、前年度に比べて基金残高は減少しております。</a:t>
          </a:r>
          <a:endParaRPr kumimoji="1" lang="en-US" altLang="ja-JP" sz="1400" b="1">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1">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市債の償還に必要な財源を確保し、将来にわたる財政の健全な運営のための資金に充て、</a:t>
          </a:r>
          <a:r>
            <a:rPr lang="ja-JP" altLang="ja-JP" sz="1400" b="1" i="0">
              <a:solidFill>
                <a:schemeClr val="dk1"/>
              </a:solidFill>
              <a:effectLst/>
              <a:latin typeface="+mn-ea"/>
              <a:ea typeface="+mn-ea"/>
              <a:cs typeface="+mn-cs"/>
            </a:rPr>
            <a:t>財政の健全化に図ってまいります</a:t>
          </a:r>
          <a:r>
            <a:rPr lang="ja-JP" altLang="en-US" sz="1400" b="1" i="0">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endParaRPr kumimoji="1" lang="en-US" altLang="ja-JP" sz="1600" b="1">
            <a:solidFill>
              <a:schemeClr val="dk1"/>
            </a:solidFill>
            <a:effectLst/>
            <a:latin typeface="+mn-ea"/>
            <a:ea typeface="+mn-ea"/>
            <a:cs typeface="+mn-cs"/>
          </a:endParaRPr>
        </a:p>
        <a:p>
          <a:endParaRPr kumimoji="1" lang="en-US" altLang="ja-JP" sz="1600" b="1">
            <a:solidFill>
              <a:schemeClr val="dk1"/>
            </a:solidFill>
            <a:effectLst/>
            <a:latin typeface="+mn-ea"/>
            <a:ea typeface="+mn-ea"/>
            <a:cs typeface="+mn-cs"/>
          </a:endParaRPr>
        </a:p>
        <a:p>
          <a:endParaRPr kumimoji="1" lang="en-US" altLang="ja-JP" sz="1600" b="1">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49,945
47,893
191.04
21,432,463
20,517,410
677,095
12,905,926
16,284,745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有形固定資産減価償却率は６６．４％と、</a:t>
          </a:r>
          <a:r>
            <a:rPr kumimoji="1" lang="ja-JP" altLang="ja-JP" sz="1100" b="1">
              <a:solidFill>
                <a:schemeClr val="dk1"/>
              </a:solidFill>
              <a:effectLst/>
              <a:latin typeface="+mn-lt"/>
              <a:ea typeface="+mn-ea"/>
              <a:cs typeface="+mn-cs"/>
            </a:rPr>
            <a:t>類似団体平均値</a:t>
          </a:r>
          <a:r>
            <a:rPr kumimoji="1" lang="ja-JP" altLang="en-US" sz="1100" b="1">
              <a:solidFill>
                <a:schemeClr val="dk1"/>
              </a:solidFill>
              <a:effectLst/>
              <a:latin typeface="+mn-lt"/>
              <a:ea typeface="+mn-ea"/>
              <a:cs typeface="+mn-cs"/>
            </a:rPr>
            <a:t>及び全国平均値、三重県平均値を上回っており、施設の老朽化が懸念されます。</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今後は「亀山市公共施設総合管理計画」に基づき、中長期的な視点で施設の更新や統廃合、長寿命化等を検討する必要があります。</a:t>
          </a:r>
          <a:endParaRPr kumimoji="1" lang="en-US" altLang="ja-JP" sz="1100" b="1">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xdr:cNvCxnSpPr/>
      </xdr:nvCxnSpPr>
      <xdr:spPr>
        <a:xfrm flipV="1">
          <a:off x="4206240" y="5437505"/>
          <a:ext cx="127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xdr:cNvSpPr txBox="1"/>
      </xdr:nvSpPr>
      <xdr:spPr>
        <a:xfrm>
          <a:off x="4258945"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xdr:cNvCxnSpPr/>
      </xdr:nvCxnSpPr>
      <xdr:spPr>
        <a:xfrm>
          <a:off x="4119245" y="66198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xdr:cNvSpPr txBox="1"/>
      </xdr:nvSpPr>
      <xdr:spPr>
        <a:xfrm>
          <a:off x="4258945"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xdr:cNvCxnSpPr/>
      </xdr:nvCxnSpPr>
      <xdr:spPr>
        <a:xfrm>
          <a:off x="4119245" y="54375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6" name="有形固定資産減価償却率平均値テキスト"/>
        <xdr:cNvSpPr txBox="1"/>
      </xdr:nvSpPr>
      <xdr:spPr>
        <a:xfrm>
          <a:off x="4258945" y="588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xdr:cNvSpPr/>
      </xdr:nvSpPr>
      <xdr:spPr>
        <a:xfrm>
          <a:off x="4157345" y="590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xdr:cNvSpPr/>
      </xdr:nvSpPr>
      <xdr:spPr>
        <a:xfrm>
          <a:off x="3537585" y="5951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9" name="フローチャート: 判断 78"/>
        <xdr:cNvSpPr/>
      </xdr:nvSpPr>
      <xdr:spPr>
        <a:xfrm>
          <a:off x="2867025" y="5954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7832</xdr:rowOff>
    </xdr:from>
    <xdr:to>
      <xdr:col>23</xdr:col>
      <xdr:colOff>136525</xdr:colOff>
      <xdr:row>29</xdr:row>
      <xdr:rowOff>109432</xdr:rowOff>
    </xdr:to>
    <xdr:sp macro="" textlink="">
      <xdr:nvSpPr>
        <xdr:cNvPr id="85" name="楕円 84"/>
        <xdr:cNvSpPr/>
      </xdr:nvSpPr>
      <xdr:spPr>
        <a:xfrm>
          <a:off x="4157345" y="562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30709</xdr:rowOff>
    </xdr:from>
    <xdr:ext cx="405111" cy="259045"/>
    <xdr:sp macro="" textlink="">
      <xdr:nvSpPr>
        <xdr:cNvPr id="86" name="有形固定資産減価償却率該当値テキスト"/>
        <xdr:cNvSpPr txBox="1"/>
      </xdr:nvSpPr>
      <xdr:spPr>
        <a:xfrm>
          <a:off x="4258945" y="5479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51012</xdr:rowOff>
    </xdr:from>
    <xdr:to>
      <xdr:col>19</xdr:col>
      <xdr:colOff>187325</xdr:colOff>
      <xdr:row>29</xdr:row>
      <xdr:rowOff>152612</xdr:rowOff>
    </xdr:to>
    <xdr:sp macro="" textlink="">
      <xdr:nvSpPr>
        <xdr:cNvPr id="87" name="楕円 86"/>
        <xdr:cNvSpPr/>
      </xdr:nvSpPr>
      <xdr:spPr>
        <a:xfrm>
          <a:off x="3537585" y="56669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58632</xdr:rowOff>
    </xdr:from>
    <xdr:to>
      <xdr:col>23</xdr:col>
      <xdr:colOff>85725</xdr:colOff>
      <xdr:row>29</xdr:row>
      <xdr:rowOff>101812</xdr:rowOff>
    </xdr:to>
    <xdr:cxnSp macro="">
      <xdr:nvCxnSpPr>
        <xdr:cNvPr id="88" name="直線コネクタ 87"/>
        <xdr:cNvCxnSpPr/>
      </xdr:nvCxnSpPr>
      <xdr:spPr>
        <a:xfrm flipV="1">
          <a:off x="3588385" y="5674572"/>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9" name="n_1aveValue有形固定資産減価償却率"/>
        <xdr:cNvSpPr txBox="1"/>
      </xdr:nvSpPr>
      <xdr:spPr>
        <a:xfrm>
          <a:off x="3395989" y="6039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0" name="n_2aveValue有形固定資産減価償却率"/>
        <xdr:cNvSpPr txBox="1"/>
      </xdr:nvSpPr>
      <xdr:spPr>
        <a:xfrm>
          <a:off x="2738129" y="573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169139</xdr:rowOff>
    </xdr:from>
    <xdr:ext cx="405111" cy="259045"/>
    <xdr:sp macro="" textlink="">
      <xdr:nvSpPr>
        <xdr:cNvPr id="91" name="n_1mainValue有形固定資産減価償却率"/>
        <xdr:cNvSpPr txBox="1"/>
      </xdr:nvSpPr>
      <xdr:spPr>
        <a:xfrm>
          <a:off x="3395989" y="544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債務償還可能年数は３．３年と、</a:t>
          </a:r>
          <a:r>
            <a:rPr kumimoji="1" lang="ja-JP" altLang="ja-JP" sz="1100" b="1">
              <a:solidFill>
                <a:schemeClr val="dk1"/>
              </a:solidFill>
              <a:effectLst/>
              <a:latin typeface="+mn-lt"/>
              <a:ea typeface="+mn-ea"/>
              <a:cs typeface="+mn-cs"/>
            </a:rPr>
            <a:t>類似団体平均値及び全国平均</a:t>
          </a:r>
          <a:r>
            <a:rPr kumimoji="1" lang="ja-JP" altLang="en-US" sz="1100" b="1">
              <a:solidFill>
                <a:schemeClr val="dk1"/>
              </a:solidFill>
              <a:effectLst/>
              <a:latin typeface="+mn-lt"/>
              <a:ea typeface="+mn-ea"/>
              <a:cs typeface="+mn-cs"/>
            </a:rPr>
            <a:t>値</a:t>
          </a:r>
          <a:r>
            <a:rPr kumimoji="1" lang="ja-JP" altLang="ja-JP" sz="1100" b="1">
              <a:solidFill>
                <a:schemeClr val="dk1"/>
              </a:solidFill>
              <a:effectLst/>
              <a:latin typeface="+mn-lt"/>
              <a:ea typeface="+mn-ea"/>
              <a:cs typeface="+mn-cs"/>
            </a:rPr>
            <a:t>、三重県平均値</a:t>
          </a:r>
          <a:r>
            <a:rPr kumimoji="1" lang="ja-JP" altLang="en-US" sz="1100" b="1">
              <a:solidFill>
                <a:schemeClr val="dk1"/>
              </a:solidFill>
              <a:effectLst/>
              <a:latin typeface="+mn-lt"/>
              <a:ea typeface="+mn-ea"/>
              <a:cs typeface="+mn-cs"/>
            </a:rPr>
            <a:t>を下</a:t>
          </a:r>
          <a:r>
            <a:rPr kumimoji="1" lang="ja-JP" altLang="ja-JP" sz="1100" b="1">
              <a:solidFill>
                <a:schemeClr val="dk1"/>
              </a:solidFill>
              <a:effectLst/>
              <a:latin typeface="+mn-lt"/>
              <a:ea typeface="+mn-ea"/>
              <a:cs typeface="+mn-cs"/>
            </a:rPr>
            <a:t>回って</a:t>
          </a:r>
          <a:r>
            <a:rPr kumimoji="1" lang="ja-JP" altLang="en-US" sz="1100" b="1">
              <a:solidFill>
                <a:schemeClr val="dk1"/>
              </a:solidFill>
              <a:effectLst/>
              <a:latin typeface="+mn-lt"/>
              <a:ea typeface="+mn-ea"/>
              <a:cs typeface="+mn-cs"/>
            </a:rPr>
            <a:t>いるため</a:t>
          </a:r>
          <a:r>
            <a:rPr kumimoji="1" lang="ja-JP"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債務償還能力は</a:t>
          </a:r>
          <a:r>
            <a:rPr lang="ja-JP" altLang="ja-JP" b="1">
              <a:effectLst/>
            </a:rPr>
            <a:t>高</a:t>
          </a:r>
          <a:r>
            <a:rPr lang="ja-JP" altLang="en-US" b="1">
              <a:effectLst/>
            </a:rPr>
            <a:t>い団体であると考えられます。</a:t>
          </a:r>
          <a:endParaRPr lang="en-US" altLang="ja-JP" b="1">
            <a:effectLst/>
          </a:endParaRPr>
        </a:p>
        <a:p>
          <a:r>
            <a:rPr lang="ja-JP" altLang="ja-JP" sz="1100" b="1" i="0">
              <a:solidFill>
                <a:schemeClr val="dk1"/>
              </a:solidFill>
              <a:effectLst/>
              <a:latin typeface="+mn-lt"/>
              <a:ea typeface="+mn-ea"/>
              <a:cs typeface="+mn-cs"/>
            </a:rPr>
            <a:t>今後についても、借入を行う場合には、交付税措置のある有利な起債の</a:t>
          </a:r>
          <a:r>
            <a:rPr lang="ja-JP" altLang="en-US" sz="1100" b="1" i="0">
              <a:solidFill>
                <a:schemeClr val="dk1"/>
              </a:solidFill>
              <a:effectLst/>
              <a:latin typeface="+mn-lt"/>
              <a:ea typeface="+mn-ea"/>
              <a:cs typeface="+mn-cs"/>
            </a:rPr>
            <a:t>発行</a:t>
          </a:r>
          <a:r>
            <a:rPr lang="ja-JP" altLang="ja-JP" sz="1100" b="1" i="0">
              <a:solidFill>
                <a:schemeClr val="dk1"/>
              </a:solidFill>
              <a:effectLst/>
              <a:latin typeface="+mn-lt"/>
              <a:ea typeface="+mn-ea"/>
              <a:cs typeface="+mn-cs"/>
            </a:rPr>
            <a:t>を行い、財政の健全化を図ります。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3027660" y="5124662"/>
          <a:ext cx="1269" cy="148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3080365" y="4907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2963525" y="5124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3080365" y="565751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3001625" y="5802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32" name="楕円 131"/>
        <xdr:cNvSpPr/>
      </xdr:nvSpPr>
      <xdr:spPr>
        <a:xfrm>
          <a:off x="13001625" y="6166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26052</xdr:rowOff>
    </xdr:from>
    <xdr:ext cx="340478" cy="259045"/>
    <xdr:sp macro="" textlink="">
      <xdr:nvSpPr>
        <xdr:cNvPr id="133" name="債務償還可能年数該当値テキスト"/>
        <xdr:cNvSpPr txBox="1"/>
      </xdr:nvSpPr>
      <xdr:spPr>
        <a:xfrm>
          <a:off x="13080365" y="6144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49,945
47,893
191.04
21,432,463
20,517,410
677,095
12,905,926
16,284,745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086225" y="571309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12496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02082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124960"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02082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124960" y="631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036060" y="63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312160" y="636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133985</xdr:rowOff>
    </xdr:from>
    <xdr:to>
      <xdr:col>15</xdr:col>
      <xdr:colOff>101600</xdr:colOff>
      <xdr:row>38</xdr:row>
      <xdr:rowOff>64135</xdr:rowOff>
    </xdr:to>
    <xdr:sp macro="" textlink="">
      <xdr:nvSpPr>
        <xdr:cNvPr id="64" name="フローチャート: 判断 63"/>
        <xdr:cNvSpPr/>
      </xdr:nvSpPr>
      <xdr:spPr>
        <a:xfrm>
          <a:off x="2514600" y="6336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120650</xdr:rowOff>
    </xdr:from>
    <xdr:to>
      <xdr:col>24</xdr:col>
      <xdr:colOff>114300</xdr:colOff>
      <xdr:row>37</xdr:row>
      <xdr:rowOff>50800</xdr:rowOff>
    </xdr:to>
    <xdr:sp macro="" textlink="">
      <xdr:nvSpPr>
        <xdr:cNvPr id="70" name="楕円 69"/>
        <xdr:cNvSpPr/>
      </xdr:nvSpPr>
      <xdr:spPr>
        <a:xfrm>
          <a:off x="4036060" y="615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143527</xdr:rowOff>
    </xdr:from>
    <xdr:ext cx="405111" cy="259045"/>
    <xdr:sp macro="" textlink="">
      <xdr:nvSpPr>
        <xdr:cNvPr id="71" name="【道路】&#10;有形固定資産減価償却率該当値テキスト"/>
        <xdr:cNvSpPr txBox="1"/>
      </xdr:nvSpPr>
      <xdr:spPr>
        <a:xfrm>
          <a:off x="412496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72" name="楕円 71"/>
        <xdr:cNvSpPr/>
      </xdr:nvSpPr>
      <xdr:spPr>
        <a:xfrm>
          <a:off x="3312160" y="6184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0</xdr:rowOff>
    </xdr:from>
    <xdr:to>
      <xdr:col>24</xdr:col>
      <xdr:colOff>63500</xdr:colOff>
      <xdr:row>37</xdr:row>
      <xdr:rowOff>28575</xdr:rowOff>
    </xdr:to>
    <xdr:cxnSp macro="">
      <xdr:nvCxnSpPr>
        <xdr:cNvPr id="73" name="直線コネクタ 72"/>
        <xdr:cNvCxnSpPr/>
      </xdr:nvCxnSpPr>
      <xdr:spPr>
        <a:xfrm flipV="1">
          <a:off x="3355340" y="620268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xdr:cNvSpPr txBox="1"/>
      </xdr:nvSpPr>
      <xdr:spPr>
        <a:xfrm>
          <a:off x="317056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5" name="n_2aveValue【道路】&#10;有形固定資産減価償却率"/>
        <xdr:cNvSpPr txBox="1"/>
      </xdr:nvSpPr>
      <xdr:spPr>
        <a:xfrm>
          <a:off x="238570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95902</xdr:rowOff>
    </xdr:from>
    <xdr:ext cx="405111" cy="259045"/>
    <xdr:sp macro="" textlink="">
      <xdr:nvSpPr>
        <xdr:cNvPr id="76" name="n_1mainValue【道路】&#10;有形固定資産減価償却率"/>
        <xdr:cNvSpPr txBox="1"/>
      </xdr:nvSpPr>
      <xdr:spPr>
        <a:xfrm>
          <a:off x="317056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9219565" y="5744051"/>
          <a:ext cx="0" cy="1271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9258300" y="701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9154160" y="7015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9258300" y="552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9154160" y="574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9258300" y="663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9192260" y="6779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844550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104077</xdr:rowOff>
    </xdr:from>
    <xdr:to>
      <xdr:col>46</xdr:col>
      <xdr:colOff>38100</xdr:colOff>
      <xdr:row>40</xdr:row>
      <xdr:rowOff>34227</xdr:rowOff>
    </xdr:to>
    <xdr:sp macro="" textlink="">
      <xdr:nvSpPr>
        <xdr:cNvPr id="108" name="フローチャート: 判断 107"/>
        <xdr:cNvSpPr/>
      </xdr:nvSpPr>
      <xdr:spPr>
        <a:xfrm>
          <a:off x="7670800" y="66420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121698</xdr:rowOff>
    </xdr:from>
    <xdr:to>
      <xdr:col>55</xdr:col>
      <xdr:colOff>50800</xdr:colOff>
      <xdr:row>41</xdr:row>
      <xdr:rowOff>51848</xdr:rowOff>
    </xdr:to>
    <xdr:sp macro="" textlink="">
      <xdr:nvSpPr>
        <xdr:cNvPr id="114" name="楕円 113"/>
        <xdr:cNvSpPr/>
      </xdr:nvSpPr>
      <xdr:spPr>
        <a:xfrm>
          <a:off x="9192260" y="68272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100125</xdr:rowOff>
    </xdr:from>
    <xdr:ext cx="534377" cy="259045"/>
    <xdr:sp macro="" textlink="">
      <xdr:nvSpPr>
        <xdr:cNvPr id="115" name="【道路】&#10;一人当たり延長該当値テキスト"/>
        <xdr:cNvSpPr txBox="1"/>
      </xdr:nvSpPr>
      <xdr:spPr>
        <a:xfrm>
          <a:off x="9258300" y="68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120803</xdr:rowOff>
    </xdr:from>
    <xdr:to>
      <xdr:col>50</xdr:col>
      <xdr:colOff>165100</xdr:colOff>
      <xdr:row>41</xdr:row>
      <xdr:rowOff>50953</xdr:rowOff>
    </xdr:to>
    <xdr:sp macro="" textlink="">
      <xdr:nvSpPr>
        <xdr:cNvPr id="116" name="楕円 115"/>
        <xdr:cNvSpPr/>
      </xdr:nvSpPr>
      <xdr:spPr>
        <a:xfrm>
          <a:off x="8445500" y="6826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153</xdr:rowOff>
    </xdr:from>
    <xdr:to>
      <xdr:col>55</xdr:col>
      <xdr:colOff>0</xdr:colOff>
      <xdr:row>41</xdr:row>
      <xdr:rowOff>1048</xdr:rowOff>
    </xdr:to>
    <xdr:cxnSp macro="">
      <xdr:nvCxnSpPr>
        <xdr:cNvPr id="117" name="直線コネクタ 116"/>
        <xdr:cNvCxnSpPr/>
      </xdr:nvCxnSpPr>
      <xdr:spPr>
        <a:xfrm>
          <a:off x="8496300" y="6873393"/>
          <a:ext cx="7239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823927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50754</xdr:rowOff>
    </xdr:from>
    <xdr:ext cx="534377" cy="259045"/>
    <xdr:sp macro="" textlink="">
      <xdr:nvSpPr>
        <xdr:cNvPr id="119" name="n_2aveValue【道路】&#10;一人当たり延長"/>
        <xdr:cNvSpPr txBox="1"/>
      </xdr:nvSpPr>
      <xdr:spPr>
        <a:xfrm>
          <a:off x="7477271" y="64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42080</xdr:rowOff>
    </xdr:from>
    <xdr:ext cx="534377" cy="259045"/>
    <xdr:sp macro="" textlink="">
      <xdr:nvSpPr>
        <xdr:cNvPr id="120" name="n_1mainValue【道路】&#10;一人当たり延長"/>
        <xdr:cNvSpPr txBox="1"/>
      </xdr:nvSpPr>
      <xdr:spPr>
        <a:xfrm>
          <a:off x="8239271" y="69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086225" y="9545955"/>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12496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02082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124960" y="10048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312160" y="100895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170180</xdr:rowOff>
    </xdr:from>
    <xdr:to>
      <xdr:col>15</xdr:col>
      <xdr:colOff>101600</xdr:colOff>
      <xdr:row>60</xdr:row>
      <xdr:rowOff>100330</xdr:rowOff>
    </xdr:to>
    <xdr:sp macro="" textlink="">
      <xdr:nvSpPr>
        <xdr:cNvPr id="153" name="フローチャート: 判断 152"/>
        <xdr:cNvSpPr/>
      </xdr:nvSpPr>
      <xdr:spPr>
        <a:xfrm>
          <a:off x="251460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59" name="楕円 158"/>
        <xdr:cNvSpPr/>
      </xdr:nvSpPr>
      <xdr:spPr>
        <a:xfrm>
          <a:off x="4036060" y="986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160" name="【橋りょう・トンネル】&#10;有形固定資産減価償却率該当値テキスト"/>
        <xdr:cNvSpPr txBox="1"/>
      </xdr:nvSpPr>
      <xdr:spPr>
        <a:xfrm>
          <a:off x="412496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61" name="楕円 160"/>
        <xdr:cNvSpPr/>
      </xdr:nvSpPr>
      <xdr:spPr>
        <a:xfrm>
          <a:off x="3312160" y="9893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59</xdr:row>
      <xdr:rowOff>53340</xdr:rowOff>
    </xdr:to>
    <xdr:cxnSp macro="">
      <xdr:nvCxnSpPr>
        <xdr:cNvPr id="162" name="直線コネクタ 161"/>
        <xdr:cNvCxnSpPr/>
      </xdr:nvCxnSpPr>
      <xdr:spPr>
        <a:xfrm flipV="1">
          <a:off x="3355340" y="990981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3" name="n_1aveValue【橋りょう・トンネル】&#10;有形固定資産減価償却率"/>
        <xdr:cNvSpPr txBox="1"/>
      </xdr:nvSpPr>
      <xdr:spPr>
        <a:xfrm>
          <a:off x="317056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116857</xdr:rowOff>
    </xdr:from>
    <xdr:ext cx="405111" cy="259045"/>
    <xdr:sp macro="" textlink="">
      <xdr:nvSpPr>
        <xdr:cNvPr id="164" name="n_2aveValue【橋りょう・トンネル】&#10;有形固定資産減価償却率"/>
        <xdr:cNvSpPr txBox="1"/>
      </xdr:nvSpPr>
      <xdr:spPr>
        <a:xfrm>
          <a:off x="238570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165" name="n_1mainValue【橋りょう・トンネル】&#10;有形固定資産減価償却率"/>
        <xdr:cNvSpPr txBox="1"/>
      </xdr:nvSpPr>
      <xdr:spPr>
        <a:xfrm>
          <a:off x="317056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9219565" y="9448880"/>
          <a:ext cx="0" cy="128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9258300" y="10732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9154160" y="107320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9258300" y="922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9154160" y="9448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9258300" y="10224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9192260" y="10242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844550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110066</xdr:rowOff>
    </xdr:from>
    <xdr:to>
      <xdr:col>46</xdr:col>
      <xdr:colOff>38100</xdr:colOff>
      <xdr:row>62</xdr:row>
      <xdr:rowOff>40216</xdr:rowOff>
    </xdr:to>
    <xdr:sp macro="" textlink="">
      <xdr:nvSpPr>
        <xdr:cNvPr id="195" name="フローチャート: 判断 194"/>
        <xdr:cNvSpPr/>
      </xdr:nvSpPr>
      <xdr:spPr>
        <a:xfrm>
          <a:off x="7670800" y="103361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110770</xdr:rowOff>
    </xdr:from>
    <xdr:to>
      <xdr:col>55</xdr:col>
      <xdr:colOff>50800</xdr:colOff>
      <xdr:row>60</xdr:row>
      <xdr:rowOff>40920</xdr:rowOff>
    </xdr:to>
    <xdr:sp macro="" textlink="">
      <xdr:nvSpPr>
        <xdr:cNvPr id="201" name="楕円 200"/>
        <xdr:cNvSpPr/>
      </xdr:nvSpPr>
      <xdr:spPr>
        <a:xfrm>
          <a:off x="9192260" y="1000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133647</xdr:rowOff>
    </xdr:from>
    <xdr:ext cx="599010" cy="259045"/>
    <xdr:sp macro="" textlink="">
      <xdr:nvSpPr>
        <xdr:cNvPr id="202" name="【橋りょう・トンネル】&#10;一人当たり有形固定資産（償却資産）額該当値テキスト"/>
        <xdr:cNvSpPr txBox="1"/>
      </xdr:nvSpPr>
      <xdr:spPr>
        <a:xfrm>
          <a:off x="9258300" y="985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108747</xdr:rowOff>
    </xdr:from>
    <xdr:to>
      <xdr:col>50</xdr:col>
      <xdr:colOff>165100</xdr:colOff>
      <xdr:row>60</xdr:row>
      <xdr:rowOff>38897</xdr:rowOff>
    </xdr:to>
    <xdr:sp macro="" textlink="">
      <xdr:nvSpPr>
        <xdr:cNvPr id="203" name="楕円 202"/>
        <xdr:cNvSpPr/>
      </xdr:nvSpPr>
      <xdr:spPr>
        <a:xfrm>
          <a:off x="8445500" y="9999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159547</xdr:rowOff>
    </xdr:from>
    <xdr:to>
      <xdr:col>55</xdr:col>
      <xdr:colOff>0</xdr:colOff>
      <xdr:row>59</xdr:row>
      <xdr:rowOff>161570</xdr:rowOff>
    </xdr:to>
    <xdr:cxnSp macro="">
      <xdr:nvCxnSpPr>
        <xdr:cNvPr id="204" name="直線コネクタ 203"/>
        <xdr:cNvCxnSpPr/>
      </xdr:nvCxnSpPr>
      <xdr:spPr>
        <a:xfrm>
          <a:off x="8496300" y="10050307"/>
          <a:ext cx="7239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5" name="n_1aveValue【橋りょう・トンネル】&#10;一人当たり有形固定資産（償却資産）額"/>
        <xdr:cNvSpPr txBox="1"/>
      </xdr:nvSpPr>
      <xdr:spPr>
        <a:xfrm>
          <a:off x="8214575" y="1035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56743</xdr:rowOff>
    </xdr:from>
    <xdr:ext cx="599010" cy="259045"/>
    <xdr:sp macro="" textlink="">
      <xdr:nvSpPr>
        <xdr:cNvPr id="206" name="n_2aveValue【橋りょう・トンネル】&#10;一人当たり有形固定資産（償却資産）額"/>
        <xdr:cNvSpPr txBox="1"/>
      </xdr:nvSpPr>
      <xdr:spPr>
        <a:xfrm>
          <a:off x="7444955" y="1011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55424</xdr:rowOff>
    </xdr:from>
    <xdr:ext cx="599010" cy="259045"/>
    <xdr:sp macro="" textlink="">
      <xdr:nvSpPr>
        <xdr:cNvPr id="207" name="n_1mainValue【橋りょう・トンネル】&#10;一人当たり有形固定資産（償却資産）額"/>
        <xdr:cNvSpPr txBox="1"/>
      </xdr:nvSpPr>
      <xdr:spPr>
        <a:xfrm>
          <a:off x="8214575" y="977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086225" y="13065579"/>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124960" y="14481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02082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124960" y="128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020820" y="13065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124960" y="13491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036060" y="13512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312160" y="135144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60779</xdr:rowOff>
    </xdr:from>
    <xdr:to>
      <xdr:col>15</xdr:col>
      <xdr:colOff>101600</xdr:colOff>
      <xdr:row>80</xdr:row>
      <xdr:rowOff>162379</xdr:rowOff>
    </xdr:to>
    <xdr:sp macro="" textlink="">
      <xdr:nvSpPr>
        <xdr:cNvPr id="241" name="フローチャート: 判断 240"/>
        <xdr:cNvSpPr/>
      </xdr:nvSpPr>
      <xdr:spPr>
        <a:xfrm>
          <a:off x="2514600" y="134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82006</xdr:rowOff>
    </xdr:from>
    <xdr:to>
      <xdr:col>24</xdr:col>
      <xdr:colOff>114300</xdr:colOff>
      <xdr:row>80</xdr:row>
      <xdr:rowOff>12156</xdr:rowOff>
    </xdr:to>
    <xdr:sp macro="" textlink="">
      <xdr:nvSpPr>
        <xdr:cNvPr id="247" name="楕円 246"/>
        <xdr:cNvSpPr/>
      </xdr:nvSpPr>
      <xdr:spPr>
        <a:xfrm>
          <a:off x="4036060" y="13325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104883</xdr:rowOff>
    </xdr:from>
    <xdr:ext cx="405111" cy="259045"/>
    <xdr:sp macro="" textlink="">
      <xdr:nvSpPr>
        <xdr:cNvPr id="248" name="【公営住宅】&#10;有形固定資産減価償却率該当値テキスト"/>
        <xdr:cNvSpPr txBox="1"/>
      </xdr:nvSpPr>
      <xdr:spPr>
        <a:xfrm>
          <a:off x="4124960" y="131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106499</xdr:rowOff>
    </xdr:from>
    <xdr:to>
      <xdr:col>20</xdr:col>
      <xdr:colOff>38100</xdr:colOff>
      <xdr:row>80</xdr:row>
      <xdr:rowOff>36649</xdr:rowOff>
    </xdr:to>
    <xdr:sp macro="" textlink="">
      <xdr:nvSpPr>
        <xdr:cNvPr id="249" name="楕円 248"/>
        <xdr:cNvSpPr/>
      </xdr:nvSpPr>
      <xdr:spPr>
        <a:xfrm>
          <a:off x="3312160" y="13350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132806</xdr:rowOff>
    </xdr:from>
    <xdr:to>
      <xdr:col>24</xdr:col>
      <xdr:colOff>63500</xdr:colOff>
      <xdr:row>79</xdr:row>
      <xdr:rowOff>157299</xdr:rowOff>
    </xdr:to>
    <xdr:cxnSp macro="">
      <xdr:nvCxnSpPr>
        <xdr:cNvPr id="250" name="直線コネクタ 249"/>
        <xdr:cNvCxnSpPr/>
      </xdr:nvCxnSpPr>
      <xdr:spPr>
        <a:xfrm flipV="1">
          <a:off x="3355340" y="13376366"/>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170564" y="136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7456</xdr:rowOff>
    </xdr:from>
    <xdr:ext cx="405111" cy="259045"/>
    <xdr:sp macro="" textlink="">
      <xdr:nvSpPr>
        <xdr:cNvPr id="252" name="n_2aveValue【公営住宅】&#10;有形固定資産減価償却率"/>
        <xdr:cNvSpPr txBox="1"/>
      </xdr:nvSpPr>
      <xdr:spPr>
        <a:xfrm>
          <a:off x="2385704" y="132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53176</xdr:rowOff>
    </xdr:from>
    <xdr:ext cx="405111" cy="259045"/>
    <xdr:sp macro="" textlink="">
      <xdr:nvSpPr>
        <xdr:cNvPr id="253" name="n_1mainValue【公営住宅】&#10;有形固定資産減価償却率"/>
        <xdr:cNvSpPr txBox="1"/>
      </xdr:nvSpPr>
      <xdr:spPr>
        <a:xfrm>
          <a:off x="3170564" y="1312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9219565" y="13275564"/>
          <a:ext cx="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9258300" y="130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9154160" y="13275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xdr:cNvSpPr txBox="1"/>
      </xdr:nvSpPr>
      <xdr:spPr>
        <a:xfrm>
          <a:off x="9258300" y="1394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919226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8445500" y="140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157987</xdr:rowOff>
    </xdr:from>
    <xdr:to>
      <xdr:col>46</xdr:col>
      <xdr:colOff>38100</xdr:colOff>
      <xdr:row>84</xdr:row>
      <xdr:rowOff>88137</xdr:rowOff>
    </xdr:to>
    <xdr:sp macro="" textlink="">
      <xdr:nvSpPr>
        <xdr:cNvPr id="285" name="フローチャート: 判断 284"/>
        <xdr:cNvSpPr/>
      </xdr:nvSpPr>
      <xdr:spPr>
        <a:xfrm>
          <a:off x="7670800" y="14072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127508</xdr:rowOff>
    </xdr:from>
    <xdr:to>
      <xdr:col>55</xdr:col>
      <xdr:colOff>50800</xdr:colOff>
      <xdr:row>85</xdr:row>
      <xdr:rowOff>57658</xdr:rowOff>
    </xdr:to>
    <xdr:sp macro="" textlink="">
      <xdr:nvSpPr>
        <xdr:cNvPr id="291" name="楕円 290"/>
        <xdr:cNvSpPr/>
      </xdr:nvSpPr>
      <xdr:spPr>
        <a:xfrm>
          <a:off x="9192260" y="14209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105935</xdr:rowOff>
    </xdr:from>
    <xdr:ext cx="469744" cy="259045"/>
    <xdr:sp macro="" textlink="">
      <xdr:nvSpPr>
        <xdr:cNvPr id="292" name="【公営住宅】&#10;一人当たり面積該当値テキスト"/>
        <xdr:cNvSpPr txBox="1"/>
      </xdr:nvSpPr>
      <xdr:spPr>
        <a:xfrm>
          <a:off x="9258300" y="1418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125985</xdr:rowOff>
    </xdr:from>
    <xdr:to>
      <xdr:col>50</xdr:col>
      <xdr:colOff>165100</xdr:colOff>
      <xdr:row>85</xdr:row>
      <xdr:rowOff>56135</xdr:rowOff>
    </xdr:to>
    <xdr:sp macro="" textlink="">
      <xdr:nvSpPr>
        <xdr:cNvPr id="293" name="楕円 292"/>
        <xdr:cNvSpPr/>
      </xdr:nvSpPr>
      <xdr:spPr>
        <a:xfrm>
          <a:off x="8445500" y="14207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5335</xdr:rowOff>
    </xdr:from>
    <xdr:to>
      <xdr:col>55</xdr:col>
      <xdr:colOff>0</xdr:colOff>
      <xdr:row>85</xdr:row>
      <xdr:rowOff>6858</xdr:rowOff>
    </xdr:to>
    <xdr:cxnSp macro="">
      <xdr:nvCxnSpPr>
        <xdr:cNvPr id="294" name="直線コネクタ 293"/>
        <xdr:cNvCxnSpPr/>
      </xdr:nvCxnSpPr>
      <xdr:spPr>
        <a:xfrm>
          <a:off x="8496300" y="14254735"/>
          <a:ext cx="7239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xdr:cNvSpPr txBox="1"/>
      </xdr:nvSpPr>
      <xdr:spPr>
        <a:xfrm>
          <a:off x="827158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104664</xdr:rowOff>
    </xdr:from>
    <xdr:ext cx="469744" cy="259045"/>
    <xdr:sp macro="" textlink="">
      <xdr:nvSpPr>
        <xdr:cNvPr id="296" name="n_2aveValue【公営住宅】&#10;一人当たり面積"/>
        <xdr:cNvSpPr txBox="1"/>
      </xdr:nvSpPr>
      <xdr:spPr>
        <a:xfrm>
          <a:off x="7509587" y="1385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47262</xdr:rowOff>
    </xdr:from>
    <xdr:ext cx="469744" cy="259045"/>
    <xdr:sp macro="" textlink="">
      <xdr:nvSpPr>
        <xdr:cNvPr id="297" name="n_1mainValue【公営住宅】&#10;一人当たり面積"/>
        <xdr:cNvSpPr txBox="1"/>
      </xdr:nvSpPr>
      <xdr:spPr>
        <a:xfrm>
          <a:off x="8271587"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4375764" y="5601789"/>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4414500" y="7041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4287500" y="7037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4414500" y="538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4287500" y="560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4414500" y="6115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4325600" y="61371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3578840" y="612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64589</xdr:rowOff>
    </xdr:from>
    <xdr:to>
      <xdr:col>76</xdr:col>
      <xdr:colOff>165100</xdr:colOff>
      <xdr:row>37</xdr:row>
      <xdr:rowOff>166188</xdr:rowOff>
    </xdr:to>
    <xdr:sp macro="" textlink="">
      <xdr:nvSpPr>
        <xdr:cNvPr id="347" name="フローチャート: 判断 346"/>
        <xdr:cNvSpPr/>
      </xdr:nvSpPr>
      <xdr:spPr>
        <a:xfrm>
          <a:off x="12804140" y="62672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69487</xdr:rowOff>
    </xdr:from>
    <xdr:to>
      <xdr:col>85</xdr:col>
      <xdr:colOff>177800</xdr:colOff>
      <xdr:row>35</xdr:row>
      <xdr:rowOff>171087</xdr:rowOff>
    </xdr:to>
    <xdr:sp macro="" textlink="">
      <xdr:nvSpPr>
        <xdr:cNvPr id="353" name="楕円 352"/>
        <xdr:cNvSpPr/>
      </xdr:nvSpPr>
      <xdr:spPr>
        <a:xfrm>
          <a:off x="14325600" y="593688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92364</xdr:rowOff>
    </xdr:from>
    <xdr:ext cx="405111" cy="259045"/>
    <xdr:sp macro="" textlink="">
      <xdr:nvSpPr>
        <xdr:cNvPr id="354" name="【認定こども園・幼稚園・保育所】&#10;有形固定資産減価償却率該当値テキスト"/>
        <xdr:cNvSpPr txBox="1"/>
      </xdr:nvSpPr>
      <xdr:spPr>
        <a:xfrm>
          <a:off x="14414500" y="579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355" name="楕円 354"/>
        <xdr:cNvSpPr/>
      </xdr:nvSpPr>
      <xdr:spPr>
        <a:xfrm>
          <a:off x="1357884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120287</xdr:rowOff>
    </xdr:from>
    <xdr:to>
      <xdr:col>85</xdr:col>
      <xdr:colOff>127000</xdr:colOff>
      <xdr:row>35</xdr:row>
      <xdr:rowOff>156210</xdr:rowOff>
    </xdr:to>
    <xdr:cxnSp macro="">
      <xdr:nvCxnSpPr>
        <xdr:cNvPr id="356" name="直線コネクタ 355"/>
        <xdr:cNvCxnSpPr/>
      </xdr:nvCxnSpPr>
      <xdr:spPr>
        <a:xfrm flipV="1">
          <a:off x="13629640" y="5987687"/>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xdr:cNvSpPr txBox="1"/>
      </xdr:nvSpPr>
      <xdr:spPr>
        <a:xfrm>
          <a:off x="13437244" y="621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11266</xdr:rowOff>
    </xdr:from>
    <xdr:ext cx="405111" cy="259045"/>
    <xdr:sp macro="" textlink="">
      <xdr:nvSpPr>
        <xdr:cNvPr id="358" name="n_2aveValue【認定こども園・幼稚園・保育所】&#10;有形固定資産減価償却率"/>
        <xdr:cNvSpPr txBox="1"/>
      </xdr:nvSpPr>
      <xdr:spPr>
        <a:xfrm>
          <a:off x="12675244" y="604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359" name="n_1mainValue【認定こども園・幼稚園・保育所】&#10;有形固定資産減価償却率"/>
        <xdr:cNvSpPr txBox="1"/>
      </xdr:nvSpPr>
      <xdr:spPr>
        <a:xfrm>
          <a:off x="134372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19509104" y="5646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19547840"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19443700" y="564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1954784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1945894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18735040" y="6483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132080</xdr:rowOff>
    </xdr:from>
    <xdr:to>
      <xdr:col>107</xdr:col>
      <xdr:colOff>101600</xdr:colOff>
      <xdr:row>37</xdr:row>
      <xdr:rowOff>62230</xdr:rowOff>
    </xdr:to>
    <xdr:sp macro="" textlink="">
      <xdr:nvSpPr>
        <xdr:cNvPr id="391" name="フローチャート: 判断 390"/>
        <xdr:cNvSpPr/>
      </xdr:nvSpPr>
      <xdr:spPr>
        <a:xfrm>
          <a:off x="1793748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397" name="楕円 396"/>
        <xdr:cNvSpPr/>
      </xdr:nvSpPr>
      <xdr:spPr>
        <a:xfrm>
          <a:off x="1945894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36847</xdr:rowOff>
    </xdr:from>
    <xdr:ext cx="469744" cy="259045"/>
    <xdr:sp macro="" textlink="">
      <xdr:nvSpPr>
        <xdr:cNvPr id="398" name="【認定こども園・幼稚園・保育所】&#10;一人当たり面積該当値テキスト"/>
        <xdr:cNvSpPr txBox="1"/>
      </xdr:nvSpPr>
      <xdr:spPr>
        <a:xfrm>
          <a:off x="1954784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399" name="楕円 398"/>
        <xdr:cNvSpPr/>
      </xdr:nvSpPr>
      <xdr:spPr>
        <a:xfrm>
          <a:off x="18735040" y="6384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64770</xdr:rowOff>
    </xdr:from>
    <xdr:to>
      <xdr:col>116</xdr:col>
      <xdr:colOff>63500</xdr:colOff>
      <xdr:row>38</xdr:row>
      <xdr:rowOff>64770</xdr:rowOff>
    </xdr:to>
    <xdr:cxnSp macro="">
      <xdr:nvCxnSpPr>
        <xdr:cNvPr id="400" name="直線コネクタ 399"/>
        <xdr:cNvCxnSpPr/>
      </xdr:nvCxnSpPr>
      <xdr:spPr>
        <a:xfrm>
          <a:off x="18778220" y="6435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xdr:cNvSpPr txBox="1"/>
      </xdr:nvSpPr>
      <xdr:spPr>
        <a:xfrm>
          <a:off x="185611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78757</xdr:rowOff>
    </xdr:from>
    <xdr:ext cx="469744" cy="259045"/>
    <xdr:sp macro="" textlink="">
      <xdr:nvSpPr>
        <xdr:cNvPr id="402" name="n_2aveValue【認定こども園・幼稚園・保育所】&#10;一人当たり面積"/>
        <xdr:cNvSpPr txBox="1"/>
      </xdr:nvSpPr>
      <xdr:spPr>
        <a:xfrm>
          <a:off x="1777626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403" name="n_1mainValue【認定こども園・幼稚園・保育所】&#10;一人当たり面積"/>
        <xdr:cNvSpPr txBox="1"/>
      </xdr:nvSpPr>
      <xdr:spPr>
        <a:xfrm>
          <a:off x="185611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4375764" y="93078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44145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428750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4414500"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4287500" y="930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33" name="【学校施設】&#10;有形固定資産減価償却率平均値テキスト"/>
        <xdr:cNvSpPr txBox="1"/>
      </xdr:nvSpPr>
      <xdr:spPr>
        <a:xfrm>
          <a:off x="14414500" y="974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4325600" y="98894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357884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36" name="フローチャート: 判断 435"/>
        <xdr:cNvSpPr/>
      </xdr:nvSpPr>
      <xdr:spPr>
        <a:xfrm>
          <a:off x="128041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105410</xdr:rowOff>
    </xdr:from>
    <xdr:to>
      <xdr:col>85</xdr:col>
      <xdr:colOff>177800</xdr:colOff>
      <xdr:row>62</xdr:row>
      <xdr:rowOff>35560</xdr:rowOff>
    </xdr:to>
    <xdr:sp macro="" textlink="">
      <xdr:nvSpPr>
        <xdr:cNvPr id="442" name="楕円 441"/>
        <xdr:cNvSpPr/>
      </xdr:nvSpPr>
      <xdr:spPr>
        <a:xfrm>
          <a:off x="14325600" y="10331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83837</xdr:rowOff>
    </xdr:from>
    <xdr:ext cx="405111" cy="259045"/>
    <xdr:sp macro="" textlink="">
      <xdr:nvSpPr>
        <xdr:cNvPr id="443" name="【学校施設】&#10;有形固定資産減価償却率該当値テキスト"/>
        <xdr:cNvSpPr txBox="1"/>
      </xdr:nvSpPr>
      <xdr:spPr>
        <a:xfrm>
          <a:off x="144145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444" name="楕円 443"/>
        <xdr:cNvSpPr/>
      </xdr:nvSpPr>
      <xdr:spPr>
        <a:xfrm>
          <a:off x="13578840" y="1020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156210</xdr:rowOff>
    </xdr:to>
    <xdr:cxnSp macro="">
      <xdr:nvCxnSpPr>
        <xdr:cNvPr id="445" name="直線コネクタ 444"/>
        <xdr:cNvCxnSpPr/>
      </xdr:nvCxnSpPr>
      <xdr:spPr>
        <a:xfrm>
          <a:off x="13629640" y="10252710"/>
          <a:ext cx="74676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6" name="n_1aveValue【学校施設】&#10;有形固定資産減価償却率"/>
        <xdr:cNvSpPr txBox="1"/>
      </xdr:nvSpPr>
      <xdr:spPr>
        <a:xfrm>
          <a:off x="134372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47" name="n_2aveValue【学校施設】&#10;有形固定資産減価償却率"/>
        <xdr:cNvSpPr txBox="1"/>
      </xdr:nvSpPr>
      <xdr:spPr>
        <a:xfrm>
          <a:off x="126752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448" name="n_1mainValue【学校施設】&#10;有形固定資産減価償却率"/>
        <xdr:cNvSpPr txBox="1"/>
      </xdr:nvSpPr>
      <xdr:spPr>
        <a:xfrm>
          <a:off x="134372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19509104" y="9297924"/>
          <a:ext cx="0"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19547840"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19443700" y="10729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19547840" y="907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19443700" y="9297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xdr:cNvSpPr txBox="1"/>
      </xdr:nvSpPr>
      <xdr:spPr>
        <a:xfrm>
          <a:off x="19547840" y="9795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19458940" y="993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18735040" y="99634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20066</xdr:rowOff>
    </xdr:from>
    <xdr:to>
      <xdr:col>107</xdr:col>
      <xdr:colOff>101600</xdr:colOff>
      <xdr:row>58</xdr:row>
      <xdr:rowOff>121666</xdr:rowOff>
    </xdr:to>
    <xdr:sp macro="" textlink="">
      <xdr:nvSpPr>
        <xdr:cNvPr id="481" name="フローチャート: 判断 480"/>
        <xdr:cNvSpPr/>
      </xdr:nvSpPr>
      <xdr:spPr>
        <a:xfrm>
          <a:off x="17937480" y="97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90932</xdr:rowOff>
    </xdr:from>
    <xdr:to>
      <xdr:col>116</xdr:col>
      <xdr:colOff>114300</xdr:colOff>
      <xdr:row>60</xdr:row>
      <xdr:rowOff>21082</xdr:rowOff>
    </xdr:to>
    <xdr:sp macro="" textlink="">
      <xdr:nvSpPr>
        <xdr:cNvPr id="487" name="楕円 486"/>
        <xdr:cNvSpPr/>
      </xdr:nvSpPr>
      <xdr:spPr>
        <a:xfrm>
          <a:off x="19458940" y="9981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69359</xdr:rowOff>
    </xdr:from>
    <xdr:ext cx="469744" cy="259045"/>
    <xdr:sp macro="" textlink="">
      <xdr:nvSpPr>
        <xdr:cNvPr id="488" name="【学校施設】&#10;一人当たり面積該当値テキスト"/>
        <xdr:cNvSpPr txBox="1"/>
      </xdr:nvSpPr>
      <xdr:spPr>
        <a:xfrm>
          <a:off x="19547840" y="99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106172</xdr:rowOff>
    </xdr:from>
    <xdr:to>
      <xdr:col>112</xdr:col>
      <xdr:colOff>38100</xdr:colOff>
      <xdr:row>60</xdr:row>
      <xdr:rowOff>36322</xdr:rowOff>
    </xdr:to>
    <xdr:sp macro="" textlink="">
      <xdr:nvSpPr>
        <xdr:cNvPr id="489" name="楕円 488"/>
        <xdr:cNvSpPr/>
      </xdr:nvSpPr>
      <xdr:spPr>
        <a:xfrm>
          <a:off x="18735040" y="9996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141732</xdr:rowOff>
    </xdr:from>
    <xdr:to>
      <xdr:col>116</xdr:col>
      <xdr:colOff>63500</xdr:colOff>
      <xdr:row>59</xdr:row>
      <xdr:rowOff>156972</xdr:rowOff>
    </xdr:to>
    <xdr:cxnSp macro="">
      <xdr:nvCxnSpPr>
        <xdr:cNvPr id="490" name="直線コネクタ 489"/>
        <xdr:cNvCxnSpPr/>
      </xdr:nvCxnSpPr>
      <xdr:spPr>
        <a:xfrm flipV="1">
          <a:off x="18778220" y="10032492"/>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xdr:cNvSpPr txBox="1"/>
      </xdr:nvSpPr>
      <xdr:spPr>
        <a:xfrm>
          <a:off x="18561127" y="974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138193</xdr:rowOff>
    </xdr:from>
    <xdr:ext cx="469744" cy="259045"/>
    <xdr:sp macro="" textlink="">
      <xdr:nvSpPr>
        <xdr:cNvPr id="492" name="n_2aveValue【学校施設】&#10;一人当たり面積"/>
        <xdr:cNvSpPr txBox="1"/>
      </xdr:nvSpPr>
      <xdr:spPr>
        <a:xfrm>
          <a:off x="17776267" y="95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27449</xdr:rowOff>
    </xdr:from>
    <xdr:ext cx="469744" cy="259045"/>
    <xdr:sp macro="" textlink="">
      <xdr:nvSpPr>
        <xdr:cNvPr id="493" name="n_1mainValue【学校施設】&#10;一人当たり面積"/>
        <xdr:cNvSpPr txBox="1"/>
      </xdr:nvSpPr>
      <xdr:spPr>
        <a:xfrm>
          <a:off x="18561127" y="1008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4375764" y="1304163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44145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428750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44145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4325600" y="136918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35788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526" name="フローチャート: 判断 525"/>
        <xdr:cNvSpPr/>
      </xdr:nvSpPr>
      <xdr:spPr>
        <a:xfrm>
          <a:off x="128041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118745</xdr:rowOff>
    </xdr:from>
    <xdr:to>
      <xdr:col>85</xdr:col>
      <xdr:colOff>177800</xdr:colOff>
      <xdr:row>80</xdr:row>
      <xdr:rowOff>48895</xdr:rowOff>
    </xdr:to>
    <xdr:sp macro="" textlink="">
      <xdr:nvSpPr>
        <xdr:cNvPr id="532" name="楕円 531"/>
        <xdr:cNvSpPr/>
      </xdr:nvSpPr>
      <xdr:spPr>
        <a:xfrm>
          <a:off x="14325600" y="133623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141622</xdr:rowOff>
    </xdr:from>
    <xdr:ext cx="405111" cy="259045"/>
    <xdr:sp macro="" textlink="">
      <xdr:nvSpPr>
        <xdr:cNvPr id="533" name="【児童館】&#10;有形固定資産減価償却率該当値テキスト"/>
        <xdr:cNvSpPr txBox="1"/>
      </xdr:nvSpPr>
      <xdr:spPr>
        <a:xfrm>
          <a:off x="14414500" y="132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160655</xdr:rowOff>
    </xdr:from>
    <xdr:to>
      <xdr:col>81</xdr:col>
      <xdr:colOff>101600</xdr:colOff>
      <xdr:row>80</xdr:row>
      <xdr:rowOff>90805</xdr:rowOff>
    </xdr:to>
    <xdr:sp macro="" textlink="">
      <xdr:nvSpPr>
        <xdr:cNvPr id="534" name="楕円 533"/>
        <xdr:cNvSpPr/>
      </xdr:nvSpPr>
      <xdr:spPr>
        <a:xfrm>
          <a:off x="13578840" y="13404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169545</xdr:rowOff>
    </xdr:from>
    <xdr:to>
      <xdr:col>85</xdr:col>
      <xdr:colOff>127000</xdr:colOff>
      <xdr:row>80</xdr:row>
      <xdr:rowOff>40005</xdr:rowOff>
    </xdr:to>
    <xdr:cxnSp macro="">
      <xdr:nvCxnSpPr>
        <xdr:cNvPr id="535" name="直線コネクタ 534"/>
        <xdr:cNvCxnSpPr/>
      </xdr:nvCxnSpPr>
      <xdr:spPr>
        <a:xfrm flipV="1">
          <a:off x="13629640" y="1341310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xdr:cNvSpPr txBox="1"/>
      </xdr:nvSpPr>
      <xdr:spPr>
        <a:xfrm>
          <a:off x="13437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537" name="n_2aveValue【児童館】&#10;有形固定資産減価償却率"/>
        <xdr:cNvSpPr txBox="1"/>
      </xdr:nvSpPr>
      <xdr:spPr>
        <a:xfrm>
          <a:off x="126752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107332</xdr:rowOff>
    </xdr:from>
    <xdr:ext cx="405111" cy="259045"/>
    <xdr:sp macro="" textlink="">
      <xdr:nvSpPr>
        <xdr:cNvPr id="538" name="n_1mainValue【児童館】&#10;有形固定資産減価償却率"/>
        <xdr:cNvSpPr txBox="1"/>
      </xdr:nvSpPr>
      <xdr:spPr>
        <a:xfrm>
          <a:off x="134372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19509104" y="13163006"/>
          <a:ext cx="0" cy="139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19547840" y="145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194437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19547840" y="129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194437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569" name="【児童館】&#10;一人当たり面積平均値テキスト"/>
        <xdr:cNvSpPr txBox="1"/>
      </xdr:nvSpPr>
      <xdr:spPr>
        <a:xfrm>
          <a:off x="19547840" y="1398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1945894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18735040" y="14150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166914</xdr:rowOff>
    </xdr:from>
    <xdr:to>
      <xdr:col>107</xdr:col>
      <xdr:colOff>101600</xdr:colOff>
      <xdr:row>85</xdr:row>
      <xdr:rowOff>97064</xdr:rowOff>
    </xdr:to>
    <xdr:sp macro="" textlink="">
      <xdr:nvSpPr>
        <xdr:cNvPr id="572" name="フローチャート: 判断 571"/>
        <xdr:cNvSpPr/>
      </xdr:nvSpPr>
      <xdr:spPr>
        <a:xfrm>
          <a:off x="17937480" y="14248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578" name="楕円 577"/>
        <xdr:cNvSpPr/>
      </xdr:nvSpPr>
      <xdr:spPr>
        <a:xfrm>
          <a:off x="19458940" y="14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579" name="【児童館】&#10;一人当たり面積該当値テキスト"/>
        <xdr:cNvSpPr txBox="1"/>
      </xdr:nvSpPr>
      <xdr:spPr>
        <a:xfrm>
          <a:off x="19547840" y="1435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580" name="楕円 579"/>
        <xdr:cNvSpPr/>
      </xdr:nvSpPr>
      <xdr:spPr>
        <a:xfrm>
          <a:off x="18735040" y="144369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581" name="直線コネクタ 580"/>
        <xdr:cNvCxnSpPr/>
      </xdr:nvCxnSpPr>
      <xdr:spPr>
        <a:xfrm>
          <a:off x="18778220" y="1448779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82" name="n_1aveValue【児童館】&#10;一人当たり面積"/>
        <xdr:cNvSpPr txBox="1"/>
      </xdr:nvSpPr>
      <xdr:spPr>
        <a:xfrm>
          <a:off x="1856112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113591</xdr:rowOff>
    </xdr:from>
    <xdr:ext cx="469744" cy="259045"/>
    <xdr:sp macro="" textlink="">
      <xdr:nvSpPr>
        <xdr:cNvPr id="583" name="n_2aveValue【児童館】&#10;一人当たり面積"/>
        <xdr:cNvSpPr txBox="1"/>
      </xdr:nvSpPr>
      <xdr:spPr>
        <a:xfrm>
          <a:off x="17776267" y="140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584" name="n_1mainValue【児童館】&#10;一人当たり面積"/>
        <xdr:cNvSpPr txBox="1"/>
      </xdr:nvSpPr>
      <xdr:spPr>
        <a:xfrm>
          <a:off x="1856112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solidFill>
                <a:schemeClr val="dk1"/>
              </a:solidFill>
              <a:effectLst/>
              <a:latin typeface="+mn-lt"/>
              <a:ea typeface="+mn-ea"/>
              <a:cs typeface="+mn-cs"/>
            </a:rPr>
            <a:t>有形固定資産減価償却率について、学校施設以外は</a:t>
          </a:r>
          <a:r>
            <a:rPr kumimoji="1" lang="ja-JP" altLang="en-US" sz="1300" b="1">
              <a:solidFill>
                <a:schemeClr val="dk1"/>
              </a:solidFill>
              <a:effectLst/>
              <a:latin typeface="+mn-ea"/>
              <a:ea typeface="+mn-ea"/>
              <a:cs typeface="+mn-cs"/>
            </a:rPr>
            <a:t>、</a:t>
          </a:r>
          <a:r>
            <a:rPr kumimoji="1" lang="ja-JP" altLang="ja-JP" sz="1300" b="1">
              <a:solidFill>
                <a:schemeClr val="dk1"/>
              </a:solidFill>
              <a:effectLst/>
              <a:latin typeface="+mn-ea"/>
              <a:ea typeface="+mn-ea"/>
              <a:cs typeface="+mn-cs"/>
            </a:rPr>
            <a:t>類似団体平均値及び全国平均</a:t>
          </a:r>
          <a:r>
            <a:rPr kumimoji="1" lang="ja-JP" altLang="en-US" sz="1300" b="1">
              <a:solidFill>
                <a:schemeClr val="dk1"/>
              </a:solidFill>
              <a:effectLst/>
              <a:latin typeface="+mn-ea"/>
              <a:ea typeface="+mn-ea"/>
              <a:cs typeface="+mn-cs"/>
            </a:rPr>
            <a:t>値</a:t>
          </a:r>
          <a:r>
            <a:rPr kumimoji="1" lang="ja-JP" altLang="ja-JP" sz="1300" b="1">
              <a:solidFill>
                <a:schemeClr val="dk1"/>
              </a:solidFill>
              <a:effectLst/>
              <a:latin typeface="+mn-ea"/>
              <a:ea typeface="+mn-ea"/>
              <a:cs typeface="+mn-cs"/>
            </a:rPr>
            <a:t>、三重県平均値</a:t>
          </a:r>
          <a:r>
            <a:rPr kumimoji="1" lang="ja-JP" altLang="en-US" sz="1300" b="1">
              <a:solidFill>
                <a:schemeClr val="dk1"/>
              </a:solidFill>
              <a:effectLst/>
              <a:latin typeface="+mn-ea"/>
              <a:ea typeface="+mn-ea"/>
              <a:cs typeface="+mn-cs"/>
            </a:rPr>
            <a:t>を</a:t>
          </a:r>
          <a:r>
            <a:rPr kumimoji="1" lang="ja-JP" altLang="ja-JP" sz="1300" b="1">
              <a:solidFill>
                <a:schemeClr val="dk1"/>
              </a:solidFill>
              <a:effectLst/>
              <a:latin typeface="+mn-ea"/>
              <a:ea typeface="+mn-ea"/>
              <a:cs typeface="+mn-cs"/>
            </a:rPr>
            <a:t>上回っており、</a:t>
          </a:r>
          <a:r>
            <a:rPr kumimoji="1" lang="ja-JP" altLang="en-US" sz="1300" b="1">
              <a:solidFill>
                <a:schemeClr val="dk1"/>
              </a:solidFill>
              <a:effectLst/>
              <a:latin typeface="+mn-ea"/>
              <a:ea typeface="+mn-ea"/>
              <a:cs typeface="+mn-cs"/>
            </a:rPr>
            <a:t>本市の</a:t>
          </a:r>
          <a:r>
            <a:rPr kumimoji="1" lang="ja-JP" altLang="ja-JP" sz="1300" b="1">
              <a:solidFill>
                <a:schemeClr val="dk1"/>
              </a:solidFill>
              <a:effectLst/>
              <a:latin typeface="+mn-ea"/>
              <a:ea typeface="+mn-ea"/>
              <a:cs typeface="+mn-cs"/>
            </a:rPr>
            <a:t>施設</a:t>
          </a:r>
          <a:r>
            <a:rPr kumimoji="1" lang="ja-JP" altLang="en-US" sz="1300" b="1">
              <a:solidFill>
                <a:schemeClr val="dk1"/>
              </a:solidFill>
              <a:effectLst/>
              <a:latin typeface="+mn-ea"/>
              <a:ea typeface="+mn-ea"/>
              <a:cs typeface="+mn-cs"/>
            </a:rPr>
            <a:t>は</a:t>
          </a:r>
          <a:r>
            <a:rPr kumimoji="1" lang="ja-JP" altLang="ja-JP" sz="1300" b="1">
              <a:solidFill>
                <a:schemeClr val="dk1"/>
              </a:solidFill>
              <a:effectLst/>
              <a:latin typeface="+mn-ea"/>
              <a:ea typeface="+mn-ea"/>
              <a:cs typeface="+mn-cs"/>
            </a:rPr>
            <a:t>老朽化が</a:t>
          </a:r>
          <a:r>
            <a:rPr kumimoji="1" lang="ja-JP" altLang="en-US" sz="1300" b="1">
              <a:solidFill>
                <a:schemeClr val="dk1"/>
              </a:solidFill>
              <a:effectLst/>
              <a:latin typeface="+mn-ea"/>
              <a:ea typeface="+mn-ea"/>
              <a:cs typeface="+mn-cs"/>
            </a:rPr>
            <a:t>進んでいることが</a:t>
          </a:r>
          <a:r>
            <a:rPr kumimoji="1" lang="ja-JP" altLang="ja-JP" sz="1300" b="1">
              <a:solidFill>
                <a:schemeClr val="dk1"/>
              </a:solidFill>
              <a:effectLst/>
              <a:latin typeface="+mn-ea"/>
              <a:ea typeface="+mn-ea"/>
              <a:cs typeface="+mn-cs"/>
            </a:rPr>
            <a:t>懸念されます</a:t>
          </a:r>
          <a:r>
            <a:rPr kumimoji="1" lang="ja-JP" altLang="en-US" sz="1300" b="1">
              <a:solidFill>
                <a:schemeClr val="dk1"/>
              </a:solidFill>
              <a:effectLst/>
              <a:latin typeface="+mn-ea"/>
              <a:ea typeface="+mn-ea"/>
              <a:cs typeface="+mn-cs"/>
            </a:rPr>
            <a:t>。</a:t>
          </a:r>
          <a:endParaRPr kumimoji="1" lang="en-US" altLang="ja-JP" sz="1300" b="1">
            <a:solidFill>
              <a:schemeClr val="dk1"/>
            </a:solidFill>
            <a:effectLst/>
            <a:latin typeface="+mn-ea"/>
            <a:ea typeface="+mn-ea"/>
            <a:cs typeface="+mn-cs"/>
          </a:endParaRPr>
        </a:p>
        <a:p>
          <a:r>
            <a:rPr lang="ja-JP" altLang="en-US" sz="1300" b="1" i="0">
              <a:solidFill>
                <a:schemeClr val="dk1"/>
              </a:solidFill>
              <a:effectLst/>
              <a:latin typeface="+mn-lt"/>
              <a:ea typeface="+mn-ea"/>
              <a:cs typeface="+mn-cs"/>
            </a:rPr>
            <a:t>一人当たりの延長等については、</a:t>
          </a:r>
          <a:r>
            <a:rPr kumimoji="1" lang="ja-JP" altLang="ja-JP" sz="1300" b="1">
              <a:solidFill>
                <a:schemeClr val="dk1"/>
              </a:solidFill>
              <a:effectLst/>
              <a:latin typeface="+mn-lt"/>
              <a:ea typeface="+mn-ea"/>
              <a:cs typeface="+mn-cs"/>
            </a:rPr>
            <a:t>橋りょう・トンネル</a:t>
          </a:r>
          <a:r>
            <a:rPr kumimoji="1" lang="ja-JP" altLang="en-US" sz="1300" b="1">
              <a:solidFill>
                <a:schemeClr val="dk1"/>
              </a:solidFill>
              <a:effectLst/>
              <a:latin typeface="+mn-lt"/>
              <a:ea typeface="+mn-ea"/>
              <a:cs typeface="+mn-cs"/>
            </a:rPr>
            <a:t>以外は</a:t>
          </a:r>
          <a:r>
            <a:rPr kumimoji="1" lang="ja-JP" altLang="ja-JP" sz="1300" b="1">
              <a:solidFill>
                <a:schemeClr val="tx1"/>
              </a:solidFill>
              <a:effectLst/>
              <a:latin typeface="+mn-lt"/>
              <a:ea typeface="+mn-ea"/>
              <a:cs typeface="+mn-cs"/>
            </a:rPr>
            <a:t>類似団体平均値</a:t>
          </a:r>
          <a:r>
            <a:rPr kumimoji="1" lang="ja-JP" altLang="ja-JP" sz="1300" b="1">
              <a:solidFill>
                <a:schemeClr val="dk1"/>
              </a:solidFill>
              <a:effectLst/>
              <a:latin typeface="+mn-lt"/>
              <a:ea typeface="+mn-ea"/>
              <a:cs typeface="+mn-cs"/>
            </a:rPr>
            <a:t>及び全国平均、三重県平均</a:t>
          </a:r>
          <a:r>
            <a:rPr kumimoji="1" lang="ja-JP" altLang="en-US" sz="1300" b="1">
              <a:solidFill>
                <a:schemeClr val="dk1"/>
              </a:solidFill>
              <a:effectLst/>
              <a:latin typeface="+mn-lt"/>
              <a:ea typeface="+mn-ea"/>
              <a:cs typeface="+mn-cs"/>
            </a:rPr>
            <a:t>の値と同等又は下回っています。</a:t>
          </a:r>
          <a:endParaRPr kumimoji="1" lang="en-US" altLang="ja-JP" sz="1300" b="1">
            <a:solidFill>
              <a:schemeClr val="dk1"/>
            </a:solidFill>
            <a:effectLst/>
            <a:latin typeface="+mn-lt"/>
            <a:ea typeface="+mn-ea"/>
            <a:cs typeface="+mn-cs"/>
          </a:endParaRPr>
        </a:p>
        <a:p>
          <a:r>
            <a:rPr lang="ja-JP" altLang="en-US" sz="1300" b="1">
              <a:effectLst/>
            </a:rPr>
            <a:t>老朽化が進んでいる施設については、亀山市公共施設等総合管理計画と整合性を図り、</a:t>
          </a:r>
          <a:r>
            <a:rPr lang="ja-JP" altLang="en-US" sz="1300" b="1" i="0" u="none" strike="noStrike" baseline="0" smtClean="0">
              <a:solidFill>
                <a:schemeClr val="dk1"/>
              </a:solidFill>
              <a:latin typeface="+mn-lt"/>
              <a:ea typeface="+mn-ea"/>
              <a:cs typeface="+mn-cs"/>
            </a:rPr>
            <a:t>行政サービスの水準や市民の利便性、最適な配置など様々な視点から総合的に施設の在り方を見直していきます。</a:t>
          </a:r>
          <a:endParaRPr lang="ja-JP" altLang="ja-JP" sz="1300" b="1">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49,945
47,893
191.04
21,432,463
20,517,410
677,095
12,905,926
16,284,745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086225" y="5640977"/>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124960" y="7093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020820" y="7089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124960" y="542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020820" y="5640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124960" y="6388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03606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312160" y="642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514600" y="63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43361</xdr:rowOff>
    </xdr:from>
    <xdr:to>
      <xdr:col>24</xdr:col>
      <xdr:colOff>114300</xdr:colOff>
      <xdr:row>34</xdr:row>
      <xdr:rowOff>144961</xdr:rowOff>
    </xdr:to>
    <xdr:sp macro="" textlink="">
      <xdr:nvSpPr>
        <xdr:cNvPr id="71" name="楕円 70"/>
        <xdr:cNvSpPr/>
      </xdr:nvSpPr>
      <xdr:spPr>
        <a:xfrm>
          <a:off x="4036060" y="574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66238</xdr:rowOff>
    </xdr:from>
    <xdr:ext cx="405111" cy="259045"/>
    <xdr:sp macro="" textlink="">
      <xdr:nvSpPr>
        <xdr:cNvPr id="72" name="【図書館】&#10;有形固定資産減価償却率該当値テキスト"/>
        <xdr:cNvSpPr txBox="1"/>
      </xdr:nvSpPr>
      <xdr:spPr>
        <a:xfrm>
          <a:off x="4124960" y="55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77651</xdr:rowOff>
    </xdr:from>
    <xdr:to>
      <xdr:col>20</xdr:col>
      <xdr:colOff>38100</xdr:colOff>
      <xdr:row>35</xdr:row>
      <xdr:rowOff>7801</xdr:rowOff>
    </xdr:to>
    <xdr:sp macro="" textlink="">
      <xdr:nvSpPr>
        <xdr:cNvPr id="73" name="楕円 72"/>
        <xdr:cNvSpPr/>
      </xdr:nvSpPr>
      <xdr:spPr>
        <a:xfrm>
          <a:off x="3312160" y="57774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94161</xdr:rowOff>
    </xdr:from>
    <xdr:to>
      <xdr:col>24</xdr:col>
      <xdr:colOff>63500</xdr:colOff>
      <xdr:row>34</xdr:row>
      <xdr:rowOff>128451</xdr:rowOff>
    </xdr:to>
    <xdr:cxnSp macro="">
      <xdr:nvCxnSpPr>
        <xdr:cNvPr id="74" name="直線コネクタ 73"/>
        <xdr:cNvCxnSpPr/>
      </xdr:nvCxnSpPr>
      <xdr:spPr>
        <a:xfrm flipV="1">
          <a:off x="3355340" y="5793921"/>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170564" y="652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76" name="n_2aveValue【図書館】&#10;有形固定資産減価償却率"/>
        <xdr:cNvSpPr txBox="1"/>
      </xdr:nvSpPr>
      <xdr:spPr>
        <a:xfrm>
          <a:off x="238570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24328</xdr:rowOff>
    </xdr:from>
    <xdr:ext cx="405111" cy="259045"/>
    <xdr:sp macro="" textlink="">
      <xdr:nvSpPr>
        <xdr:cNvPr id="77" name="n_1mainValue【図書館】&#10;有形固定資産減価償却率"/>
        <xdr:cNvSpPr txBox="1"/>
      </xdr:nvSpPr>
      <xdr:spPr>
        <a:xfrm>
          <a:off x="3170564" y="555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9219565" y="5576570"/>
          <a:ext cx="0"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9258300" y="53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9154160" y="557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9258300" y="625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919226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09" name="フローチャート: 判断 108"/>
        <xdr:cNvSpPr/>
      </xdr:nvSpPr>
      <xdr:spPr>
        <a:xfrm>
          <a:off x="7670800" y="6497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15" name="楕円 114"/>
        <xdr:cNvSpPr/>
      </xdr:nvSpPr>
      <xdr:spPr>
        <a:xfrm>
          <a:off x="919226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6" name="【図書館】&#10;一人当たり面積該当値テキスト"/>
        <xdr:cNvSpPr txBox="1"/>
      </xdr:nvSpPr>
      <xdr:spPr>
        <a:xfrm>
          <a:off x="92583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17" name="楕円 116"/>
        <xdr:cNvSpPr/>
      </xdr:nvSpPr>
      <xdr:spPr>
        <a:xfrm>
          <a:off x="844550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18" name="直線コネクタ 117"/>
        <xdr:cNvCxnSpPr/>
      </xdr:nvCxnSpPr>
      <xdr:spPr>
        <a:xfrm>
          <a:off x="8496300" y="68326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73677</xdr:rowOff>
    </xdr:from>
    <xdr:ext cx="469744" cy="259045"/>
    <xdr:sp macro="" textlink="">
      <xdr:nvSpPr>
        <xdr:cNvPr id="120" name="n_2aveValue【図書館】&#10;一人当たり面積"/>
        <xdr:cNvSpPr txBox="1"/>
      </xdr:nvSpPr>
      <xdr:spPr>
        <a:xfrm>
          <a:off x="7509587" y="62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21" name="n_1mainValue【図書館】&#10;一人当たり面積"/>
        <xdr:cNvSpPr txBox="1"/>
      </xdr:nvSpPr>
      <xdr:spPr>
        <a:xfrm>
          <a:off x="827158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086225" y="93992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12496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020820" y="1086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124960" y="997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03606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31216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54" name="フローチャート: 判断 153"/>
        <xdr:cNvSpPr/>
      </xdr:nvSpPr>
      <xdr:spPr>
        <a:xfrm>
          <a:off x="251460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60" name="楕円 159"/>
        <xdr:cNvSpPr/>
      </xdr:nvSpPr>
      <xdr:spPr>
        <a:xfrm>
          <a:off x="4036060" y="9718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161" name="【体育館・プール】&#10;有形固定資産減価償却率該当値テキスト"/>
        <xdr:cNvSpPr txBox="1"/>
      </xdr:nvSpPr>
      <xdr:spPr>
        <a:xfrm>
          <a:off x="4124960"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156845</xdr:rowOff>
    </xdr:from>
    <xdr:to>
      <xdr:col>20</xdr:col>
      <xdr:colOff>38100</xdr:colOff>
      <xdr:row>58</xdr:row>
      <xdr:rowOff>86995</xdr:rowOff>
    </xdr:to>
    <xdr:sp macro="" textlink="">
      <xdr:nvSpPr>
        <xdr:cNvPr id="162" name="楕円 161"/>
        <xdr:cNvSpPr/>
      </xdr:nvSpPr>
      <xdr:spPr>
        <a:xfrm>
          <a:off x="3312160" y="9712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36195</xdr:rowOff>
    </xdr:from>
    <xdr:to>
      <xdr:col>24</xdr:col>
      <xdr:colOff>63500</xdr:colOff>
      <xdr:row>58</xdr:row>
      <xdr:rowOff>41910</xdr:rowOff>
    </xdr:to>
    <xdr:cxnSp macro="">
      <xdr:nvCxnSpPr>
        <xdr:cNvPr id="163" name="直線コネクタ 162"/>
        <xdr:cNvCxnSpPr/>
      </xdr:nvCxnSpPr>
      <xdr:spPr>
        <a:xfrm>
          <a:off x="3355340" y="9759315"/>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17056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65" name="n_2aveValue【体育館・プール】&#10;有形固定資産減価償却率"/>
        <xdr:cNvSpPr txBox="1"/>
      </xdr:nvSpPr>
      <xdr:spPr>
        <a:xfrm>
          <a:off x="238570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103522</xdr:rowOff>
    </xdr:from>
    <xdr:ext cx="405111" cy="259045"/>
    <xdr:sp macro="" textlink="">
      <xdr:nvSpPr>
        <xdr:cNvPr id="166" name="n_1mainValue【体育館・プール】&#10;有形固定資産減価償却率"/>
        <xdr:cNvSpPr txBox="1"/>
      </xdr:nvSpPr>
      <xdr:spPr>
        <a:xfrm>
          <a:off x="317056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9219565" y="945261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92583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9154160" y="1075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9258300" y="923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9154160" y="945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xdr:cNvSpPr txBox="1"/>
      </xdr:nvSpPr>
      <xdr:spPr>
        <a:xfrm>
          <a:off x="9258300" y="10243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919226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8445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198" name="フローチャート: 判断 197"/>
        <xdr:cNvSpPr/>
      </xdr:nvSpPr>
      <xdr:spPr>
        <a:xfrm>
          <a:off x="767080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53975</xdr:rowOff>
    </xdr:from>
    <xdr:to>
      <xdr:col>55</xdr:col>
      <xdr:colOff>50800</xdr:colOff>
      <xdr:row>62</xdr:row>
      <xdr:rowOff>155575</xdr:rowOff>
    </xdr:to>
    <xdr:sp macro="" textlink="">
      <xdr:nvSpPr>
        <xdr:cNvPr id="204" name="楕円 203"/>
        <xdr:cNvSpPr/>
      </xdr:nvSpPr>
      <xdr:spPr>
        <a:xfrm>
          <a:off x="9192260" y="10447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32402</xdr:rowOff>
    </xdr:from>
    <xdr:ext cx="469744" cy="259045"/>
    <xdr:sp macro="" textlink="">
      <xdr:nvSpPr>
        <xdr:cNvPr id="205" name="【体育館・プール】&#10;一人当たり面積該当値テキスト"/>
        <xdr:cNvSpPr txBox="1"/>
      </xdr:nvSpPr>
      <xdr:spPr>
        <a:xfrm>
          <a:off x="9258300"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06" name="楕円 205"/>
        <xdr:cNvSpPr/>
      </xdr:nvSpPr>
      <xdr:spPr>
        <a:xfrm>
          <a:off x="8445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104775</xdr:rowOff>
    </xdr:to>
    <xdr:cxnSp macro="">
      <xdr:nvCxnSpPr>
        <xdr:cNvPr id="207" name="直線コネクタ 206"/>
        <xdr:cNvCxnSpPr/>
      </xdr:nvCxnSpPr>
      <xdr:spPr>
        <a:xfrm>
          <a:off x="8496300" y="10496550"/>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08" name="n_1aveValue【体育館・プール】&#10;一人当たり面積"/>
        <xdr:cNvSpPr txBox="1"/>
      </xdr:nvSpPr>
      <xdr:spPr>
        <a:xfrm>
          <a:off x="827158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09" name="n_2aveValue【体育館・プール】&#10;一人当たり面積"/>
        <xdr:cNvSpPr txBox="1"/>
      </xdr:nvSpPr>
      <xdr:spPr>
        <a:xfrm>
          <a:off x="750958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10" name="n_1mainValue【体育館・プール】&#10;一人当たり面積"/>
        <xdr:cNvSpPr txBox="1"/>
      </xdr:nvSpPr>
      <xdr:spPr>
        <a:xfrm>
          <a:off x="827158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086225" y="13068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124960" y="1446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020820" y="1446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124960" y="13792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03606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312160" y="1382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43" name="フローチャート: 判断 242"/>
        <xdr:cNvSpPr/>
      </xdr:nvSpPr>
      <xdr:spPr>
        <a:xfrm>
          <a:off x="2514600" y="1401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145414</xdr:rowOff>
    </xdr:from>
    <xdr:to>
      <xdr:col>24</xdr:col>
      <xdr:colOff>114300</xdr:colOff>
      <xdr:row>80</xdr:row>
      <xdr:rowOff>75564</xdr:rowOff>
    </xdr:to>
    <xdr:sp macro="" textlink="">
      <xdr:nvSpPr>
        <xdr:cNvPr id="249" name="楕円 248"/>
        <xdr:cNvSpPr/>
      </xdr:nvSpPr>
      <xdr:spPr>
        <a:xfrm>
          <a:off x="4036060" y="13388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168291</xdr:rowOff>
    </xdr:from>
    <xdr:ext cx="405111" cy="259045"/>
    <xdr:sp macro="" textlink="">
      <xdr:nvSpPr>
        <xdr:cNvPr id="250" name="【福祉施設】&#10;有形固定資産減価償却率該当値テキスト"/>
        <xdr:cNvSpPr txBox="1"/>
      </xdr:nvSpPr>
      <xdr:spPr>
        <a:xfrm>
          <a:off x="4124960" y="132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23495</xdr:rowOff>
    </xdr:from>
    <xdr:to>
      <xdr:col>20</xdr:col>
      <xdr:colOff>38100</xdr:colOff>
      <xdr:row>80</xdr:row>
      <xdr:rowOff>125095</xdr:rowOff>
    </xdr:to>
    <xdr:sp macro="" textlink="">
      <xdr:nvSpPr>
        <xdr:cNvPr id="251" name="楕円 250"/>
        <xdr:cNvSpPr/>
      </xdr:nvSpPr>
      <xdr:spPr>
        <a:xfrm>
          <a:off x="3312160" y="13434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24764</xdr:rowOff>
    </xdr:from>
    <xdr:to>
      <xdr:col>24</xdr:col>
      <xdr:colOff>63500</xdr:colOff>
      <xdr:row>80</xdr:row>
      <xdr:rowOff>74295</xdr:rowOff>
    </xdr:to>
    <xdr:cxnSp macro="">
      <xdr:nvCxnSpPr>
        <xdr:cNvPr id="252" name="直線コネクタ 251"/>
        <xdr:cNvCxnSpPr/>
      </xdr:nvCxnSpPr>
      <xdr:spPr>
        <a:xfrm flipV="1">
          <a:off x="3355340" y="13435964"/>
          <a:ext cx="7315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17056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54" name="n_2aveValue【福祉施設】&#10;有形固定資産減価償却率"/>
        <xdr:cNvSpPr txBox="1"/>
      </xdr:nvSpPr>
      <xdr:spPr>
        <a:xfrm>
          <a:off x="2385704" y="13789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141622</xdr:rowOff>
    </xdr:from>
    <xdr:ext cx="405111" cy="259045"/>
    <xdr:sp macro="" textlink="">
      <xdr:nvSpPr>
        <xdr:cNvPr id="255" name="n_1mainValue【福祉施設】&#10;有形固定資産減価償却率"/>
        <xdr:cNvSpPr txBox="1"/>
      </xdr:nvSpPr>
      <xdr:spPr>
        <a:xfrm>
          <a:off x="3170564" y="132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9219565" y="13049250"/>
          <a:ext cx="0" cy="1392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925830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915416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xdr:cNvSpPr txBox="1"/>
      </xdr:nvSpPr>
      <xdr:spPr>
        <a:xfrm>
          <a:off x="9258300" y="1391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9192260" y="14059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285" name="フローチャート: 判断 284"/>
        <xdr:cNvSpPr/>
      </xdr:nvSpPr>
      <xdr:spPr>
        <a:xfrm>
          <a:off x="767080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291" name="楕円 290"/>
        <xdr:cNvSpPr/>
      </xdr:nvSpPr>
      <xdr:spPr>
        <a:xfrm>
          <a:off x="9192260" y="143578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23385</xdr:rowOff>
    </xdr:from>
    <xdr:ext cx="469744" cy="259045"/>
    <xdr:sp macro="" textlink="">
      <xdr:nvSpPr>
        <xdr:cNvPr id="292" name="【福祉施設】&#10;一人当たり面積該当値テキスト"/>
        <xdr:cNvSpPr txBox="1"/>
      </xdr:nvSpPr>
      <xdr:spPr>
        <a:xfrm>
          <a:off x="9258300" y="1427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293" name="楕円 292"/>
        <xdr:cNvSpPr/>
      </xdr:nvSpPr>
      <xdr:spPr>
        <a:xfrm>
          <a:off x="8445500" y="14357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159258</xdr:rowOff>
    </xdr:to>
    <xdr:cxnSp macro="">
      <xdr:nvCxnSpPr>
        <xdr:cNvPr id="294" name="直線コネクタ 293"/>
        <xdr:cNvCxnSpPr/>
      </xdr:nvCxnSpPr>
      <xdr:spPr>
        <a:xfrm>
          <a:off x="8496300" y="1440865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xdr:cNvSpPr txBox="1"/>
      </xdr:nvSpPr>
      <xdr:spPr>
        <a:xfrm>
          <a:off x="8271587" y="138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296" name="n_2aveValue【福祉施設】&#10;一人当たり面積"/>
        <xdr:cNvSpPr txBox="1"/>
      </xdr:nvSpPr>
      <xdr:spPr>
        <a:xfrm>
          <a:off x="750958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297" name="n_1mainValue【福祉施設】&#10;一人当たり面積"/>
        <xdr:cNvSpPr txBox="1"/>
      </xdr:nvSpPr>
      <xdr:spPr>
        <a:xfrm>
          <a:off x="8271587" y="144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086225" y="16713381"/>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124960" y="18222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020820" y="18218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124960" y="174323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03606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31216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147864</xdr:rowOff>
    </xdr:from>
    <xdr:to>
      <xdr:col>15</xdr:col>
      <xdr:colOff>101600</xdr:colOff>
      <xdr:row>105</xdr:row>
      <xdr:rowOff>78014</xdr:rowOff>
    </xdr:to>
    <xdr:sp macro="" textlink="">
      <xdr:nvSpPr>
        <xdr:cNvPr id="331" name="フローチャート: 判断 330"/>
        <xdr:cNvSpPr/>
      </xdr:nvSpPr>
      <xdr:spPr>
        <a:xfrm>
          <a:off x="2514600" y="17582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72752</xdr:rowOff>
    </xdr:from>
    <xdr:to>
      <xdr:col>24</xdr:col>
      <xdr:colOff>114300</xdr:colOff>
      <xdr:row>103</xdr:row>
      <xdr:rowOff>2902</xdr:rowOff>
    </xdr:to>
    <xdr:sp macro="" textlink="">
      <xdr:nvSpPr>
        <xdr:cNvPr id="337" name="楕円 336"/>
        <xdr:cNvSpPr/>
      </xdr:nvSpPr>
      <xdr:spPr>
        <a:xfrm>
          <a:off x="4036060" y="17172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95629</xdr:rowOff>
    </xdr:from>
    <xdr:ext cx="405111" cy="259045"/>
    <xdr:sp macro="" textlink="">
      <xdr:nvSpPr>
        <xdr:cNvPr id="338" name="【市民会館】&#10;有形固定資産減価償却率該当値テキスト"/>
        <xdr:cNvSpPr txBox="1"/>
      </xdr:nvSpPr>
      <xdr:spPr>
        <a:xfrm>
          <a:off x="4124960" y="1702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95613</xdr:rowOff>
    </xdr:from>
    <xdr:to>
      <xdr:col>20</xdr:col>
      <xdr:colOff>38100</xdr:colOff>
      <xdr:row>103</xdr:row>
      <xdr:rowOff>25763</xdr:rowOff>
    </xdr:to>
    <xdr:sp macro="" textlink="">
      <xdr:nvSpPr>
        <xdr:cNvPr id="339" name="楕円 338"/>
        <xdr:cNvSpPr/>
      </xdr:nvSpPr>
      <xdr:spPr>
        <a:xfrm>
          <a:off x="3312160" y="171948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123552</xdr:rowOff>
    </xdr:from>
    <xdr:to>
      <xdr:col>24</xdr:col>
      <xdr:colOff>63500</xdr:colOff>
      <xdr:row>102</xdr:row>
      <xdr:rowOff>146413</xdr:rowOff>
    </xdr:to>
    <xdr:cxnSp macro="">
      <xdr:nvCxnSpPr>
        <xdr:cNvPr id="340" name="直線コネクタ 339"/>
        <xdr:cNvCxnSpPr/>
      </xdr:nvCxnSpPr>
      <xdr:spPr>
        <a:xfrm flipV="1">
          <a:off x="3355340" y="17222832"/>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41" name="n_1aveValue【市民会館】&#10;有形固定資産減価償却率"/>
        <xdr:cNvSpPr txBox="1"/>
      </xdr:nvSpPr>
      <xdr:spPr>
        <a:xfrm>
          <a:off x="317056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94541</xdr:rowOff>
    </xdr:from>
    <xdr:ext cx="405111" cy="259045"/>
    <xdr:sp macro="" textlink="">
      <xdr:nvSpPr>
        <xdr:cNvPr id="342" name="n_2aveValue【市民会館】&#10;有形固定資産減価償却率"/>
        <xdr:cNvSpPr txBox="1"/>
      </xdr:nvSpPr>
      <xdr:spPr>
        <a:xfrm>
          <a:off x="2385704"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42290</xdr:rowOff>
    </xdr:from>
    <xdr:ext cx="405111" cy="259045"/>
    <xdr:sp macro="" textlink="">
      <xdr:nvSpPr>
        <xdr:cNvPr id="343" name="n_1mainValue【市民会館】&#10;有形固定資産減価償却率"/>
        <xdr:cNvSpPr txBox="1"/>
      </xdr:nvSpPr>
      <xdr:spPr>
        <a:xfrm>
          <a:off x="3170564" y="16973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9219565" y="16706849"/>
          <a:ext cx="0" cy="154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925830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915416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9258300" y="1767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9192260" y="17821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844550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156029</xdr:rowOff>
    </xdr:from>
    <xdr:to>
      <xdr:col>46</xdr:col>
      <xdr:colOff>38100</xdr:colOff>
      <xdr:row>107</xdr:row>
      <xdr:rowOff>86179</xdr:rowOff>
    </xdr:to>
    <xdr:sp macro="" textlink="">
      <xdr:nvSpPr>
        <xdr:cNvPr id="377" name="フローチャート: 判断 376"/>
        <xdr:cNvSpPr/>
      </xdr:nvSpPr>
      <xdr:spPr>
        <a:xfrm>
          <a:off x="7670800" y="179258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97245</xdr:rowOff>
    </xdr:from>
    <xdr:to>
      <xdr:col>55</xdr:col>
      <xdr:colOff>50800</xdr:colOff>
      <xdr:row>107</xdr:row>
      <xdr:rowOff>27395</xdr:rowOff>
    </xdr:to>
    <xdr:sp macro="" textlink="">
      <xdr:nvSpPr>
        <xdr:cNvPr id="383" name="楕円 382"/>
        <xdr:cNvSpPr/>
      </xdr:nvSpPr>
      <xdr:spPr>
        <a:xfrm>
          <a:off x="9192260" y="17867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75672</xdr:rowOff>
    </xdr:from>
    <xdr:ext cx="469744" cy="259045"/>
    <xdr:sp macro="" textlink="">
      <xdr:nvSpPr>
        <xdr:cNvPr id="384" name="【市民会館】&#10;一人当たり面積該当値テキスト"/>
        <xdr:cNvSpPr txBox="1"/>
      </xdr:nvSpPr>
      <xdr:spPr>
        <a:xfrm>
          <a:off x="9258300" y="1784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385" name="楕円 384"/>
        <xdr:cNvSpPr/>
      </xdr:nvSpPr>
      <xdr:spPr>
        <a:xfrm>
          <a:off x="844550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148045</xdr:rowOff>
    </xdr:to>
    <xdr:cxnSp macro="">
      <xdr:nvCxnSpPr>
        <xdr:cNvPr id="386" name="直線コネクタ 385"/>
        <xdr:cNvCxnSpPr/>
      </xdr:nvCxnSpPr>
      <xdr:spPr>
        <a:xfrm>
          <a:off x="8496300" y="17914620"/>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8271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102706</xdr:rowOff>
    </xdr:from>
    <xdr:ext cx="469744" cy="259045"/>
    <xdr:sp macro="" textlink="">
      <xdr:nvSpPr>
        <xdr:cNvPr id="388" name="n_2aveValue【市民会館】&#10;一人当たり面積"/>
        <xdr:cNvSpPr txBox="1"/>
      </xdr:nvSpPr>
      <xdr:spPr>
        <a:xfrm>
          <a:off x="750958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389" name="n_1mainValue【市民会館】&#10;一人当たり面積"/>
        <xdr:cNvSpPr txBox="1"/>
      </xdr:nvSpPr>
      <xdr:spPr>
        <a:xfrm>
          <a:off x="827158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4375764" y="5596890"/>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4414500" y="7042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428750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4414500" y="6037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4325600" y="605554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357884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113574</xdr:rowOff>
    </xdr:from>
    <xdr:to>
      <xdr:col>76</xdr:col>
      <xdr:colOff>165100</xdr:colOff>
      <xdr:row>37</xdr:row>
      <xdr:rowOff>43724</xdr:rowOff>
    </xdr:to>
    <xdr:sp macro="" textlink="">
      <xdr:nvSpPr>
        <xdr:cNvPr id="423" name="フローチャート: 判断 422"/>
        <xdr:cNvSpPr/>
      </xdr:nvSpPr>
      <xdr:spPr>
        <a:xfrm>
          <a:off x="12804140" y="6148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84183</xdr:rowOff>
    </xdr:from>
    <xdr:to>
      <xdr:col>85</xdr:col>
      <xdr:colOff>177800</xdr:colOff>
      <xdr:row>35</xdr:row>
      <xdr:rowOff>14333</xdr:rowOff>
    </xdr:to>
    <xdr:sp macro="" textlink="">
      <xdr:nvSpPr>
        <xdr:cNvPr id="429" name="楕円 428"/>
        <xdr:cNvSpPr/>
      </xdr:nvSpPr>
      <xdr:spPr>
        <a:xfrm>
          <a:off x="14325600" y="578394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107060</xdr:rowOff>
    </xdr:from>
    <xdr:ext cx="405111" cy="259045"/>
    <xdr:sp macro="" textlink="">
      <xdr:nvSpPr>
        <xdr:cNvPr id="430" name="【一般廃棄物処理施設】&#10;有形固定資産減価償却率該当値テキスト"/>
        <xdr:cNvSpPr txBox="1"/>
      </xdr:nvSpPr>
      <xdr:spPr>
        <a:xfrm>
          <a:off x="14414500"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156028</xdr:rowOff>
    </xdr:from>
    <xdr:to>
      <xdr:col>81</xdr:col>
      <xdr:colOff>101600</xdr:colOff>
      <xdr:row>35</xdr:row>
      <xdr:rowOff>86178</xdr:rowOff>
    </xdr:to>
    <xdr:sp macro="" textlink="">
      <xdr:nvSpPr>
        <xdr:cNvPr id="431" name="楕円 430"/>
        <xdr:cNvSpPr/>
      </xdr:nvSpPr>
      <xdr:spPr>
        <a:xfrm>
          <a:off x="13578840" y="5855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134983</xdr:rowOff>
    </xdr:from>
    <xdr:to>
      <xdr:col>85</xdr:col>
      <xdr:colOff>127000</xdr:colOff>
      <xdr:row>35</xdr:row>
      <xdr:rowOff>35378</xdr:rowOff>
    </xdr:to>
    <xdr:cxnSp macro="">
      <xdr:nvCxnSpPr>
        <xdr:cNvPr id="432" name="直線コネクタ 431"/>
        <xdr:cNvCxnSpPr/>
      </xdr:nvCxnSpPr>
      <xdr:spPr>
        <a:xfrm flipV="1">
          <a:off x="13629640" y="5834743"/>
          <a:ext cx="74676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33" name="n_1aveValue【一般廃棄物処理施設】&#10;有形固定資産減価償却率"/>
        <xdr:cNvSpPr txBox="1"/>
      </xdr:nvSpPr>
      <xdr:spPr>
        <a:xfrm>
          <a:off x="13437244" y="61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434" name="n_2aveValue【一般廃棄物処理施設】&#10;有形固定資産減価償却率"/>
        <xdr:cNvSpPr txBox="1"/>
      </xdr:nvSpPr>
      <xdr:spPr>
        <a:xfrm>
          <a:off x="12675244" y="59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102705</xdr:rowOff>
    </xdr:from>
    <xdr:ext cx="405111" cy="259045"/>
    <xdr:sp macro="" textlink="">
      <xdr:nvSpPr>
        <xdr:cNvPr id="435" name="n_1mainValue【一般廃棄物処理施設】&#10;有形固定資産減価償却率"/>
        <xdr:cNvSpPr txBox="1"/>
      </xdr:nvSpPr>
      <xdr:spPr>
        <a:xfrm>
          <a:off x="13437244" y="563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19509104" y="5858306"/>
          <a:ext cx="0" cy="114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19547840" y="70101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19443700" y="7006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19547840" y="56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19443700" y="5858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19547840" y="6568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19458940" y="658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18735040" y="65888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40429</xdr:rowOff>
    </xdr:from>
    <xdr:to>
      <xdr:col>107</xdr:col>
      <xdr:colOff>101600</xdr:colOff>
      <xdr:row>40</xdr:row>
      <xdr:rowOff>142029</xdr:rowOff>
    </xdr:to>
    <xdr:sp macro="" textlink="">
      <xdr:nvSpPr>
        <xdr:cNvPr id="465" name="フローチャート: 判断 464"/>
        <xdr:cNvSpPr/>
      </xdr:nvSpPr>
      <xdr:spPr>
        <a:xfrm>
          <a:off x="17937480" y="674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76286</xdr:rowOff>
    </xdr:from>
    <xdr:to>
      <xdr:col>116</xdr:col>
      <xdr:colOff>114300</xdr:colOff>
      <xdr:row>37</xdr:row>
      <xdr:rowOff>6436</xdr:rowOff>
    </xdr:to>
    <xdr:sp macro="" textlink="">
      <xdr:nvSpPr>
        <xdr:cNvPr id="471" name="楕円 470"/>
        <xdr:cNvSpPr/>
      </xdr:nvSpPr>
      <xdr:spPr>
        <a:xfrm>
          <a:off x="19458940" y="6111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99163</xdr:rowOff>
    </xdr:from>
    <xdr:ext cx="599010" cy="259045"/>
    <xdr:sp macro="" textlink="">
      <xdr:nvSpPr>
        <xdr:cNvPr id="472" name="【一般廃棄物処理施設】&#10;一人当たり有形固定資産（償却資産）額該当値テキスト"/>
        <xdr:cNvSpPr txBox="1"/>
      </xdr:nvSpPr>
      <xdr:spPr>
        <a:xfrm>
          <a:off x="19547840" y="596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61272</xdr:rowOff>
    </xdr:from>
    <xdr:to>
      <xdr:col>112</xdr:col>
      <xdr:colOff>38100</xdr:colOff>
      <xdr:row>36</xdr:row>
      <xdr:rowOff>162872</xdr:rowOff>
    </xdr:to>
    <xdr:sp macro="" textlink="">
      <xdr:nvSpPr>
        <xdr:cNvPr id="473" name="楕円 472"/>
        <xdr:cNvSpPr/>
      </xdr:nvSpPr>
      <xdr:spPr>
        <a:xfrm>
          <a:off x="18735040" y="60963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112072</xdr:rowOff>
    </xdr:from>
    <xdr:to>
      <xdr:col>116</xdr:col>
      <xdr:colOff>63500</xdr:colOff>
      <xdr:row>36</xdr:row>
      <xdr:rowOff>127086</xdr:rowOff>
    </xdr:to>
    <xdr:cxnSp macro="">
      <xdr:nvCxnSpPr>
        <xdr:cNvPr id="474" name="直線コネクタ 473"/>
        <xdr:cNvCxnSpPr/>
      </xdr:nvCxnSpPr>
      <xdr:spPr>
        <a:xfrm>
          <a:off x="18778220" y="6147112"/>
          <a:ext cx="73152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475" name="n_1aveValue【一般廃棄物処理施設】&#10;一人当たり有形固定資産（償却資産）額"/>
        <xdr:cNvSpPr txBox="1"/>
      </xdr:nvSpPr>
      <xdr:spPr>
        <a:xfrm>
          <a:off x="18528811" y="668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158556</xdr:rowOff>
    </xdr:from>
    <xdr:ext cx="534377" cy="259045"/>
    <xdr:sp macro="" textlink="">
      <xdr:nvSpPr>
        <xdr:cNvPr id="476" name="n_2aveValue【一般廃棄物処理施設】&#10;一人当たり有形固定資産（償却資産）額"/>
        <xdr:cNvSpPr txBox="1"/>
      </xdr:nvSpPr>
      <xdr:spPr>
        <a:xfrm>
          <a:off x="17766811" y="652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7949</xdr:rowOff>
    </xdr:from>
    <xdr:ext cx="599010" cy="259045"/>
    <xdr:sp macro="" textlink="">
      <xdr:nvSpPr>
        <xdr:cNvPr id="477" name="n_1mainValue【一般廃棄物処理施設】&#10;一人当たり有形固定資産（償却資産）額"/>
        <xdr:cNvSpPr txBox="1"/>
      </xdr:nvSpPr>
      <xdr:spPr>
        <a:xfrm>
          <a:off x="18496495" y="587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4375764" y="9261022"/>
          <a:ext cx="0" cy="147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4414500" y="107311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4287500" y="10731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4414500" y="1003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123916</xdr:rowOff>
    </xdr:from>
    <xdr:to>
      <xdr:col>76</xdr:col>
      <xdr:colOff>165100</xdr:colOff>
      <xdr:row>61</xdr:row>
      <xdr:rowOff>54066</xdr:rowOff>
    </xdr:to>
    <xdr:sp macro="" textlink="">
      <xdr:nvSpPr>
        <xdr:cNvPr id="511" name="フローチャート: 判断 510"/>
        <xdr:cNvSpPr/>
      </xdr:nvSpPr>
      <xdr:spPr>
        <a:xfrm>
          <a:off x="1280414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123916</xdr:rowOff>
    </xdr:from>
    <xdr:to>
      <xdr:col>85</xdr:col>
      <xdr:colOff>177800</xdr:colOff>
      <xdr:row>58</xdr:row>
      <xdr:rowOff>54066</xdr:rowOff>
    </xdr:to>
    <xdr:sp macro="" textlink="">
      <xdr:nvSpPr>
        <xdr:cNvPr id="517" name="楕円 516"/>
        <xdr:cNvSpPr/>
      </xdr:nvSpPr>
      <xdr:spPr>
        <a:xfrm>
          <a:off x="14325600" y="96793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146793</xdr:rowOff>
    </xdr:from>
    <xdr:ext cx="405111" cy="259045"/>
    <xdr:sp macro="" textlink="">
      <xdr:nvSpPr>
        <xdr:cNvPr id="518" name="【保健センター・保健所】&#10;有形固定資産減価償却率該当値テキスト"/>
        <xdr:cNvSpPr txBox="1"/>
      </xdr:nvSpPr>
      <xdr:spPr>
        <a:xfrm>
          <a:off x="14414500"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161472</xdr:rowOff>
    </xdr:from>
    <xdr:to>
      <xdr:col>81</xdr:col>
      <xdr:colOff>101600</xdr:colOff>
      <xdr:row>58</xdr:row>
      <xdr:rowOff>91622</xdr:rowOff>
    </xdr:to>
    <xdr:sp macro="" textlink="">
      <xdr:nvSpPr>
        <xdr:cNvPr id="519" name="楕円 518"/>
        <xdr:cNvSpPr/>
      </xdr:nvSpPr>
      <xdr:spPr>
        <a:xfrm>
          <a:off x="13578840" y="9716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3266</xdr:rowOff>
    </xdr:from>
    <xdr:to>
      <xdr:col>85</xdr:col>
      <xdr:colOff>127000</xdr:colOff>
      <xdr:row>58</xdr:row>
      <xdr:rowOff>40822</xdr:rowOff>
    </xdr:to>
    <xdr:cxnSp macro="">
      <xdr:nvCxnSpPr>
        <xdr:cNvPr id="520" name="直線コネクタ 519"/>
        <xdr:cNvCxnSpPr/>
      </xdr:nvCxnSpPr>
      <xdr:spPr>
        <a:xfrm flipV="1">
          <a:off x="13629640" y="9726386"/>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3437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70593</xdr:rowOff>
    </xdr:from>
    <xdr:ext cx="405111" cy="259045"/>
    <xdr:sp macro="" textlink="">
      <xdr:nvSpPr>
        <xdr:cNvPr id="522" name="n_2aveValue【保健センター・保健所】&#10;有形固定資産減価償却率"/>
        <xdr:cNvSpPr txBox="1"/>
      </xdr:nvSpPr>
      <xdr:spPr>
        <a:xfrm>
          <a:off x="1267524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108149</xdr:rowOff>
    </xdr:from>
    <xdr:ext cx="405111" cy="259045"/>
    <xdr:sp macro="" textlink="">
      <xdr:nvSpPr>
        <xdr:cNvPr id="523" name="n_1mainValue【保健センター・保健所】&#10;有形固定資産減価償却率"/>
        <xdr:cNvSpPr txBox="1"/>
      </xdr:nvSpPr>
      <xdr:spPr>
        <a:xfrm>
          <a:off x="13437244" y="949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19509104" y="9340850"/>
          <a:ext cx="0" cy="143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19547840"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19443700" y="934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19547840" y="100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19458940" y="1021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18735040" y="10257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146050</xdr:rowOff>
    </xdr:from>
    <xdr:to>
      <xdr:col>107</xdr:col>
      <xdr:colOff>101600</xdr:colOff>
      <xdr:row>60</xdr:row>
      <xdr:rowOff>76200</xdr:rowOff>
    </xdr:to>
    <xdr:sp macro="" textlink="">
      <xdr:nvSpPr>
        <xdr:cNvPr id="555" name="フローチャート: 判断 554"/>
        <xdr:cNvSpPr/>
      </xdr:nvSpPr>
      <xdr:spPr>
        <a:xfrm>
          <a:off x="17937480" y="10036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561" name="楕円 560"/>
        <xdr:cNvSpPr/>
      </xdr:nvSpPr>
      <xdr:spPr>
        <a:xfrm>
          <a:off x="1945894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562" name="【保健センター・保健所】&#10;一人当たり面積該当値テキスト"/>
        <xdr:cNvSpPr txBox="1"/>
      </xdr:nvSpPr>
      <xdr:spPr>
        <a:xfrm>
          <a:off x="1954784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563" name="楕円 562"/>
        <xdr:cNvSpPr/>
      </xdr:nvSpPr>
      <xdr:spPr>
        <a:xfrm>
          <a:off x="18735040" y="10558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564" name="直線コネクタ 563"/>
        <xdr:cNvCxnSpPr/>
      </xdr:nvCxnSpPr>
      <xdr:spPr>
        <a:xfrm>
          <a:off x="18778220" y="106057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xdr:cNvSpPr txBox="1"/>
      </xdr:nvSpPr>
      <xdr:spPr>
        <a:xfrm>
          <a:off x="1856112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92727</xdr:rowOff>
    </xdr:from>
    <xdr:ext cx="469744" cy="259045"/>
    <xdr:sp macro="" textlink="">
      <xdr:nvSpPr>
        <xdr:cNvPr id="566" name="n_2aveValue【保健センター・保健所】&#10;一人当たり面積"/>
        <xdr:cNvSpPr txBox="1"/>
      </xdr:nvSpPr>
      <xdr:spPr>
        <a:xfrm>
          <a:off x="17776267" y="981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567" name="n_1mainValue【保健センター・保健所】&#10;一人当たり面積"/>
        <xdr:cNvSpPr txBox="1"/>
      </xdr:nvSpPr>
      <xdr:spPr>
        <a:xfrm>
          <a:off x="185611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4375764" y="13102590"/>
          <a:ext cx="0" cy="1423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441450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428750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4414500" y="1288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4287500" y="1310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97" name="【消防施設】&#10;有形固定資産減価償却率平均値テキスト"/>
        <xdr:cNvSpPr txBox="1"/>
      </xdr:nvSpPr>
      <xdr:spPr>
        <a:xfrm>
          <a:off x="14414500" y="13697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4325600" y="138423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3578840" y="1389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00" name="フローチャート: 判断 599"/>
        <xdr:cNvSpPr/>
      </xdr:nvSpPr>
      <xdr:spPr>
        <a:xfrm>
          <a:off x="1280414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133986</xdr:rowOff>
    </xdr:from>
    <xdr:to>
      <xdr:col>85</xdr:col>
      <xdr:colOff>177800</xdr:colOff>
      <xdr:row>83</xdr:row>
      <xdr:rowOff>64136</xdr:rowOff>
    </xdr:to>
    <xdr:sp macro="" textlink="">
      <xdr:nvSpPr>
        <xdr:cNvPr id="606" name="楕円 605"/>
        <xdr:cNvSpPr/>
      </xdr:nvSpPr>
      <xdr:spPr>
        <a:xfrm>
          <a:off x="14325600" y="138804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112413</xdr:rowOff>
    </xdr:from>
    <xdr:ext cx="405111" cy="259045"/>
    <xdr:sp macro="" textlink="">
      <xdr:nvSpPr>
        <xdr:cNvPr id="607" name="【消防施設】&#10;有形固定資産減価償却率該当値テキスト"/>
        <xdr:cNvSpPr txBox="1"/>
      </xdr:nvSpPr>
      <xdr:spPr>
        <a:xfrm>
          <a:off x="14414500"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636</xdr:rowOff>
    </xdr:from>
    <xdr:to>
      <xdr:col>81</xdr:col>
      <xdr:colOff>101600</xdr:colOff>
      <xdr:row>83</xdr:row>
      <xdr:rowOff>102236</xdr:rowOff>
    </xdr:to>
    <xdr:sp macro="" textlink="">
      <xdr:nvSpPr>
        <xdr:cNvPr id="608" name="楕円 607"/>
        <xdr:cNvSpPr/>
      </xdr:nvSpPr>
      <xdr:spPr>
        <a:xfrm>
          <a:off x="13578840" y="139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13336</xdr:rowOff>
    </xdr:from>
    <xdr:to>
      <xdr:col>85</xdr:col>
      <xdr:colOff>127000</xdr:colOff>
      <xdr:row>83</xdr:row>
      <xdr:rowOff>51436</xdr:rowOff>
    </xdr:to>
    <xdr:cxnSp macro="">
      <xdr:nvCxnSpPr>
        <xdr:cNvPr id="609" name="直線コネクタ 608"/>
        <xdr:cNvCxnSpPr/>
      </xdr:nvCxnSpPr>
      <xdr:spPr>
        <a:xfrm flipV="1">
          <a:off x="13629640" y="13927456"/>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10" name="n_1aveValue【消防施設】&#10;有形固定資産減価償却率"/>
        <xdr:cNvSpPr txBox="1"/>
      </xdr:nvSpPr>
      <xdr:spPr>
        <a:xfrm>
          <a:off x="13437244" y="1367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11" name="n_2aveValue【消防施設】&#10;有形固定資産減価償却率"/>
        <xdr:cNvSpPr txBox="1"/>
      </xdr:nvSpPr>
      <xdr:spPr>
        <a:xfrm>
          <a:off x="12675244"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93363</xdr:rowOff>
    </xdr:from>
    <xdr:ext cx="405111" cy="259045"/>
    <xdr:sp macro="" textlink="">
      <xdr:nvSpPr>
        <xdr:cNvPr id="612" name="n_1mainValue【消防施設】&#10;有形固定資産減価償却率"/>
        <xdr:cNvSpPr txBox="1"/>
      </xdr:nvSpPr>
      <xdr:spPr>
        <a:xfrm>
          <a:off x="13437244" y="1400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19509104" y="1298981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19547840" y="1276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19443700" y="12989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19547840" y="1398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18735040" y="14022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131318</xdr:rowOff>
    </xdr:from>
    <xdr:to>
      <xdr:col>107</xdr:col>
      <xdr:colOff>101600</xdr:colOff>
      <xdr:row>84</xdr:row>
      <xdr:rowOff>61468</xdr:rowOff>
    </xdr:to>
    <xdr:sp macro="" textlink="">
      <xdr:nvSpPr>
        <xdr:cNvPr id="642" name="フローチャート: 判断 641"/>
        <xdr:cNvSpPr/>
      </xdr:nvSpPr>
      <xdr:spPr>
        <a:xfrm>
          <a:off x="17937480" y="14045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648" name="楕円 647"/>
        <xdr:cNvSpPr/>
      </xdr:nvSpPr>
      <xdr:spPr>
        <a:xfrm>
          <a:off x="19458940"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649" name="【消防施設】&#10;一人当たり面積該当値テキスト"/>
        <xdr:cNvSpPr txBox="1"/>
      </xdr:nvSpPr>
      <xdr:spPr>
        <a:xfrm>
          <a:off x="19547840" y="137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650" name="楕円 649"/>
        <xdr:cNvSpPr/>
      </xdr:nvSpPr>
      <xdr:spPr>
        <a:xfrm>
          <a:off x="18735040" y="13898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31242</xdr:rowOff>
    </xdr:to>
    <xdr:cxnSp macro="">
      <xdr:nvCxnSpPr>
        <xdr:cNvPr id="651" name="直線コネクタ 650"/>
        <xdr:cNvCxnSpPr/>
      </xdr:nvCxnSpPr>
      <xdr:spPr>
        <a:xfrm>
          <a:off x="18778220" y="139453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52" name="n_1aveValue【消防施設】&#10;一人当たり面積"/>
        <xdr:cNvSpPr txBox="1"/>
      </xdr:nvSpPr>
      <xdr:spPr>
        <a:xfrm>
          <a:off x="185611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77995</xdr:rowOff>
    </xdr:from>
    <xdr:ext cx="469744" cy="259045"/>
    <xdr:sp macro="" textlink="">
      <xdr:nvSpPr>
        <xdr:cNvPr id="653" name="n_2aveValue【消防施設】&#10;一人当たり面積"/>
        <xdr:cNvSpPr txBox="1"/>
      </xdr:nvSpPr>
      <xdr:spPr>
        <a:xfrm>
          <a:off x="17776267" y="138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654" name="n_1mainValue【消防施設】&#10;一人当たり面積"/>
        <xdr:cNvSpPr txBox="1"/>
      </xdr:nvSpPr>
      <xdr:spPr>
        <a:xfrm>
          <a:off x="185611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4375764" y="16713381"/>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4414500" y="181622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42875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4414500" y="17237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4325600" y="172585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35788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688" name="フローチャート: 判断 687"/>
        <xdr:cNvSpPr/>
      </xdr:nvSpPr>
      <xdr:spPr>
        <a:xfrm>
          <a:off x="12804140" y="17388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xdr:rowOff>
    </xdr:from>
    <xdr:to>
      <xdr:col>85</xdr:col>
      <xdr:colOff>177800</xdr:colOff>
      <xdr:row>102</xdr:row>
      <xdr:rowOff>109038</xdr:rowOff>
    </xdr:to>
    <xdr:sp macro="" textlink="">
      <xdr:nvSpPr>
        <xdr:cNvPr id="694" name="楕円 693"/>
        <xdr:cNvSpPr/>
      </xdr:nvSpPr>
      <xdr:spPr>
        <a:xfrm>
          <a:off x="14325600" y="1710671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30315</xdr:rowOff>
    </xdr:from>
    <xdr:ext cx="405111" cy="259045"/>
    <xdr:sp macro="" textlink="">
      <xdr:nvSpPr>
        <xdr:cNvPr id="695" name="【庁舎】&#10;有形固定資産減価償却率該当値テキスト"/>
        <xdr:cNvSpPr txBox="1"/>
      </xdr:nvSpPr>
      <xdr:spPr>
        <a:xfrm>
          <a:off x="14414500" y="1696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28666</xdr:rowOff>
    </xdr:from>
    <xdr:to>
      <xdr:col>81</xdr:col>
      <xdr:colOff>101600</xdr:colOff>
      <xdr:row>102</xdr:row>
      <xdr:rowOff>130266</xdr:rowOff>
    </xdr:to>
    <xdr:sp macro="" textlink="">
      <xdr:nvSpPr>
        <xdr:cNvPr id="696" name="楕円 695"/>
        <xdr:cNvSpPr/>
      </xdr:nvSpPr>
      <xdr:spPr>
        <a:xfrm>
          <a:off x="13578840" y="171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58238</xdr:rowOff>
    </xdr:from>
    <xdr:to>
      <xdr:col>85</xdr:col>
      <xdr:colOff>127000</xdr:colOff>
      <xdr:row>102</xdr:row>
      <xdr:rowOff>79466</xdr:rowOff>
    </xdr:to>
    <xdr:cxnSp macro="">
      <xdr:nvCxnSpPr>
        <xdr:cNvPr id="697" name="直線コネクタ 696"/>
        <xdr:cNvCxnSpPr/>
      </xdr:nvCxnSpPr>
      <xdr:spPr>
        <a:xfrm flipV="1">
          <a:off x="13629640" y="17157518"/>
          <a:ext cx="74676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3437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699" name="n_2aveValue【庁舎】&#10;有形固定資産減価償却率"/>
        <xdr:cNvSpPr txBox="1"/>
      </xdr:nvSpPr>
      <xdr:spPr>
        <a:xfrm>
          <a:off x="12675244" y="1716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146793</xdr:rowOff>
    </xdr:from>
    <xdr:ext cx="405111" cy="259045"/>
    <xdr:sp macro="" textlink="">
      <xdr:nvSpPr>
        <xdr:cNvPr id="700" name="n_1mainValue【庁舎】&#10;有形固定資産減価償却率"/>
        <xdr:cNvSpPr txBox="1"/>
      </xdr:nvSpPr>
      <xdr:spPr>
        <a:xfrm>
          <a:off x="13437244" y="1691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19509104" y="1684673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19547840" y="183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19443700" y="18386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2" name="【庁舎】&#10;一人当たり面積平均値テキスト"/>
        <xdr:cNvSpPr txBox="1"/>
      </xdr:nvSpPr>
      <xdr:spPr>
        <a:xfrm>
          <a:off x="19547840" y="17894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19458940" y="17916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1873504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35" name="フローチャート: 判断 734"/>
        <xdr:cNvSpPr/>
      </xdr:nvSpPr>
      <xdr:spPr>
        <a:xfrm>
          <a:off x="17937480" y="1777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149498</xdr:rowOff>
    </xdr:from>
    <xdr:to>
      <xdr:col>116</xdr:col>
      <xdr:colOff>114300</xdr:colOff>
      <xdr:row>105</xdr:row>
      <xdr:rowOff>79648</xdr:rowOff>
    </xdr:to>
    <xdr:sp macro="" textlink="">
      <xdr:nvSpPr>
        <xdr:cNvPr id="741" name="楕円 740"/>
        <xdr:cNvSpPr/>
      </xdr:nvSpPr>
      <xdr:spPr>
        <a:xfrm>
          <a:off x="19458940" y="17584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925</xdr:rowOff>
    </xdr:from>
    <xdr:ext cx="469744" cy="259045"/>
    <xdr:sp macro="" textlink="">
      <xdr:nvSpPr>
        <xdr:cNvPr id="742" name="【庁舎】&#10;一人当たり面積該当値テキスト"/>
        <xdr:cNvSpPr txBox="1"/>
      </xdr:nvSpPr>
      <xdr:spPr>
        <a:xfrm>
          <a:off x="19547840" y="1743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146231</xdr:rowOff>
    </xdr:from>
    <xdr:to>
      <xdr:col>112</xdr:col>
      <xdr:colOff>38100</xdr:colOff>
      <xdr:row>105</xdr:row>
      <xdr:rowOff>76381</xdr:rowOff>
    </xdr:to>
    <xdr:sp macro="" textlink="">
      <xdr:nvSpPr>
        <xdr:cNvPr id="743" name="楕円 742"/>
        <xdr:cNvSpPr/>
      </xdr:nvSpPr>
      <xdr:spPr>
        <a:xfrm>
          <a:off x="18735040" y="17580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25581</xdr:rowOff>
    </xdr:from>
    <xdr:to>
      <xdr:col>116</xdr:col>
      <xdr:colOff>63500</xdr:colOff>
      <xdr:row>105</xdr:row>
      <xdr:rowOff>28848</xdr:rowOff>
    </xdr:to>
    <xdr:cxnSp macro="">
      <xdr:nvCxnSpPr>
        <xdr:cNvPr id="744" name="直線コネクタ 743"/>
        <xdr:cNvCxnSpPr/>
      </xdr:nvCxnSpPr>
      <xdr:spPr>
        <a:xfrm>
          <a:off x="18778220" y="17627781"/>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45" name="n_1aveValue【庁舎】&#10;一人当たり面積"/>
        <xdr:cNvSpPr txBox="1"/>
      </xdr:nvSpPr>
      <xdr:spPr>
        <a:xfrm>
          <a:off x="1856112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746" name="n_2aveValue【庁舎】&#10;一人当たり面積"/>
        <xdr:cNvSpPr txBox="1"/>
      </xdr:nvSpPr>
      <xdr:spPr>
        <a:xfrm>
          <a:off x="1777626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92908</xdr:rowOff>
    </xdr:from>
    <xdr:ext cx="469744" cy="259045"/>
    <xdr:sp macro="" textlink="">
      <xdr:nvSpPr>
        <xdr:cNvPr id="747" name="n_1mainValue【庁舎】&#10;一人当たり面積"/>
        <xdr:cNvSpPr txBox="1"/>
      </xdr:nvSpPr>
      <xdr:spPr>
        <a:xfrm>
          <a:off x="18561127" y="1735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1">
              <a:solidFill>
                <a:schemeClr val="dk1"/>
              </a:solidFill>
              <a:effectLst/>
              <a:latin typeface="+mn-lt"/>
              <a:ea typeface="+mn-ea"/>
              <a:cs typeface="+mn-cs"/>
            </a:rPr>
            <a:t>有形固定資産減価償却率について、</a:t>
          </a:r>
          <a:r>
            <a:rPr kumimoji="1" lang="ja-JP" altLang="en-US" sz="1300" b="1">
              <a:solidFill>
                <a:schemeClr val="dk1"/>
              </a:solidFill>
              <a:effectLst/>
              <a:latin typeface="+mn-lt"/>
              <a:ea typeface="+mn-ea"/>
              <a:cs typeface="+mn-cs"/>
            </a:rPr>
            <a:t>消防施設以外は</a:t>
          </a:r>
          <a:r>
            <a:rPr kumimoji="1" lang="ja-JP" altLang="ja-JP" sz="1300" b="1">
              <a:solidFill>
                <a:schemeClr val="dk1"/>
              </a:solidFill>
              <a:effectLst/>
              <a:latin typeface="+mn-lt"/>
              <a:ea typeface="+mn-ea"/>
              <a:cs typeface="+mn-cs"/>
            </a:rPr>
            <a:t>、類似団体平均値及び全国平均、三重県平均値</a:t>
          </a:r>
          <a:r>
            <a:rPr kumimoji="1" lang="ja-JP" altLang="en-US" sz="1300" b="1">
              <a:solidFill>
                <a:schemeClr val="dk1"/>
              </a:solidFill>
              <a:effectLst/>
              <a:latin typeface="+mn-lt"/>
              <a:ea typeface="+mn-ea"/>
              <a:cs typeface="+mn-cs"/>
            </a:rPr>
            <a:t>を</a:t>
          </a:r>
          <a:r>
            <a:rPr kumimoji="1" lang="ja-JP" altLang="ja-JP" sz="1300" b="1">
              <a:solidFill>
                <a:schemeClr val="dk1"/>
              </a:solidFill>
              <a:effectLst/>
              <a:latin typeface="+mn-lt"/>
              <a:ea typeface="+mn-ea"/>
              <a:cs typeface="+mn-cs"/>
            </a:rPr>
            <a:t>上回っており、本市の施設は老朽化が進んでいることが懸念されます。</a:t>
          </a:r>
          <a:endParaRPr lang="ja-JP" altLang="ja-JP" sz="1300" b="1">
            <a:effectLst/>
          </a:endParaRPr>
        </a:p>
        <a:p>
          <a:r>
            <a:rPr lang="ja-JP" altLang="ja-JP" sz="1300" b="1" i="0">
              <a:solidFill>
                <a:schemeClr val="dk1"/>
              </a:solidFill>
              <a:effectLst/>
              <a:latin typeface="+mn-lt"/>
              <a:ea typeface="+mn-ea"/>
              <a:cs typeface="+mn-cs"/>
            </a:rPr>
            <a:t>一人当たりの</a:t>
          </a:r>
          <a:r>
            <a:rPr lang="ja-JP" altLang="en-US" sz="1300" b="1" i="0">
              <a:solidFill>
                <a:schemeClr val="dk1"/>
              </a:solidFill>
              <a:effectLst/>
              <a:latin typeface="+mn-lt"/>
              <a:ea typeface="+mn-ea"/>
              <a:cs typeface="+mn-cs"/>
            </a:rPr>
            <a:t>面積</a:t>
          </a:r>
          <a:r>
            <a:rPr lang="ja-JP" altLang="ja-JP" sz="1300" b="1" i="0">
              <a:solidFill>
                <a:schemeClr val="dk1"/>
              </a:solidFill>
              <a:effectLst/>
              <a:latin typeface="+mn-lt"/>
              <a:ea typeface="+mn-ea"/>
              <a:cs typeface="+mn-cs"/>
            </a:rPr>
            <a:t>等については、</a:t>
          </a:r>
          <a:r>
            <a:rPr lang="ja-JP" altLang="en-US" sz="1300" b="1" i="0">
              <a:solidFill>
                <a:schemeClr val="dk1"/>
              </a:solidFill>
              <a:effectLst/>
              <a:latin typeface="+mn-lt"/>
              <a:ea typeface="+mn-ea"/>
              <a:cs typeface="+mn-cs"/>
            </a:rPr>
            <a:t>一般廃棄物処理施設、消防施設、庁舎</a:t>
          </a:r>
          <a:r>
            <a:rPr kumimoji="1" lang="ja-JP" altLang="ja-JP" sz="1300" b="1">
              <a:solidFill>
                <a:schemeClr val="dk1"/>
              </a:solidFill>
              <a:effectLst/>
              <a:latin typeface="+mn-lt"/>
              <a:ea typeface="+mn-ea"/>
              <a:cs typeface="+mn-cs"/>
            </a:rPr>
            <a:t>以外は類似団体平均値及び全国平均、三重県平均</a:t>
          </a:r>
          <a:r>
            <a:rPr kumimoji="1" lang="ja-JP" altLang="en-US" sz="1300" b="1">
              <a:solidFill>
                <a:schemeClr val="dk1"/>
              </a:solidFill>
              <a:effectLst/>
              <a:latin typeface="+mn-lt"/>
              <a:ea typeface="+mn-ea"/>
              <a:cs typeface="+mn-cs"/>
            </a:rPr>
            <a:t>の値を</a:t>
          </a:r>
          <a:r>
            <a:rPr kumimoji="1" lang="ja-JP" altLang="ja-JP" sz="1300" b="1">
              <a:solidFill>
                <a:schemeClr val="dk1"/>
              </a:solidFill>
              <a:effectLst/>
              <a:latin typeface="+mn-lt"/>
              <a:ea typeface="+mn-ea"/>
              <a:cs typeface="+mn-cs"/>
            </a:rPr>
            <a:t>下回っています。</a:t>
          </a:r>
          <a:endParaRPr lang="ja-JP" altLang="ja-JP" sz="1300" b="1">
            <a:effectLst/>
          </a:endParaRPr>
        </a:p>
        <a:p>
          <a:r>
            <a:rPr lang="ja-JP" altLang="ja-JP" sz="1300" b="1">
              <a:solidFill>
                <a:schemeClr val="dk1"/>
              </a:solidFill>
              <a:effectLst/>
              <a:latin typeface="+mn-lt"/>
              <a:ea typeface="+mn-ea"/>
              <a:cs typeface="+mn-cs"/>
            </a:rPr>
            <a:t>老朽化が進んでいる施設については、亀山市公共施設等総合管理計画と整合性を図り、</a:t>
          </a:r>
          <a:r>
            <a:rPr lang="ja-JP" altLang="ja-JP" sz="13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3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49,945
47,893
191.04
21,432,463
20,517,410
677,095
12,905,926
16,284,745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３</a:t>
          </a:r>
          <a:r>
            <a:rPr lang="en-US" altLang="ja-JP"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ヵ年平均である財政力指数は、０．</a:t>
          </a:r>
          <a:r>
            <a:rPr lang="ja-JP" altLang="en-US" sz="1100" b="1" i="0">
              <a:solidFill>
                <a:schemeClr val="dk1"/>
              </a:solidFill>
              <a:effectLst/>
              <a:latin typeface="+mn-lt"/>
              <a:ea typeface="+mn-ea"/>
              <a:cs typeface="+mn-cs"/>
            </a:rPr>
            <a:t>９３</a:t>
          </a:r>
          <a:r>
            <a:rPr lang="ja-JP" altLang="ja-JP" sz="1100" b="1" i="0">
              <a:solidFill>
                <a:schemeClr val="dk1"/>
              </a:solidFill>
              <a:effectLst/>
              <a:latin typeface="+mn-lt"/>
              <a:ea typeface="+mn-ea"/>
              <a:cs typeface="+mn-cs"/>
            </a:rPr>
            <a:t>と類似団体の中で上位を保っています。平成１７年度より継続してきた普通交付税の不交付団体から平成２３年度より交付団体に移行しており、今後も引き続き、亀山市行財政改革大綱に基づき、持続可能な健全財政を目指して行財政改革に取り組みます。</a:t>
          </a:r>
          <a:endParaRPr lang="ja-JP" altLang="ja-JP" sz="1400" b="1">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86783</xdr:rowOff>
    </xdr:to>
    <xdr:cxnSp macro="">
      <xdr:nvCxnSpPr>
        <xdr:cNvPr id="69" name="直線コネクタ 68"/>
        <xdr:cNvCxnSpPr/>
      </xdr:nvCxnSpPr>
      <xdr:spPr>
        <a:xfrm>
          <a:off x="4114800" y="69179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59972</xdr:rowOff>
    </xdr:to>
    <xdr:cxnSp macro="">
      <xdr:nvCxnSpPr>
        <xdr:cNvPr id="72" name="直線コネクタ 71"/>
        <xdr:cNvCxnSpPr/>
      </xdr:nvCxnSpPr>
      <xdr:spPr>
        <a:xfrm>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46567</xdr:rowOff>
    </xdr:to>
    <xdr:cxnSp macro="">
      <xdr:nvCxnSpPr>
        <xdr:cNvPr id="75" name="直線コネクタ 74"/>
        <xdr:cNvCxnSpPr/>
      </xdr:nvCxnSpPr>
      <xdr:spPr>
        <a:xfrm>
          <a:off x="2336800" y="68777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市税</a:t>
          </a:r>
          <a:r>
            <a:rPr lang="ja-JP" altLang="ja-JP" sz="1100" b="1" i="0">
              <a:solidFill>
                <a:schemeClr val="dk1"/>
              </a:solidFill>
              <a:effectLst/>
              <a:latin typeface="+mn-lt"/>
              <a:ea typeface="+mn-ea"/>
              <a:cs typeface="+mn-cs"/>
            </a:rPr>
            <a:t>及び</a:t>
          </a:r>
          <a:r>
            <a:rPr lang="ja-JP" altLang="en-US" sz="1100" b="1" i="0">
              <a:solidFill>
                <a:schemeClr val="dk1"/>
              </a:solidFill>
              <a:effectLst/>
              <a:latin typeface="+mn-lt"/>
              <a:ea typeface="+mn-ea"/>
              <a:cs typeface="+mn-cs"/>
            </a:rPr>
            <a:t>地方</a:t>
          </a:r>
          <a:r>
            <a:rPr lang="ja-JP" altLang="ja-JP" sz="1100" b="1" i="0">
              <a:solidFill>
                <a:schemeClr val="dk1"/>
              </a:solidFill>
              <a:effectLst/>
              <a:latin typeface="+mn-lt"/>
              <a:ea typeface="+mn-ea"/>
              <a:cs typeface="+mn-cs"/>
            </a:rPr>
            <a:t>交付税などの経常的に収入された一般財源が</a:t>
          </a:r>
          <a:r>
            <a:rPr lang="ja-JP" altLang="en-US" sz="1100" b="1" i="0">
              <a:solidFill>
                <a:schemeClr val="dk1"/>
              </a:solidFill>
              <a:effectLst/>
              <a:latin typeface="+mn-lt"/>
              <a:ea typeface="+mn-ea"/>
              <a:cs typeface="+mn-cs"/>
            </a:rPr>
            <a:t>増</a:t>
          </a:r>
          <a:r>
            <a:rPr lang="ja-JP" altLang="ja-JP" sz="1100" b="1" i="0">
              <a:solidFill>
                <a:schemeClr val="dk1"/>
              </a:solidFill>
              <a:effectLst/>
              <a:latin typeface="+mn-lt"/>
              <a:ea typeface="+mn-ea"/>
              <a:cs typeface="+mn-cs"/>
            </a:rPr>
            <a:t>となったことにより、経常収支比率は８</a:t>
          </a:r>
          <a:r>
            <a:rPr lang="ja-JP" altLang="en-US" sz="1100" b="1" i="0">
              <a:solidFill>
                <a:schemeClr val="dk1"/>
              </a:solidFill>
              <a:effectLst/>
              <a:latin typeface="+mn-lt"/>
              <a:ea typeface="+mn-ea"/>
              <a:cs typeface="+mn-cs"/>
            </a:rPr>
            <a:t>６</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％と、前年度と比較し、２．</a:t>
          </a:r>
          <a:r>
            <a:rPr lang="ja-JP" altLang="en-US" sz="1100" b="1" i="0">
              <a:solidFill>
                <a:schemeClr val="dk1"/>
              </a:solidFill>
              <a:effectLst/>
              <a:latin typeface="+mn-lt"/>
              <a:ea typeface="+mn-ea"/>
              <a:cs typeface="+mn-cs"/>
            </a:rPr>
            <a:t>４</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a:t>
          </a:r>
          <a:r>
            <a:rPr lang="ja-JP" altLang="ja-JP" sz="1100" b="1" i="0">
              <a:solidFill>
                <a:schemeClr val="dk1"/>
              </a:solidFill>
              <a:effectLst/>
              <a:latin typeface="+mn-lt"/>
              <a:ea typeface="+mn-ea"/>
              <a:cs typeface="+mn-cs"/>
            </a:rPr>
            <a:t>しております。</a:t>
          </a:r>
          <a:endParaRPr lang="ja-JP" altLang="ja-JP" sz="11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この指数は、今後一定程度の上昇が見込まれ、財政構造の硬直化が懸念されます。このことから引き続き、自主財源の確保を図るとともに、亀山市行財政改革大綱に基づき、持続可能な健全財政を目指して行財政改革に取り組みます。</a:t>
          </a:r>
          <a:endParaRPr lang="ja-JP" altLang="ja-JP" sz="1100" b="1">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107442</xdr:rowOff>
    </xdr:from>
    <xdr:to>
      <xdr:col>23</xdr:col>
      <xdr:colOff>133350</xdr:colOff>
      <xdr:row>61</xdr:row>
      <xdr:rowOff>51816</xdr:rowOff>
    </xdr:to>
    <xdr:cxnSp macro="">
      <xdr:nvCxnSpPr>
        <xdr:cNvPr id="130" name="直線コネクタ 129"/>
        <xdr:cNvCxnSpPr/>
      </xdr:nvCxnSpPr>
      <xdr:spPr>
        <a:xfrm flipV="1">
          <a:off x="4114800" y="1039444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61</xdr:row>
      <xdr:rowOff>51816</xdr:rowOff>
    </xdr:to>
    <xdr:cxnSp macro="">
      <xdr:nvCxnSpPr>
        <xdr:cNvPr id="133" name="直線コネクタ 132"/>
        <xdr:cNvCxnSpPr/>
      </xdr:nvCxnSpPr>
      <xdr:spPr>
        <a:xfrm>
          <a:off x="3225800" y="1040409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117094</xdr:rowOff>
    </xdr:from>
    <xdr:to>
      <xdr:col>15</xdr:col>
      <xdr:colOff>82550</xdr:colOff>
      <xdr:row>60</xdr:row>
      <xdr:rowOff>121920</xdr:rowOff>
    </xdr:to>
    <xdr:cxnSp macro="">
      <xdr:nvCxnSpPr>
        <xdr:cNvPr id="136" name="直線コネクタ 135"/>
        <xdr:cNvCxnSpPr/>
      </xdr:nvCxnSpPr>
      <xdr:spPr>
        <a:xfrm flipV="1">
          <a:off x="2336800" y="104040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32512</xdr:rowOff>
    </xdr:from>
    <xdr:to>
      <xdr:col>15</xdr:col>
      <xdr:colOff>133350</xdr:colOff>
      <xdr:row>60</xdr:row>
      <xdr:rowOff>134112</xdr:rowOff>
    </xdr:to>
    <xdr:sp macro="" textlink="">
      <xdr:nvSpPr>
        <xdr:cNvPr id="137" name="フローチャート: 判断 136"/>
        <xdr:cNvSpPr/>
      </xdr:nvSpPr>
      <xdr:spPr>
        <a:xfrm>
          <a:off x="3175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38" name="テキスト ボックス 137"/>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22860</xdr:rowOff>
    </xdr:to>
    <xdr:cxnSp macro="">
      <xdr:nvCxnSpPr>
        <xdr:cNvPr id="139" name="直線コネクタ 138"/>
        <xdr:cNvCxnSpPr/>
      </xdr:nvCxnSpPr>
      <xdr:spPr>
        <a:xfrm flipV="1">
          <a:off x="1447800" y="104089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43" name="テキスト ボックス 142"/>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56642</xdr:rowOff>
    </xdr:from>
    <xdr:to>
      <xdr:col>23</xdr:col>
      <xdr:colOff>184150</xdr:colOff>
      <xdr:row>60</xdr:row>
      <xdr:rowOff>158242</xdr:rowOff>
    </xdr:to>
    <xdr:sp macro="" textlink="">
      <xdr:nvSpPr>
        <xdr:cNvPr id="149" name="楕円 148"/>
        <xdr:cNvSpPr/>
      </xdr:nvSpPr>
      <xdr:spPr>
        <a:xfrm>
          <a:off x="4902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73169</xdr:rowOff>
    </xdr:from>
    <xdr:ext cx="762000" cy="259045"/>
    <xdr:sp macro="" textlink="">
      <xdr:nvSpPr>
        <xdr:cNvPr id="150" name="財政構造の弾力性該当値テキスト"/>
        <xdr:cNvSpPr txBox="1"/>
      </xdr:nvSpPr>
      <xdr:spPr>
        <a:xfrm>
          <a:off x="5041900" y="101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1016</xdr:rowOff>
    </xdr:from>
    <xdr:to>
      <xdr:col>19</xdr:col>
      <xdr:colOff>184150</xdr:colOff>
      <xdr:row>61</xdr:row>
      <xdr:rowOff>102616</xdr:rowOff>
    </xdr:to>
    <xdr:sp macro="" textlink="">
      <xdr:nvSpPr>
        <xdr:cNvPr id="151" name="楕円 150"/>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112793</xdr:rowOff>
    </xdr:from>
    <xdr:ext cx="736600" cy="259045"/>
    <xdr:sp macro="" textlink="">
      <xdr:nvSpPr>
        <xdr:cNvPr id="152" name="テキスト ボックス 151"/>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66294</xdr:rowOff>
    </xdr:from>
    <xdr:to>
      <xdr:col>15</xdr:col>
      <xdr:colOff>133350</xdr:colOff>
      <xdr:row>60</xdr:row>
      <xdr:rowOff>167894</xdr:rowOff>
    </xdr:to>
    <xdr:sp macro="" textlink="">
      <xdr:nvSpPr>
        <xdr:cNvPr id="153" name="楕円 152"/>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152671</xdr:rowOff>
    </xdr:from>
    <xdr:ext cx="762000" cy="259045"/>
    <xdr:sp macro="" textlink="">
      <xdr:nvSpPr>
        <xdr:cNvPr id="154" name="テキスト ボックス 153"/>
        <xdr:cNvSpPr txBox="1"/>
      </xdr:nvSpPr>
      <xdr:spPr>
        <a:xfrm>
          <a:off x="28448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5" name="楕円 154"/>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157497</xdr:rowOff>
    </xdr:from>
    <xdr:ext cx="762000" cy="259045"/>
    <xdr:sp macro="" textlink="">
      <xdr:nvSpPr>
        <xdr:cNvPr id="156" name="テキスト ボックス 155"/>
        <xdr:cNvSpPr txBox="1"/>
      </xdr:nvSpPr>
      <xdr:spPr>
        <a:xfrm>
          <a:off x="1955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58" name="テキスト ボックス 157"/>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人口１人当たり１６</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千円となっており、類似団体平均値を上回っています。</a:t>
          </a:r>
          <a:endParaRPr lang="ja-JP" altLang="ja-JP" sz="1400" b="1">
            <a:effectLst/>
          </a:endParaRPr>
        </a:p>
        <a:p>
          <a:pPr algn="l" rtl="1"/>
          <a:r>
            <a:rPr lang="ja-JP" altLang="ja-JP" sz="1100" b="1" i="0">
              <a:solidFill>
                <a:schemeClr val="dk1"/>
              </a:solidFill>
              <a:effectLst/>
              <a:latin typeface="+mn-lt"/>
              <a:ea typeface="+mn-ea"/>
              <a:cs typeface="+mn-cs"/>
            </a:rPr>
            <a:t>これは、消防や廃棄物処理などの業務を市単独で実施していることによるものと考えられます。</a:t>
          </a:r>
          <a:endParaRPr lang="ja-JP" altLang="ja-JP" sz="14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今後はより一層、行財政改革を推進することにより改善を図ります。</a:t>
          </a:r>
          <a:r>
            <a:rPr lang="ja-JP" altLang="en-US" sz="1100" b="1" i="0">
              <a:solidFill>
                <a:schemeClr val="dk1"/>
              </a:solidFill>
              <a:effectLst/>
              <a:latin typeface="+mn-lt"/>
              <a:ea typeface="+mn-ea"/>
              <a:cs typeface="+mn-cs"/>
            </a:rPr>
            <a:t>　</a:t>
          </a:r>
          <a:endParaRPr lang="ja-JP" altLang="ja-JP" sz="1400" b="1">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156398</xdr:rowOff>
    </xdr:from>
    <xdr:to>
      <xdr:col>23</xdr:col>
      <xdr:colOff>133350</xdr:colOff>
      <xdr:row>81</xdr:row>
      <xdr:rowOff>164443</xdr:rowOff>
    </xdr:to>
    <xdr:cxnSp macro="">
      <xdr:nvCxnSpPr>
        <xdr:cNvPr id="193" name="直線コネクタ 192"/>
        <xdr:cNvCxnSpPr/>
      </xdr:nvCxnSpPr>
      <xdr:spPr>
        <a:xfrm>
          <a:off x="4114800" y="14043848"/>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156398</xdr:rowOff>
    </xdr:from>
    <xdr:to>
      <xdr:col>19</xdr:col>
      <xdr:colOff>133350</xdr:colOff>
      <xdr:row>81</xdr:row>
      <xdr:rowOff>160139</xdr:rowOff>
    </xdr:to>
    <xdr:cxnSp macro="">
      <xdr:nvCxnSpPr>
        <xdr:cNvPr id="196" name="直線コネクタ 195"/>
        <xdr:cNvCxnSpPr/>
      </xdr:nvCxnSpPr>
      <xdr:spPr>
        <a:xfrm flipV="1">
          <a:off x="3225800" y="14043848"/>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148403</xdr:rowOff>
    </xdr:from>
    <xdr:to>
      <xdr:col>15</xdr:col>
      <xdr:colOff>82550</xdr:colOff>
      <xdr:row>81</xdr:row>
      <xdr:rowOff>160139</xdr:rowOff>
    </xdr:to>
    <xdr:cxnSp macro="">
      <xdr:nvCxnSpPr>
        <xdr:cNvPr id="199" name="直線コネクタ 198"/>
        <xdr:cNvCxnSpPr/>
      </xdr:nvCxnSpPr>
      <xdr:spPr>
        <a:xfrm>
          <a:off x="2336800" y="14035853"/>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65861</xdr:rowOff>
    </xdr:from>
    <xdr:to>
      <xdr:col>15</xdr:col>
      <xdr:colOff>133350</xdr:colOff>
      <xdr:row>81</xdr:row>
      <xdr:rowOff>167461</xdr:rowOff>
    </xdr:to>
    <xdr:sp macro="" textlink="">
      <xdr:nvSpPr>
        <xdr:cNvPr id="200" name="フローチャート: 判断 199"/>
        <xdr:cNvSpPr/>
      </xdr:nvSpPr>
      <xdr:spPr>
        <a:xfrm>
          <a:off x="3175000" y="1395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6188</xdr:rowOff>
    </xdr:from>
    <xdr:ext cx="762000" cy="259045"/>
    <xdr:sp macro="" textlink="">
      <xdr:nvSpPr>
        <xdr:cNvPr id="201" name="テキスト ボックス 200"/>
        <xdr:cNvSpPr txBox="1"/>
      </xdr:nvSpPr>
      <xdr:spPr>
        <a:xfrm>
          <a:off x="2844800" y="1372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133383</xdr:rowOff>
    </xdr:from>
    <xdr:to>
      <xdr:col>11</xdr:col>
      <xdr:colOff>31750</xdr:colOff>
      <xdr:row>81</xdr:row>
      <xdr:rowOff>148403</xdr:rowOff>
    </xdr:to>
    <xdr:cxnSp macro="">
      <xdr:nvCxnSpPr>
        <xdr:cNvPr id="202" name="直線コネクタ 201"/>
        <xdr:cNvCxnSpPr/>
      </xdr:nvCxnSpPr>
      <xdr:spPr>
        <a:xfrm>
          <a:off x="1447800" y="14020833"/>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115257</xdr:rowOff>
    </xdr:from>
    <xdr:ext cx="762000" cy="259045"/>
    <xdr:sp macro="" textlink="">
      <xdr:nvSpPr>
        <xdr:cNvPr id="204" name="テキスト ボックス 203"/>
        <xdr:cNvSpPr txBox="1"/>
      </xdr:nvSpPr>
      <xdr:spPr>
        <a:xfrm>
          <a:off x="1955800" y="1365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107697</xdr:rowOff>
    </xdr:from>
    <xdr:ext cx="762000" cy="259045"/>
    <xdr:sp macro="" textlink="">
      <xdr:nvSpPr>
        <xdr:cNvPr id="206" name="テキスト ボックス 205"/>
        <xdr:cNvSpPr txBox="1"/>
      </xdr:nvSpPr>
      <xdr:spPr>
        <a:xfrm>
          <a:off x="1066800" y="1365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113643</xdr:rowOff>
    </xdr:from>
    <xdr:to>
      <xdr:col>23</xdr:col>
      <xdr:colOff>184150</xdr:colOff>
      <xdr:row>82</xdr:row>
      <xdr:rowOff>43793</xdr:rowOff>
    </xdr:to>
    <xdr:sp macro="" textlink="">
      <xdr:nvSpPr>
        <xdr:cNvPr id="212" name="楕円 211"/>
        <xdr:cNvSpPr/>
      </xdr:nvSpPr>
      <xdr:spPr>
        <a:xfrm>
          <a:off x="4902200" y="1400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85720</xdr:rowOff>
    </xdr:from>
    <xdr:ext cx="762000" cy="259045"/>
    <xdr:sp macro="" textlink="">
      <xdr:nvSpPr>
        <xdr:cNvPr id="213" name="人件費・物件費等の状況該当値テキスト"/>
        <xdr:cNvSpPr txBox="1"/>
      </xdr:nvSpPr>
      <xdr:spPr>
        <a:xfrm>
          <a:off x="5041900" y="1397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105598</xdr:rowOff>
    </xdr:from>
    <xdr:to>
      <xdr:col>19</xdr:col>
      <xdr:colOff>184150</xdr:colOff>
      <xdr:row>82</xdr:row>
      <xdr:rowOff>35748</xdr:rowOff>
    </xdr:to>
    <xdr:sp macro="" textlink="">
      <xdr:nvSpPr>
        <xdr:cNvPr id="214" name="楕円 213"/>
        <xdr:cNvSpPr/>
      </xdr:nvSpPr>
      <xdr:spPr>
        <a:xfrm>
          <a:off x="4064000" y="1399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20525</xdr:rowOff>
    </xdr:from>
    <xdr:ext cx="736600" cy="259045"/>
    <xdr:sp macro="" textlink="">
      <xdr:nvSpPr>
        <xdr:cNvPr id="215" name="テキスト ボックス 214"/>
        <xdr:cNvSpPr txBox="1"/>
      </xdr:nvSpPr>
      <xdr:spPr>
        <a:xfrm>
          <a:off x="3733800" y="1407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109339</xdr:rowOff>
    </xdr:from>
    <xdr:to>
      <xdr:col>15</xdr:col>
      <xdr:colOff>133350</xdr:colOff>
      <xdr:row>82</xdr:row>
      <xdr:rowOff>39489</xdr:rowOff>
    </xdr:to>
    <xdr:sp macro="" textlink="">
      <xdr:nvSpPr>
        <xdr:cNvPr id="216" name="楕円 215"/>
        <xdr:cNvSpPr/>
      </xdr:nvSpPr>
      <xdr:spPr>
        <a:xfrm>
          <a:off x="3175000" y="139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24266</xdr:rowOff>
    </xdr:from>
    <xdr:ext cx="762000" cy="259045"/>
    <xdr:sp macro="" textlink="">
      <xdr:nvSpPr>
        <xdr:cNvPr id="217" name="テキスト ボックス 216"/>
        <xdr:cNvSpPr txBox="1"/>
      </xdr:nvSpPr>
      <xdr:spPr>
        <a:xfrm>
          <a:off x="2844800" y="140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97603</xdr:rowOff>
    </xdr:from>
    <xdr:to>
      <xdr:col>11</xdr:col>
      <xdr:colOff>82550</xdr:colOff>
      <xdr:row>82</xdr:row>
      <xdr:rowOff>27753</xdr:rowOff>
    </xdr:to>
    <xdr:sp macro="" textlink="">
      <xdr:nvSpPr>
        <xdr:cNvPr id="218" name="楕円 217"/>
        <xdr:cNvSpPr/>
      </xdr:nvSpPr>
      <xdr:spPr>
        <a:xfrm>
          <a:off x="2286000" y="139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12530</xdr:rowOff>
    </xdr:from>
    <xdr:ext cx="762000" cy="259045"/>
    <xdr:sp macro="" textlink="">
      <xdr:nvSpPr>
        <xdr:cNvPr id="219" name="テキスト ボックス 218"/>
        <xdr:cNvSpPr txBox="1"/>
      </xdr:nvSpPr>
      <xdr:spPr>
        <a:xfrm>
          <a:off x="1955800" y="1407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82583</xdr:rowOff>
    </xdr:from>
    <xdr:to>
      <xdr:col>7</xdr:col>
      <xdr:colOff>31750</xdr:colOff>
      <xdr:row>82</xdr:row>
      <xdr:rowOff>12733</xdr:rowOff>
    </xdr:to>
    <xdr:sp macro="" textlink="">
      <xdr:nvSpPr>
        <xdr:cNvPr id="220" name="楕円 219"/>
        <xdr:cNvSpPr/>
      </xdr:nvSpPr>
      <xdr:spPr>
        <a:xfrm>
          <a:off x="1397000" y="139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168960</xdr:rowOff>
    </xdr:from>
    <xdr:ext cx="762000" cy="259045"/>
    <xdr:sp macro="" textlink="">
      <xdr:nvSpPr>
        <xdr:cNvPr id="221" name="テキスト ボックス 220"/>
        <xdr:cNvSpPr txBox="1"/>
      </xdr:nvSpPr>
      <xdr:spPr>
        <a:xfrm>
          <a:off x="1066800" y="1405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全国平均、類似団体平均値を上回っています。</a:t>
          </a:r>
          <a:endParaRPr lang="ja-JP" altLang="ja-JP" sz="1400" b="1">
            <a:effectLst/>
          </a:endParaRPr>
        </a:p>
        <a:p>
          <a:pPr rtl="0" fontAlgn="base"/>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職員の給与については、地域の民間企業の平均給与の状況を踏まえ、国及び県との比較も考慮しながら適正化に努めます</a:t>
          </a:r>
          <a:r>
            <a:rPr lang="ja-JP" altLang="ja-JP" sz="1100" b="1" i="0" baseline="0">
              <a:solidFill>
                <a:schemeClr val="dk1"/>
              </a:solidFill>
              <a:effectLst/>
              <a:latin typeface="+mn-lt"/>
              <a:ea typeface="+mn-ea"/>
              <a:cs typeface="+mn-cs"/>
            </a:rPr>
            <a:t>。</a:t>
          </a:r>
          <a:endParaRPr lang="ja-JP" altLang="ja-JP" sz="1400" b="1">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20109</xdr:rowOff>
    </xdr:from>
    <xdr:to>
      <xdr:col>81</xdr:col>
      <xdr:colOff>44450</xdr:colOff>
      <xdr:row>88</xdr:row>
      <xdr:rowOff>20109</xdr:rowOff>
    </xdr:to>
    <xdr:cxnSp macro="">
      <xdr:nvCxnSpPr>
        <xdr:cNvPr id="255" name="直線コネクタ 254"/>
        <xdr:cNvCxnSpPr/>
      </xdr:nvCxnSpPr>
      <xdr:spPr>
        <a:xfrm>
          <a:off x="16179800" y="15107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20109</xdr:rowOff>
    </xdr:to>
    <xdr:cxnSp macro="">
      <xdr:nvCxnSpPr>
        <xdr:cNvPr id="258" name="直線コネクタ 257"/>
        <xdr:cNvCxnSpPr/>
      </xdr:nvCxnSpPr>
      <xdr:spPr>
        <a:xfrm>
          <a:off x="15290800" y="150272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88</xdr:row>
      <xdr:rowOff>40216</xdr:rowOff>
    </xdr:to>
    <xdr:cxnSp macro="">
      <xdr:nvCxnSpPr>
        <xdr:cNvPr id="261" name="直線コネクタ 260"/>
        <xdr:cNvCxnSpPr/>
      </xdr:nvCxnSpPr>
      <xdr:spPr>
        <a:xfrm flipV="1">
          <a:off x="14401800" y="150272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40216</xdr:rowOff>
    </xdr:to>
    <xdr:cxnSp macro="">
      <xdr:nvCxnSpPr>
        <xdr:cNvPr id="264" name="直線コネクタ 263"/>
        <xdr:cNvCxnSpPr/>
      </xdr:nvCxnSpPr>
      <xdr:spPr>
        <a:xfrm>
          <a:off x="13512800" y="150071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6" name="テキスト ボックス 265"/>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68" name="テキスト ボックス 267"/>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140759</xdr:rowOff>
    </xdr:from>
    <xdr:to>
      <xdr:col>81</xdr:col>
      <xdr:colOff>95250</xdr:colOff>
      <xdr:row>88</xdr:row>
      <xdr:rowOff>70909</xdr:rowOff>
    </xdr:to>
    <xdr:sp macro="" textlink="">
      <xdr:nvSpPr>
        <xdr:cNvPr id="274" name="楕円 273"/>
        <xdr:cNvSpPr/>
      </xdr:nvSpPr>
      <xdr:spPr>
        <a:xfrm>
          <a:off x="169672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112836</xdr:rowOff>
    </xdr:from>
    <xdr:ext cx="762000" cy="259045"/>
    <xdr:sp macro="" textlink="">
      <xdr:nvSpPr>
        <xdr:cNvPr id="275" name="給与水準   （国との比較）該当値テキスト"/>
        <xdr:cNvSpPr txBox="1"/>
      </xdr:nvSpPr>
      <xdr:spPr>
        <a:xfrm>
          <a:off x="17106900" y="150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140759</xdr:rowOff>
    </xdr:from>
    <xdr:to>
      <xdr:col>77</xdr:col>
      <xdr:colOff>95250</xdr:colOff>
      <xdr:row>88</xdr:row>
      <xdr:rowOff>70909</xdr:rowOff>
    </xdr:to>
    <xdr:sp macro="" textlink="">
      <xdr:nvSpPr>
        <xdr:cNvPr id="276" name="楕円 275"/>
        <xdr:cNvSpPr/>
      </xdr:nvSpPr>
      <xdr:spPr>
        <a:xfrm>
          <a:off x="16129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55686</xdr:rowOff>
    </xdr:from>
    <xdr:ext cx="736600" cy="259045"/>
    <xdr:sp macro="" textlink="">
      <xdr:nvSpPr>
        <xdr:cNvPr id="277" name="テキスト ボックス 276"/>
        <xdr:cNvSpPr txBox="1"/>
      </xdr:nvSpPr>
      <xdr:spPr>
        <a:xfrm>
          <a:off x="15798800" y="1514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78" name="楕円 277"/>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79" name="テキスト ボックス 278"/>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0" name="楕円 279"/>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1" name="テキスト ボックス 280"/>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定員適正化計画に基づき、人員の削減を行ってきましたが、全国・県平均、</a:t>
          </a:r>
          <a:r>
            <a:rPr lang="ja-JP" altLang="ja-JP" sz="1100" b="1">
              <a:solidFill>
                <a:schemeClr val="dk1"/>
              </a:solidFill>
              <a:effectLst/>
              <a:latin typeface="+mn-lt"/>
              <a:ea typeface="+mn-ea"/>
              <a:cs typeface="+mn-cs"/>
            </a:rPr>
            <a:t>類似団体平均値を上回っています。</a:t>
          </a:r>
          <a:endParaRPr lang="ja-JP" altLang="ja-JP" sz="1400" b="1">
            <a:effectLst/>
          </a:endParaRPr>
        </a:p>
        <a:p>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今後も定員適正化計画に基づき、適正な定員管理に努めます。</a:t>
          </a:r>
          <a:endParaRPr lang="ja-JP" altLang="ja-JP" sz="1400" b="1">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41381</xdr:rowOff>
    </xdr:from>
    <xdr:to>
      <xdr:col>81</xdr:col>
      <xdr:colOff>44450</xdr:colOff>
      <xdr:row>64</xdr:row>
      <xdr:rowOff>49424</xdr:rowOff>
    </xdr:to>
    <xdr:cxnSp macro="">
      <xdr:nvCxnSpPr>
        <xdr:cNvPr id="318" name="直線コネクタ 317"/>
        <xdr:cNvCxnSpPr/>
      </xdr:nvCxnSpPr>
      <xdr:spPr>
        <a:xfrm flipV="1">
          <a:off x="16179800" y="1101418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43392</xdr:rowOff>
    </xdr:from>
    <xdr:to>
      <xdr:col>77</xdr:col>
      <xdr:colOff>44450</xdr:colOff>
      <xdr:row>64</xdr:row>
      <xdr:rowOff>49424</xdr:rowOff>
    </xdr:to>
    <xdr:cxnSp macro="">
      <xdr:nvCxnSpPr>
        <xdr:cNvPr id="321" name="直線コネクタ 320"/>
        <xdr:cNvCxnSpPr/>
      </xdr:nvCxnSpPr>
      <xdr:spPr>
        <a:xfrm>
          <a:off x="15290800" y="110161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21272</xdr:rowOff>
    </xdr:from>
    <xdr:to>
      <xdr:col>72</xdr:col>
      <xdr:colOff>203200</xdr:colOff>
      <xdr:row>64</xdr:row>
      <xdr:rowOff>43392</xdr:rowOff>
    </xdr:to>
    <xdr:cxnSp macro="">
      <xdr:nvCxnSpPr>
        <xdr:cNvPr id="324" name="直線コネクタ 323"/>
        <xdr:cNvCxnSpPr/>
      </xdr:nvCxnSpPr>
      <xdr:spPr>
        <a:xfrm>
          <a:off x="14401800" y="109940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74083</xdr:rowOff>
    </xdr:from>
    <xdr:to>
      <xdr:col>73</xdr:col>
      <xdr:colOff>44450</xdr:colOff>
      <xdr:row>63</xdr:row>
      <xdr:rowOff>4233</xdr:rowOff>
    </xdr:to>
    <xdr:sp macro="" textlink="">
      <xdr:nvSpPr>
        <xdr:cNvPr id="325" name="フローチャート: 判断 324"/>
        <xdr:cNvSpPr/>
      </xdr:nvSpPr>
      <xdr:spPr>
        <a:xfrm>
          <a:off x="15240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14410</xdr:rowOff>
    </xdr:from>
    <xdr:ext cx="762000" cy="259045"/>
    <xdr:sp macro="" textlink="">
      <xdr:nvSpPr>
        <xdr:cNvPr id="326" name="テキスト ボックス 325"/>
        <xdr:cNvSpPr txBox="1"/>
      </xdr:nvSpPr>
      <xdr:spPr>
        <a:xfrm>
          <a:off x="14909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21272</xdr:rowOff>
    </xdr:from>
    <xdr:to>
      <xdr:col>68</xdr:col>
      <xdr:colOff>152400</xdr:colOff>
      <xdr:row>64</xdr:row>
      <xdr:rowOff>41381</xdr:rowOff>
    </xdr:to>
    <xdr:cxnSp macro="">
      <xdr:nvCxnSpPr>
        <xdr:cNvPr id="327" name="直線コネクタ 326"/>
        <xdr:cNvCxnSpPr/>
      </xdr:nvCxnSpPr>
      <xdr:spPr>
        <a:xfrm flipV="1">
          <a:off x="13512800" y="1099407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9" name="テキスト ボックス 328"/>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162031</xdr:rowOff>
    </xdr:from>
    <xdr:to>
      <xdr:col>81</xdr:col>
      <xdr:colOff>95250</xdr:colOff>
      <xdr:row>64</xdr:row>
      <xdr:rowOff>92181</xdr:rowOff>
    </xdr:to>
    <xdr:sp macro="" textlink="">
      <xdr:nvSpPr>
        <xdr:cNvPr id="337" name="楕円 336"/>
        <xdr:cNvSpPr/>
      </xdr:nvSpPr>
      <xdr:spPr>
        <a:xfrm>
          <a:off x="169672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134108</xdr:rowOff>
    </xdr:from>
    <xdr:ext cx="762000" cy="259045"/>
    <xdr:sp macro="" textlink="">
      <xdr:nvSpPr>
        <xdr:cNvPr id="338" name="定員管理の状況該当値テキスト"/>
        <xdr:cNvSpPr txBox="1"/>
      </xdr:nvSpPr>
      <xdr:spPr>
        <a:xfrm>
          <a:off x="17106900" y="1093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170074</xdr:rowOff>
    </xdr:from>
    <xdr:to>
      <xdr:col>77</xdr:col>
      <xdr:colOff>95250</xdr:colOff>
      <xdr:row>64</xdr:row>
      <xdr:rowOff>100224</xdr:rowOff>
    </xdr:to>
    <xdr:sp macro="" textlink="">
      <xdr:nvSpPr>
        <xdr:cNvPr id="339" name="楕円 338"/>
        <xdr:cNvSpPr/>
      </xdr:nvSpPr>
      <xdr:spPr>
        <a:xfrm>
          <a:off x="16129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85001</xdr:rowOff>
    </xdr:from>
    <xdr:ext cx="736600" cy="259045"/>
    <xdr:sp macro="" textlink="">
      <xdr:nvSpPr>
        <xdr:cNvPr id="340" name="テキスト ボックス 339"/>
        <xdr:cNvSpPr txBox="1"/>
      </xdr:nvSpPr>
      <xdr:spPr>
        <a:xfrm>
          <a:off x="15798800" y="1105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164042</xdr:rowOff>
    </xdr:from>
    <xdr:to>
      <xdr:col>73</xdr:col>
      <xdr:colOff>44450</xdr:colOff>
      <xdr:row>64</xdr:row>
      <xdr:rowOff>94192</xdr:rowOff>
    </xdr:to>
    <xdr:sp macro="" textlink="">
      <xdr:nvSpPr>
        <xdr:cNvPr id="341" name="楕円 340"/>
        <xdr:cNvSpPr/>
      </xdr:nvSpPr>
      <xdr:spPr>
        <a:xfrm>
          <a:off x="15240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78969</xdr:rowOff>
    </xdr:from>
    <xdr:ext cx="762000" cy="259045"/>
    <xdr:sp macro="" textlink="">
      <xdr:nvSpPr>
        <xdr:cNvPr id="342" name="テキスト ボックス 341"/>
        <xdr:cNvSpPr txBox="1"/>
      </xdr:nvSpPr>
      <xdr:spPr>
        <a:xfrm>
          <a:off x="14909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141922</xdr:rowOff>
    </xdr:from>
    <xdr:to>
      <xdr:col>68</xdr:col>
      <xdr:colOff>203200</xdr:colOff>
      <xdr:row>64</xdr:row>
      <xdr:rowOff>72072</xdr:rowOff>
    </xdr:to>
    <xdr:sp macro="" textlink="">
      <xdr:nvSpPr>
        <xdr:cNvPr id="343" name="楕円 342"/>
        <xdr:cNvSpPr/>
      </xdr:nvSpPr>
      <xdr:spPr>
        <a:xfrm>
          <a:off x="14351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56849</xdr:rowOff>
    </xdr:from>
    <xdr:ext cx="762000" cy="259045"/>
    <xdr:sp macro="" textlink="">
      <xdr:nvSpPr>
        <xdr:cNvPr id="344" name="テキスト ボックス 343"/>
        <xdr:cNvSpPr txBox="1"/>
      </xdr:nvSpPr>
      <xdr:spPr>
        <a:xfrm>
          <a:off x="14020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45" name="楕円 344"/>
        <xdr:cNvSpPr/>
      </xdr:nvSpPr>
      <xdr:spPr>
        <a:xfrm>
          <a:off x="13462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76958</xdr:rowOff>
    </xdr:from>
    <xdr:ext cx="762000" cy="259045"/>
    <xdr:sp macro="" textlink="">
      <xdr:nvSpPr>
        <xdr:cNvPr id="346" name="テキスト ボックス 345"/>
        <xdr:cNvSpPr txBox="1"/>
      </xdr:nvSpPr>
      <xdr:spPr>
        <a:xfrm>
          <a:off x="13131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実質公債費比率は１．４％と、前年度と</a:t>
          </a:r>
          <a:r>
            <a:rPr lang="ja-JP" altLang="en-US" sz="1100" b="1" i="0">
              <a:solidFill>
                <a:schemeClr val="dk1"/>
              </a:solidFill>
              <a:effectLst/>
              <a:latin typeface="+mn-lt"/>
              <a:ea typeface="+mn-ea"/>
              <a:cs typeface="+mn-cs"/>
            </a:rPr>
            <a:t>同様の数値となって</a:t>
          </a:r>
          <a:r>
            <a:rPr lang="ja-JP" altLang="ja-JP" sz="1100" b="1" i="0">
              <a:solidFill>
                <a:schemeClr val="dk1"/>
              </a:solidFill>
              <a:effectLst/>
              <a:latin typeface="+mn-lt"/>
              <a:ea typeface="+mn-ea"/>
              <a:cs typeface="+mn-cs"/>
            </a:rPr>
            <a:t>います。</a:t>
          </a:r>
          <a:endParaRPr lang="ja-JP" altLang="ja-JP" sz="1400" b="1">
            <a:effectLst/>
          </a:endParaRPr>
        </a:p>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なお、単年度の数値においては、</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６</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上昇</a:t>
          </a:r>
          <a:r>
            <a:rPr lang="ja-JP" altLang="ja-JP" sz="1100" b="1" i="0">
              <a:solidFill>
                <a:schemeClr val="dk1"/>
              </a:solidFill>
              <a:effectLst/>
              <a:latin typeface="+mn-lt"/>
              <a:ea typeface="+mn-ea"/>
              <a:cs typeface="+mn-cs"/>
            </a:rPr>
            <a:t>し</a:t>
          </a:r>
          <a:r>
            <a:rPr lang="ja-JP" altLang="en-US" sz="1100" b="1" i="0">
              <a:solidFill>
                <a:schemeClr val="dk1"/>
              </a:solidFill>
              <a:effectLst/>
              <a:latin typeface="+mn-lt"/>
              <a:ea typeface="+mn-ea"/>
              <a:cs typeface="+mn-cs"/>
            </a:rPr>
            <a:t>た</a:t>
          </a:r>
          <a:r>
            <a:rPr lang="ja-JP" altLang="ja-JP" sz="1100" b="1" i="0">
              <a:solidFill>
                <a:schemeClr val="dk1"/>
              </a:solidFill>
              <a:effectLst/>
              <a:latin typeface="+mn-lt"/>
              <a:ea typeface="+mn-ea"/>
              <a:cs typeface="+mn-cs"/>
            </a:rPr>
            <a:t>ことから、財政指標を注視しつつ、今後も引き続き、交付税措置等を考慮した地方債発行に努めます。</a:t>
          </a:r>
          <a:endParaRPr lang="ja-JP" altLang="ja-JP" sz="1400" b="1">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49349</xdr:rowOff>
    </xdr:from>
    <xdr:to>
      <xdr:col>81</xdr:col>
      <xdr:colOff>44450</xdr:colOff>
      <xdr:row>38</xdr:row>
      <xdr:rowOff>49349</xdr:rowOff>
    </xdr:to>
    <xdr:cxnSp macro="">
      <xdr:nvCxnSpPr>
        <xdr:cNvPr id="381" name="直線コネクタ 380"/>
        <xdr:cNvCxnSpPr/>
      </xdr:nvCxnSpPr>
      <xdr:spPr>
        <a:xfrm>
          <a:off x="16179800" y="656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49349</xdr:rowOff>
    </xdr:from>
    <xdr:to>
      <xdr:col>77</xdr:col>
      <xdr:colOff>44450</xdr:colOff>
      <xdr:row>38</xdr:row>
      <xdr:rowOff>118291</xdr:rowOff>
    </xdr:to>
    <xdr:cxnSp macro="">
      <xdr:nvCxnSpPr>
        <xdr:cNvPr id="384" name="直線コネクタ 383"/>
        <xdr:cNvCxnSpPr/>
      </xdr:nvCxnSpPr>
      <xdr:spPr>
        <a:xfrm flipV="1">
          <a:off x="15290800" y="65644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118291</xdr:rowOff>
    </xdr:from>
    <xdr:to>
      <xdr:col>72</xdr:col>
      <xdr:colOff>203200</xdr:colOff>
      <xdr:row>39</xdr:row>
      <xdr:rowOff>1996</xdr:rowOff>
    </xdr:to>
    <xdr:cxnSp macro="">
      <xdr:nvCxnSpPr>
        <xdr:cNvPr id="387" name="直線コネクタ 386"/>
        <xdr:cNvCxnSpPr/>
      </xdr:nvCxnSpPr>
      <xdr:spPr>
        <a:xfrm flipV="1">
          <a:off x="14401800" y="66333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88" name="フローチャート: 判断 387"/>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89" name="テキスト ボックス 388"/>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1996</xdr:rowOff>
    </xdr:from>
    <xdr:to>
      <xdr:col>68</xdr:col>
      <xdr:colOff>152400</xdr:colOff>
      <xdr:row>39</xdr:row>
      <xdr:rowOff>77833</xdr:rowOff>
    </xdr:to>
    <xdr:cxnSp macro="">
      <xdr:nvCxnSpPr>
        <xdr:cNvPr id="390" name="直線コネクタ 389"/>
        <xdr:cNvCxnSpPr/>
      </xdr:nvCxnSpPr>
      <xdr:spPr>
        <a:xfrm flipV="1">
          <a:off x="13512800" y="66885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2" name="テキスト ボックス 391"/>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169999</xdr:rowOff>
    </xdr:from>
    <xdr:to>
      <xdr:col>81</xdr:col>
      <xdr:colOff>95250</xdr:colOff>
      <xdr:row>38</xdr:row>
      <xdr:rowOff>100149</xdr:rowOff>
    </xdr:to>
    <xdr:sp macro="" textlink="">
      <xdr:nvSpPr>
        <xdr:cNvPr id="400" name="楕円 399"/>
        <xdr:cNvSpPr/>
      </xdr:nvSpPr>
      <xdr:spPr>
        <a:xfrm>
          <a:off x="169672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15076</xdr:rowOff>
    </xdr:from>
    <xdr:ext cx="762000" cy="259045"/>
    <xdr:sp macro="" textlink="">
      <xdr:nvSpPr>
        <xdr:cNvPr id="401" name="公債費負担の状況該当値テキスト"/>
        <xdr:cNvSpPr txBox="1"/>
      </xdr:nvSpPr>
      <xdr:spPr>
        <a:xfrm>
          <a:off x="17106900" y="635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169999</xdr:rowOff>
    </xdr:from>
    <xdr:to>
      <xdr:col>77</xdr:col>
      <xdr:colOff>95250</xdr:colOff>
      <xdr:row>38</xdr:row>
      <xdr:rowOff>100149</xdr:rowOff>
    </xdr:to>
    <xdr:sp macro="" textlink="">
      <xdr:nvSpPr>
        <xdr:cNvPr id="402" name="楕円 401"/>
        <xdr:cNvSpPr/>
      </xdr:nvSpPr>
      <xdr:spPr>
        <a:xfrm>
          <a:off x="16129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110326</xdr:rowOff>
    </xdr:from>
    <xdr:ext cx="736600" cy="259045"/>
    <xdr:sp macro="" textlink="">
      <xdr:nvSpPr>
        <xdr:cNvPr id="403" name="テキスト ボックス 402"/>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67491</xdr:rowOff>
    </xdr:from>
    <xdr:to>
      <xdr:col>73</xdr:col>
      <xdr:colOff>44450</xdr:colOff>
      <xdr:row>38</xdr:row>
      <xdr:rowOff>169091</xdr:rowOff>
    </xdr:to>
    <xdr:sp macro="" textlink="">
      <xdr:nvSpPr>
        <xdr:cNvPr id="404" name="楕円 403"/>
        <xdr:cNvSpPr/>
      </xdr:nvSpPr>
      <xdr:spPr>
        <a:xfrm>
          <a:off x="15240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7819</xdr:rowOff>
    </xdr:from>
    <xdr:ext cx="762000" cy="259045"/>
    <xdr:sp macro="" textlink="">
      <xdr:nvSpPr>
        <xdr:cNvPr id="405" name="テキスト ボックス 404"/>
        <xdr:cNvSpPr txBox="1"/>
      </xdr:nvSpPr>
      <xdr:spPr>
        <a:xfrm>
          <a:off x="14909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122646</xdr:rowOff>
    </xdr:from>
    <xdr:to>
      <xdr:col>68</xdr:col>
      <xdr:colOff>203200</xdr:colOff>
      <xdr:row>39</xdr:row>
      <xdr:rowOff>52796</xdr:rowOff>
    </xdr:to>
    <xdr:sp macro="" textlink="">
      <xdr:nvSpPr>
        <xdr:cNvPr id="406" name="楕円 405"/>
        <xdr:cNvSpPr/>
      </xdr:nvSpPr>
      <xdr:spPr>
        <a:xfrm>
          <a:off x="14351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62973</xdr:rowOff>
    </xdr:from>
    <xdr:ext cx="762000" cy="259045"/>
    <xdr:sp macro="" textlink="">
      <xdr:nvSpPr>
        <xdr:cNvPr id="407" name="テキスト ボックス 406"/>
        <xdr:cNvSpPr txBox="1"/>
      </xdr:nvSpPr>
      <xdr:spPr>
        <a:xfrm>
          <a:off x="14020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27033</xdr:rowOff>
    </xdr:from>
    <xdr:to>
      <xdr:col>64</xdr:col>
      <xdr:colOff>152400</xdr:colOff>
      <xdr:row>39</xdr:row>
      <xdr:rowOff>128633</xdr:rowOff>
    </xdr:to>
    <xdr:sp macro="" textlink="">
      <xdr:nvSpPr>
        <xdr:cNvPr id="408" name="楕円 407"/>
        <xdr:cNvSpPr/>
      </xdr:nvSpPr>
      <xdr:spPr>
        <a:xfrm>
          <a:off x="13462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138810</xdr:rowOff>
    </xdr:from>
    <xdr:ext cx="762000" cy="259045"/>
    <xdr:sp macro="" textlink="">
      <xdr:nvSpPr>
        <xdr:cNvPr id="409" name="テキスト ボックス 408"/>
        <xdr:cNvSpPr txBox="1"/>
      </xdr:nvSpPr>
      <xdr:spPr>
        <a:xfrm>
          <a:off x="13131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充当可能財源等が将来負担額を上回るため「－％」となっています。</a:t>
          </a:r>
          <a:r>
            <a:rPr lang="ja-JP" altLang="en-US" sz="1100" b="1" i="0">
              <a:solidFill>
                <a:schemeClr val="dk1"/>
              </a:solidFill>
              <a:effectLst/>
              <a:latin typeface="+mn-lt"/>
              <a:ea typeface="+mn-ea"/>
              <a:cs typeface="+mn-cs"/>
            </a:rPr>
            <a:t>　</a:t>
          </a:r>
          <a:endParaRPr lang="ja-JP" altLang="ja-JP" sz="1400" b="1">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今後、将来負担比率の増加に対応するためにも引き続き、健全な財政運営に向けた取り組みに努めます。</a:t>
          </a:r>
          <a:endParaRPr lang="ja-JP" altLang="ja-JP" sz="1400" b="1">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35264</xdr:rowOff>
    </xdr:from>
    <xdr:to>
      <xdr:col>73</xdr:col>
      <xdr:colOff>44450</xdr:colOff>
      <xdr:row>15</xdr:row>
      <xdr:rowOff>136864</xdr:rowOff>
    </xdr:to>
    <xdr:sp macro="" textlink="">
      <xdr:nvSpPr>
        <xdr:cNvPr id="447" name="フローチャート: 判断 446"/>
        <xdr:cNvSpPr/>
      </xdr:nvSpPr>
      <xdr:spPr>
        <a:xfrm>
          <a:off x="15240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147041</xdr:rowOff>
    </xdr:from>
    <xdr:ext cx="762000" cy="259045"/>
    <xdr:sp macro="" textlink="">
      <xdr:nvSpPr>
        <xdr:cNvPr id="448" name="テキスト ボックス 447"/>
        <xdr:cNvSpPr txBox="1"/>
      </xdr:nvSpPr>
      <xdr:spPr>
        <a:xfrm>
          <a:off x="14909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49" name="フローチャート: 判断 448"/>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0" name="テキスト ボックス 449"/>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1" name="フローチャート: 判断 450"/>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2" name="テキスト ボックス 451"/>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49,945
47,893
191.04
21,432,463
20,517,410
677,095
12,905,926
16,284,745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人件費については、前年度と比較して１．</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a:t>
          </a:r>
          <a:r>
            <a:rPr lang="ja-JP" altLang="ja-JP" sz="1100" b="1" i="0">
              <a:solidFill>
                <a:schemeClr val="dk1"/>
              </a:solidFill>
              <a:effectLst/>
              <a:latin typeface="+mn-lt"/>
              <a:ea typeface="+mn-ea"/>
              <a:cs typeface="+mn-cs"/>
            </a:rPr>
            <a:t>しております。</a:t>
          </a:r>
          <a:endParaRPr lang="ja-JP" altLang="ja-JP" sz="14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今後も定員適正化計画に基づき、引き続き人員の適正化に努めます。</a:t>
          </a:r>
          <a:endParaRPr lang="ja-JP" altLang="ja-JP" sz="1400" b="1">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168910</xdr:rowOff>
    </xdr:to>
    <xdr:cxnSp macro="">
      <xdr:nvCxnSpPr>
        <xdr:cNvPr id="66" name="直線コネクタ 65"/>
        <xdr:cNvCxnSpPr/>
      </xdr:nvCxnSpPr>
      <xdr:spPr>
        <a:xfrm flipV="1">
          <a:off x="3987800" y="63830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168910</xdr:rowOff>
    </xdr:to>
    <xdr:cxnSp macro="">
      <xdr:nvCxnSpPr>
        <xdr:cNvPr id="69" name="直線コネクタ 68"/>
        <xdr:cNvCxnSpPr/>
      </xdr:nvCxnSpPr>
      <xdr:spPr>
        <a:xfrm>
          <a:off x="3098800" y="6375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54610</xdr:rowOff>
    </xdr:to>
    <xdr:cxnSp macro="">
      <xdr:nvCxnSpPr>
        <xdr:cNvPr id="72" name="直線コネクタ 71"/>
        <xdr:cNvCxnSpPr/>
      </xdr:nvCxnSpPr>
      <xdr:spPr>
        <a:xfrm flipV="1">
          <a:off x="2209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54610</xdr:rowOff>
    </xdr:to>
    <xdr:cxnSp macro="">
      <xdr:nvCxnSpPr>
        <xdr:cNvPr id="75" name="直線コネクタ 74"/>
        <xdr:cNvCxnSpPr/>
      </xdr:nvCxnSpPr>
      <xdr:spPr>
        <a:xfrm>
          <a:off x="1320800" y="630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ポイント上昇しており、消防や廃棄物処理を市単独で行っているため、その施設管理等に係る経費が類似団体に比して大きくなっており、経常収支比率に占める物件費の割合も高い水準になっています。</a:t>
          </a:r>
          <a:endParaRPr lang="ja-JP" altLang="ja-JP" sz="1400" b="1">
            <a:effectLst/>
          </a:endParaRPr>
        </a:p>
        <a:p>
          <a:pPr algn="l"/>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今後も引き続き、亀山市行財政改革大綱に基づき、持続可能な健全財政を目指して行財政改革に取り組みます。</a:t>
          </a:r>
          <a:endParaRPr lang="ja-JP" altLang="ja-JP" sz="1400" b="1">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107406</xdr:rowOff>
    </xdr:to>
    <xdr:cxnSp macro="">
      <xdr:nvCxnSpPr>
        <xdr:cNvPr id="129" name="直線コネクタ 128"/>
        <xdr:cNvCxnSpPr/>
      </xdr:nvCxnSpPr>
      <xdr:spPr>
        <a:xfrm>
          <a:off x="15671800" y="312166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2903</xdr:rowOff>
    </xdr:from>
    <xdr:to>
      <xdr:col>78</xdr:col>
      <xdr:colOff>69850</xdr:colOff>
      <xdr:row>18</xdr:row>
      <xdr:rowOff>35560</xdr:rowOff>
    </xdr:to>
    <xdr:cxnSp macro="">
      <xdr:nvCxnSpPr>
        <xdr:cNvPr id="132" name="直線コネクタ 131"/>
        <xdr:cNvCxnSpPr/>
      </xdr:nvCxnSpPr>
      <xdr:spPr>
        <a:xfrm>
          <a:off x="14782800" y="30890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2903</xdr:rowOff>
    </xdr:from>
    <xdr:to>
      <xdr:col>73</xdr:col>
      <xdr:colOff>180975</xdr:colOff>
      <xdr:row>18</xdr:row>
      <xdr:rowOff>61686</xdr:rowOff>
    </xdr:to>
    <xdr:cxnSp macro="">
      <xdr:nvCxnSpPr>
        <xdr:cNvPr id="135" name="直線コネクタ 134"/>
        <xdr:cNvCxnSpPr/>
      </xdr:nvCxnSpPr>
      <xdr:spPr>
        <a:xfrm flipV="1">
          <a:off x="13893800" y="30890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46809</xdr:rowOff>
    </xdr:from>
    <xdr:to>
      <xdr:col>74</xdr:col>
      <xdr:colOff>31750</xdr:colOff>
      <xdr:row>16</xdr:row>
      <xdr:rowOff>148409</xdr:rowOff>
    </xdr:to>
    <xdr:sp macro="" textlink="">
      <xdr:nvSpPr>
        <xdr:cNvPr id="136" name="フローチャート: 判断 135"/>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158586</xdr:rowOff>
    </xdr:from>
    <xdr:ext cx="762000" cy="259045"/>
    <xdr:sp macro="" textlink="">
      <xdr:nvSpPr>
        <xdr:cNvPr id="137" name="テキスト ボックス 136"/>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74749</xdr:rowOff>
    </xdr:to>
    <xdr:cxnSp macro="">
      <xdr:nvCxnSpPr>
        <xdr:cNvPr id="138" name="直線コネクタ 137"/>
        <xdr:cNvCxnSpPr/>
      </xdr:nvCxnSpPr>
      <xdr:spPr>
        <a:xfrm flipV="1">
          <a:off x="13004800" y="31477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56606</xdr:rowOff>
    </xdr:from>
    <xdr:to>
      <xdr:col>82</xdr:col>
      <xdr:colOff>158750</xdr:colOff>
      <xdr:row>18</xdr:row>
      <xdr:rowOff>158206</xdr:rowOff>
    </xdr:to>
    <xdr:sp macro="" textlink="">
      <xdr:nvSpPr>
        <xdr:cNvPr id="148" name="楕円 147"/>
        <xdr:cNvSpPr/>
      </xdr:nvSpPr>
      <xdr:spPr>
        <a:xfrm>
          <a:off x="16459200" y="31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28683</xdr:rowOff>
    </xdr:from>
    <xdr:ext cx="762000" cy="259045"/>
    <xdr:sp macro="" textlink="">
      <xdr:nvSpPr>
        <xdr:cNvPr id="149" name="物件費該当値テキスト"/>
        <xdr:cNvSpPr txBox="1"/>
      </xdr:nvSpPr>
      <xdr:spPr>
        <a:xfrm>
          <a:off x="16598900" y="311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50" name="楕円 149"/>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51" name="テキスト ボックス 150"/>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123553</xdr:rowOff>
    </xdr:from>
    <xdr:to>
      <xdr:col>74</xdr:col>
      <xdr:colOff>31750</xdr:colOff>
      <xdr:row>18</xdr:row>
      <xdr:rowOff>53703</xdr:rowOff>
    </xdr:to>
    <xdr:sp macro="" textlink="">
      <xdr:nvSpPr>
        <xdr:cNvPr id="152" name="楕円 151"/>
        <xdr:cNvSpPr/>
      </xdr:nvSpPr>
      <xdr:spPr>
        <a:xfrm>
          <a:off x="14732000" y="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38480</xdr:rowOff>
    </xdr:from>
    <xdr:ext cx="762000" cy="259045"/>
    <xdr:sp macro="" textlink="">
      <xdr:nvSpPr>
        <xdr:cNvPr id="153" name="テキスト ボックス 152"/>
        <xdr:cNvSpPr txBox="1"/>
      </xdr:nvSpPr>
      <xdr:spPr>
        <a:xfrm>
          <a:off x="14401800" y="312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23949</xdr:rowOff>
    </xdr:from>
    <xdr:to>
      <xdr:col>65</xdr:col>
      <xdr:colOff>53975</xdr:colOff>
      <xdr:row>18</xdr:row>
      <xdr:rowOff>125549</xdr:rowOff>
    </xdr:to>
    <xdr:sp macro="" textlink="">
      <xdr:nvSpPr>
        <xdr:cNvPr id="156" name="楕円 155"/>
        <xdr:cNvSpPr/>
      </xdr:nvSpPr>
      <xdr:spPr>
        <a:xfrm>
          <a:off x="12954000" y="3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110326</xdr:rowOff>
    </xdr:from>
    <xdr:ext cx="762000" cy="259045"/>
    <xdr:sp macro="" textlink="">
      <xdr:nvSpPr>
        <xdr:cNvPr id="157" name="テキスト ボックス 156"/>
        <xdr:cNvSpPr txBox="1"/>
      </xdr:nvSpPr>
      <xdr:spPr>
        <a:xfrm>
          <a:off x="12623800" y="319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扶助費については、年々上昇が見込まれており</a:t>
          </a:r>
          <a:r>
            <a:rPr lang="ja-JP" altLang="en-US" sz="1100" b="1" i="0">
              <a:solidFill>
                <a:schemeClr val="dk1"/>
              </a:solidFill>
              <a:effectLst/>
              <a:latin typeface="+mn-lt"/>
              <a:ea typeface="+mn-ea"/>
              <a:cs typeface="+mn-cs"/>
            </a:rPr>
            <a:t>ますが</a:t>
          </a:r>
          <a:r>
            <a:rPr lang="ja-JP" altLang="ja-JP" sz="1100" b="1" i="0">
              <a:solidFill>
                <a:schemeClr val="dk1"/>
              </a:solidFill>
              <a:effectLst/>
              <a:latin typeface="+mn-lt"/>
              <a:ea typeface="+mn-ea"/>
              <a:cs typeface="+mn-cs"/>
            </a:rPr>
            <a:t>、前年度と比較して、０．</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a:t>
          </a:r>
          <a:r>
            <a:rPr lang="ja-JP" altLang="ja-JP" sz="1100" b="1" i="0">
              <a:solidFill>
                <a:schemeClr val="dk1"/>
              </a:solidFill>
              <a:effectLst/>
              <a:latin typeface="+mn-lt"/>
              <a:ea typeface="+mn-ea"/>
              <a:cs typeface="+mn-cs"/>
            </a:rPr>
            <a:t>しております。</a:t>
          </a:r>
          <a:endParaRPr lang="ja-JP" altLang="ja-JP" sz="1400" b="1">
            <a:effectLst/>
          </a:endParaRPr>
        </a:p>
        <a:p>
          <a:pPr rtl="0"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今後も資格審査等を適正に行うとともに各種手当への適正な給付に努めるなど、扶助費の上昇を極力抑制するよう努めます。</a:t>
          </a:r>
          <a:endParaRPr lang="ja-JP" altLang="ja-JP" sz="1400" b="1">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108712</xdr:rowOff>
    </xdr:from>
    <xdr:to>
      <xdr:col>24</xdr:col>
      <xdr:colOff>25400</xdr:colOff>
      <xdr:row>54</xdr:row>
      <xdr:rowOff>127000</xdr:rowOff>
    </xdr:to>
    <xdr:cxnSp macro="">
      <xdr:nvCxnSpPr>
        <xdr:cNvPr id="188" name="直線コネクタ 187"/>
        <xdr:cNvCxnSpPr/>
      </xdr:nvCxnSpPr>
      <xdr:spPr>
        <a:xfrm flipV="1">
          <a:off x="3987800" y="93670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62992</xdr:rowOff>
    </xdr:from>
    <xdr:to>
      <xdr:col>19</xdr:col>
      <xdr:colOff>187325</xdr:colOff>
      <xdr:row>54</xdr:row>
      <xdr:rowOff>127000</xdr:rowOff>
    </xdr:to>
    <xdr:cxnSp macro="">
      <xdr:nvCxnSpPr>
        <xdr:cNvPr id="191" name="直線コネクタ 190"/>
        <xdr:cNvCxnSpPr/>
      </xdr:nvCxnSpPr>
      <xdr:spPr>
        <a:xfrm>
          <a:off x="3098800" y="9321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53848</xdr:rowOff>
    </xdr:from>
    <xdr:to>
      <xdr:col>15</xdr:col>
      <xdr:colOff>98425</xdr:colOff>
      <xdr:row>54</xdr:row>
      <xdr:rowOff>62992</xdr:rowOff>
    </xdr:to>
    <xdr:cxnSp macro="">
      <xdr:nvCxnSpPr>
        <xdr:cNvPr id="194" name="直線コネクタ 193"/>
        <xdr:cNvCxnSpPr/>
      </xdr:nvCxnSpPr>
      <xdr:spPr>
        <a:xfrm>
          <a:off x="2209800" y="9312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158496</xdr:rowOff>
    </xdr:from>
    <xdr:to>
      <xdr:col>15</xdr:col>
      <xdr:colOff>149225</xdr:colOff>
      <xdr:row>55</xdr:row>
      <xdr:rowOff>88646</xdr:rowOff>
    </xdr:to>
    <xdr:sp macro="" textlink="">
      <xdr:nvSpPr>
        <xdr:cNvPr id="195" name="フローチャート: 判断 194"/>
        <xdr:cNvSpPr/>
      </xdr:nvSpPr>
      <xdr:spPr>
        <a:xfrm>
          <a:off x="3048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73423</xdr:rowOff>
    </xdr:from>
    <xdr:ext cx="762000" cy="259045"/>
    <xdr:sp macro="" textlink="">
      <xdr:nvSpPr>
        <xdr:cNvPr id="196" name="テキスト ボックス 195"/>
        <xdr:cNvSpPr txBox="1"/>
      </xdr:nvSpPr>
      <xdr:spPr>
        <a:xfrm>
          <a:off x="2717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53848</xdr:rowOff>
    </xdr:from>
    <xdr:to>
      <xdr:col>11</xdr:col>
      <xdr:colOff>9525</xdr:colOff>
      <xdr:row>54</xdr:row>
      <xdr:rowOff>117856</xdr:rowOff>
    </xdr:to>
    <xdr:cxnSp macro="">
      <xdr:nvCxnSpPr>
        <xdr:cNvPr id="197" name="直線コネクタ 196"/>
        <xdr:cNvCxnSpPr/>
      </xdr:nvCxnSpPr>
      <xdr:spPr>
        <a:xfrm flipV="1">
          <a:off x="1320800" y="93121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55135</xdr:rowOff>
    </xdr:from>
    <xdr:ext cx="762000" cy="259045"/>
    <xdr:sp macro="" textlink="">
      <xdr:nvSpPr>
        <xdr:cNvPr id="199" name="テキスト ボックス 198"/>
        <xdr:cNvSpPr txBox="1"/>
      </xdr:nvSpPr>
      <xdr:spPr>
        <a:xfrm>
          <a:off x="1828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01" name="テキスト ボックス 200"/>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57912</xdr:rowOff>
    </xdr:from>
    <xdr:to>
      <xdr:col>24</xdr:col>
      <xdr:colOff>76200</xdr:colOff>
      <xdr:row>54</xdr:row>
      <xdr:rowOff>159512</xdr:rowOff>
    </xdr:to>
    <xdr:sp macro="" textlink="">
      <xdr:nvSpPr>
        <xdr:cNvPr id="207" name="楕円 206"/>
        <xdr:cNvSpPr/>
      </xdr:nvSpPr>
      <xdr:spPr>
        <a:xfrm>
          <a:off x="47752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74439</xdr:rowOff>
    </xdr:from>
    <xdr:ext cx="762000" cy="259045"/>
    <xdr:sp macro="" textlink="">
      <xdr:nvSpPr>
        <xdr:cNvPr id="208" name="扶助費該当値テキスト"/>
        <xdr:cNvSpPr txBox="1"/>
      </xdr:nvSpPr>
      <xdr:spPr>
        <a:xfrm>
          <a:off x="4914900" y="916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xdr:rowOff>
    </xdr:from>
    <xdr:to>
      <xdr:col>15</xdr:col>
      <xdr:colOff>149225</xdr:colOff>
      <xdr:row>54</xdr:row>
      <xdr:rowOff>113792</xdr:rowOff>
    </xdr:to>
    <xdr:sp macro="" textlink="">
      <xdr:nvSpPr>
        <xdr:cNvPr id="211" name="楕円 210"/>
        <xdr:cNvSpPr/>
      </xdr:nvSpPr>
      <xdr:spPr>
        <a:xfrm>
          <a:off x="3048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123969</xdr:rowOff>
    </xdr:from>
    <xdr:ext cx="762000" cy="259045"/>
    <xdr:sp macro="" textlink="">
      <xdr:nvSpPr>
        <xdr:cNvPr id="212" name="テキスト ボックス 211"/>
        <xdr:cNvSpPr txBox="1"/>
      </xdr:nvSpPr>
      <xdr:spPr>
        <a:xfrm>
          <a:off x="2717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xdr:rowOff>
    </xdr:from>
    <xdr:to>
      <xdr:col>11</xdr:col>
      <xdr:colOff>60325</xdr:colOff>
      <xdr:row>54</xdr:row>
      <xdr:rowOff>104648</xdr:rowOff>
    </xdr:to>
    <xdr:sp macro="" textlink="">
      <xdr:nvSpPr>
        <xdr:cNvPr id="213" name="楕円 212"/>
        <xdr:cNvSpPr/>
      </xdr:nvSpPr>
      <xdr:spPr>
        <a:xfrm>
          <a:off x="2159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114825</xdr:rowOff>
    </xdr:from>
    <xdr:ext cx="762000" cy="259045"/>
    <xdr:sp macro="" textlink="">
      <xdr:nvSpPr>
        <xdr:cNvPr id="214" name="テキスト ボックス 213"/>
        <xdr:cNvSpPr txBox="1"/>
      </xdr:nvSpPr>
      <xdr:spPr>
        <a:xfrm>
          <a:off x="1828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67056</xdr:rowOff>
    </xdr:from>
    <xdr:to>
      <xdr:col>6</xdr:col>
      <xdr:colOff>171450</xdr:colOff>
      <xdr:row>54</xdr:row>
      <xdr:rowOff>168656</xdr:rowOff>
    </xdr:to>
    <xdr:sp macro="" textlink="">
      <xdr:nvSpPr>
        <xdr:cNvPr id="215" name="楕円 214"/>
        <xdr:cNvSpPr/>
      </xdr:nvSpPr>
      <xdr:spPr>
        <a:xfrm>
          <a:off x="1270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7383</xdr:rowOff>
    </xdr:from>
    <xdr:ext cx="762000" cy="259045"/>
    <xdr:sp macro="" textlink="">
      <xdr:nvSpPr>
        <xdr:cNvPr id="216" name="テキスト ボックス 215"/>
        <xdr:cNvSpPr txBox="1"/>
      </xdr:nvSpPr>
      <xdr:spPr>
        <a:xfrm>
          <a:off x="939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その他における比率が、前年度より０．７ポイント低下し</a:t>
          </a:r>
          <a:r>
            <a:rPr lang="ja-JP" altLang="en-US" sz="1100" b="1" i="0">
              <a:solidFill>
                <a:schemeClr val="dk1"/>
              </a:solidFill>
              <a:effectLst/>
              <a:latin typeface="+mn-lt"/>
              <a:ea typeface="+mn-ea"/>
              <a:cs typeface="+mn-cs"/>
            </a:rPr>
            <a:t>ております。</a:t>
          </a:r>
          <a:endParaRPr lang="ja-JP" altLang="ja-JP" sz="14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今後も引き続き、他会計の経営の健全化に努めるとともに、歳入確保、経費の縮減に努め、経営の健全化に努めます。</a:t>
          </a:r>
          <a:endParaRPr lang="ja-JP" altLang="ja-JP" sz="1400" b="1">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12700</xdr:rowOff>
    </xdr:to>
    <xdr:cxnSp macro="">
      <xdr:nvCxnSpPr>
        <xdr:cNvPr id="249" name="直線コネクタ 248"/>
        <xdr:cNvCxnSpPr/>
      </xdr:nvCxnSpPr>
      <xdr:spPr>
        <a:xfrm flipV="1">
          <a:off x="15671800" y="9560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66040</xdr:rowOff>
    </xdr:to>
    <xdr:cxnSp macro="">
      <xdr:nvCxnSpPr>
        <xdr:cNvPr id="252" name="直線コネクタ 251"/>
        <xdr:cNvCxnSpPr/>
      </xdr:nvCxnSpPr>
      <xdr:spPr>
        <a:xfrm flipV="1">
          <a:off x="14782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57</xdr:row>
      <xdr:rowOff>16510</xdr:rowOff>
    </xdr:to>
    <xdr:cxnSp macro="">
      <xdr:nvCxnSpPr>
        <xdr:cNvPr id="255" name="直線コネクタ 254"/>
        <xdr:cNvCxnSpPr/>
      </xdr:nvCxnSpPr>
      <xdr:spPr>
        <a:xfrm flipV="1">
          <a:off x="13893800" y="9667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0</xdr:rowOff>
    </xdr:from>
    <xdr:to>
      <xdr:col>74</xdr:col>
      <xdr:colOff>31750</xdr:colOff>
      <xdr:row>56</xdr:row>
      <xdr:rowOff>101600</xdr:rowOff>
    </xdr:to>
    <xdr:sp macro="" textlink="">
      <xdr:nvSpPr>
        <xdr:cNvPr id="256" name="フローチャート: 判断 255"/>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57" name="テキスト ボックス 256"/>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69850</xdr:rowOff>
    </xdr:to>
    <xdr:cxnSp macro="">
      <xdr:nvCxnSpPr>
        <xdr:cNvPr id="258" name="直線コネクタ 257"/>
        <xdr:cNvCxnSpPr/>
      </xdr:nvCxnSpPr>
      <xdr:spPr>
        <a:xfrm flipV="1">
          <a:off x="13004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2" name="テキスト ボックス 26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8" name="楕円 267"/>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9"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73" name="テキスト ボックス 272"/>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4" name="楕円 273"/>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5" name="テキスト ボックス 274"/>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7" name="テキスト ボックス 276"/>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a:t>
          </a:r>
          <a:r>
            <a:rPr lang="ja-JP" altLang="en-US" sz="1100" b="1" i="0">
              <a:solidFill>
                <a:schemeClr val="dk1"/>
              </a:solidFill>
              <a:effectLst/>
              <a:latin typeface="+mn-lt"/>
              <a:ea typeface="+mn-ea"/>
              <a:cs typeface="+mn-cs"/>
            </a:rPr>
            <a:t>比較</a:t>
          </a:r>
          <a:r>
            <a:rPr lang="ja-JP" altLang="ja-JP" sz="1100" b="1" i="0">
              <a:solidFill>
                <a:schemeClr val="dk1"/>
              </a:solidFill>
              <a:effectLst/>
              <a:latin typeface="+mn-lt"/>
              <a:ea typeface="+mn-ea"/>
              <a:cs typeface="+mn-cs"/>
            </a:rPr>
            <a:t>すると</a:t>
          </a:r>
          <a:r>
            <a:rPr lang="ja-JP" altLang="en-US" sz="1100" b="1" i="0">
              <a:solidFill>
                <a:schemeClr val="dk1"/>
              </a:solidFill>
              <a:effectLst/>
              <a:latin typeface="+mn-lt"/>
              <a:ea typeface="+mn-ea"/>
              <a:cs typeface="+mn-cs"/>
            </a:rPr>
            <a:t>変化はない</a:t>
          </a:r>
          <a:r>
            <a:rPr lang="ja-JP" altLang="ja-JP" sz="1100" b="1" i="0">
              <a:solidFill>
                <a:schemeClr val="dk1"/>
              </a:solidFill>
              <a:effectLst/>
              <a:latin typeface="+mn-lt"/>
              <a:ea typeface="+mn-ea"/>
              <a:cs typeface="+mn-cs"/>
            </a:rPr>
            <a:t>が、</a:t>
          </a:r>
          <a:r>
            <a:rPr lang="ja-JP" altLang="en-US" sz="1100" b="1" i="0">
              <a:solidFill>
                <a:schemeClr val="dk1"/>
              </a:solidFill>
              <a:effectLst/>
              <a:latin typeface="+mn-lt"/>
              <a:ea typeface="+mn-ea"/>
              <a:cs typeface="+mn-cs"/>
            </a:rPr>
            <a:t>平成２６年度</a:t>
          </a:r>
          <a:r>
            <a:rPr lang="ja-JP" altLang="ja-JP" sz="1100" b="1" i="0">
              <a:solidFill>
                <a:schemeClr val="dk1"/>
              </a:solidFill>
              <a:effectLst/>
              <a:latin typeface="+mn-lt"/>
              <a:ea typeface="+mn-ea"/>
              <a:cs typeface="+mn-cs"/>
            </a:rPr>
            <a:t>と</a:t>
          </a:r>
          <a:r>
            <a:rPr lang="ja-JP" altLang="en-US" sz="1100" b="1" i="0">
              <a:solidFill>
                <a:schemeClr val="dk1"/>
              </a:solidFill>
              <a:effectLst/>
              <a:latin typeface="+mn-lt"/>
              <a:ea typeface="+mn-ea"/>
              <a:cs typeface="+mn-cs"/>
            </a:rPr>
            <a:t>比較</a:t>
          </a:r>
          <a:r>
            <a:rPr lang="ja-JP" altLang="ja-JP" sz="1100" b="1" i="0">
              <a:solidFill>
                <a:schemeClr val="dk1"/>
              </a:solidFill>
              <a:effectLst/>
              <a:latin typeface="+mn-lt"/>
              <a:ea typeface="+mn-ea"/>
              <a:cs typeface="+mn-cs"/>
            </a:rPr>
            <a:t>すると２．３ポイントの上昇となっています。</a:t>
          </a:r>
          <a:endParaRPr lang="ja-JP" altLang="ja-JP" sz="14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今後も引き続き、他会計の経営の健全化に努めるとともに、補助金等の適正化を図るために、補助金の目的、成果等を十分検証し、補助金の内容の見直しを行います。</a:t>
          </a:r>
          <a:endParaRPr lang="ja-JP" altLang="ja-JP" sz="1400" b="1">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29845</xdr:rowOff>
    </xdr:from>
    <xdr:to>
      <xdr:col>82</xdr:col>
      <xdr:colOff>107950</xdr:colOff>
      <xdr:row>36</xdr:row>
      <xdr:rowOff>29845</xdr:rowOff>
    </xdr:to>
    <xdr:cxnSp macro="">
      <xdr:nvCxnSpPr>
        <xdr:cNvPr id="305" name="直線コネクタ 304"/>
        <xdr:cNvCxnSpPr/>
      </xdr:nvCxnSpPr>
      <xdr:spPr>
        <a:xfrm>
          <a:off x="15671800" y="6202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29845</xdr:rowOff>
    </xdr:from>
    <xdr:to>
      <xdr:col>78</xdr:col>
      <xdr:colOff>69850</xdr:colOff>
      <xdr:row>36</xdr:row>
      <xdr:rowOff>104140</xdr:rowOff>
    </xdr:to>
    <xdr:cxnSp macro="">
      <xdr:nvCxnSpPr>
        <xdr:cNvPr id="308" name="直線コネクタ 307"/>
        <xdr:cNvCxnSpPr/>
      </xdr:nvCxnSpPr>
      <xdr:spPr>
        <a:xfrm flipV="1">
          <a:off x="14782800" y="62020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36</xdr:row>
      <xdr:rowOff>104140</xdr:rowOff>
    </xdr:to>
    <xdr:cxnSp macro="">
      <xdr:nvCxnSpPr>
        <xdr:cNvPr id="311" name="直線コネクタ 310"/>
        <xdr:cNvCxnSpPr/>
      </xdr:nvCxnSpPr>
      <xdr:spPr>
        <a:xfrm>
          <a:off x="13893800" y="6070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81280</xdr:rowOff>
    </xdr:to>
    <xdr:cxnSp macro="">
      <xdr:nvCxnSpPr>
        <xdr:cNvPr id="314" name="直線コネクタ 313"/>
        <xdr:cNvCxnSpPr/>
      </xdr:nvCxnSpPr>
      <xdr:spPr>
        <a:xfrm flipV="1">
          <a:off x="13004800" y="6070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16" name="テキスト ボックス 315"/>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42562</xdr:rowOff>
    </xdr:from>
    <xdr:ext cx="762000" cy="259045"/>
    <xdr:sp macro="" textlink="">
      <xdr:nvSpPr>
        <xdr:cNvPr id="318" name="テキスト ボックス 317"/>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150495</xdr:rowOff>
    </xdr:from>
    <xdr:to>
      <xdr:col>82</xdr:col>
      <xdr:colOff>158750</xdr:colOff>
      <xdr:row>36</xdr:row>
      <xdr:rowOff>80645</xdr:rowOff>
    </xdr:to>
    <xdr:sp macro="" textlink="">
      <xdr:nvSpPr>
        <xdr:cNvPr id="324" name="楕円 323"/>
        <xdr:cNvSpPr/>
      </xdr:nvSpPr>
      <xdr:spPr>
        <a:xfrm>
          <a:off x="164592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167022</xdr:rowOff>
    </xdr:from>
    <xdr:ext cx="762000" cy="259045"/>
    <xdr:sp macro="" textlink="">
      <xdr:nvSpPr>
        <xdr:cNvPr id="325" name="補助費等該当値テキスト"/>
        <xdr:cNvSpPr txBox="1"/>
      </xdr:nvSpPr>
      <xdr:spPr>
        <a:xfrm>
          <a:off x="16598900" y="599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150495</xdr:rowOff>
    </xdr:from>
    <xdr:to>
      <xdr:col>78</xdr:col>
      <xdr:colOff>120650</xdr:colOff>
      <xdr:row>36</xdr:row>
      <xdr:rowOff>80645</xdr:rowOff>
    </xdr:to>
    <xdr:sp macro="" textlink="">
      <xdr:nvSpPr>
        <xdr:cNvPr id="326" name="楕円 325"/>
        <xdr:cNvSpPr/>
      </xdr:nvSpPr>
      <xdr:spPr>
        <a:xfrm>
          <a:off x="15621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90822</xdr:rowOff>
    </xdr:from>
    <xdr:ext cx="736600" cy="259045"/>
    <xdr:sp macro="" textlink="">
      <xdr:nvSpPr>
        <xdr:cNvPr id="327" name="テキスト ボックス 326"/>
        <xdr:cNvSpPr txBox="1"/>
      </xdr:nvSpPr>
      <xdr:spPr>
        <a:xfrm>
          <a:off x="15290800" y="592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8" name="楕円 327"/>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9" name="テキスト ボックス 328"/>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0" name="楕円 329"/>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1" name="テキスト ボックス 330"/>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32" name="楕円 331"/>
        <xdr:cNvSpPr/>
      </xdr:nvSpPr>
      <xdr:spPr>
        <a:xfrm>
          <a:off x="12954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142257</xdr:rowOff>
    </xdr:from>
    <xdr:ext cx="762000" cy="259045"/>
    <xdr:sp macro="" textlink="">
      <xdr:nvSpPr>
        <xdr:cNvPr id="333" name="テキスト ボックス 332"/>
        <xdr:cNvSpPr txBox="1"/>
      </xdr:nvSpPr>
      <xdr:spPr>
        <a:xfrm>
          <a:off x="12623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effectLst/>
              <a:latin typeface="+mn-lt"/>
              <a:ea typeface="+mn-ea"/>
              <a:cs typeface="+mn-cs"/>
            </a:rPr>
            <a:t>　</a:t>
          </a:r>
          <a:r>
            <a:rPr lang="ja-JP" altLang="en-US" sz="1100" b="1">
              <a:solidFill>
                <a:schemeClr val="dk1"/>
              </a:solidFill>
              <a:effectLst/>
              <a:latin typeface="+mn-lt"/>
              <a:ea typeface="+mn-ea"/>
              <a:cs typeface="+mn-cs"/>
            </a:rPr>
            <a:t>合併特例債の段階的な償還などに</a:t>
          </a:r>
          <a:r>
            <a:rPr lang="ja-JP" altLang="ja-JP" sz="1100" b="1" i="0">
              <a:solidFill>
                <a:schemeClr val="dk1"/>
              </a:solidFill>
              <a:effectLst/>
              <a:latin typeface="+mn-lt"/>
              <a:ea typeface="+mn-ea"/>
              <a:cs typeface="+mn-cs"/>
            </a:rPr>
            <a:t>より、前年度より</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９</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a:t>
          </a:r>
          <a:r>
            <a:rPr lang="ja-JP" altLang="ja-JP" sz="1100" b="1" i="0">
              <a:solidFill>
                <a:schemeClr val="dk1"/>
              </a:solidFill>
              <a:effectLst/>
              <a:latin typeface="+mn-lt"/>
              <a:ea typeface="+mn-ea"/>
              <a:cs typeface="+mn-cs"/>
            </a:rPr>
            <a:t>しました。</a:t>
          </a:r>
          <a:endParaRPr lang="ja-JP" altLang="ja-JP" sz="14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今後も可能な限り市債発行を抑制することで、公債費の抑制を図ります。</a:t>
          </a:r>
          <a:endParaRPr lang="ja-JP" altLang="ja-JP" sz="1400" b="1">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8128</xdr:rowOff>
    </xdr:to>
    <xdr:cxnSp macro="">
      <xdr:nvCxnSpPr>
        <xdr:cNvPr id="363" name="直線コネクタ 362"/>
        <xdr:cNvCxnSpPr/>
      </xdr:nvCxnSpPr>
      <xdr:spPr>
        <a:xfrm flipV="1">
          <a:off x="3987800" y="133400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8128</xdr:rowOff>
    </xdr:to>
    <xdr:cxnSp macro="">
      <xdr:nvCxnSpPr>
        <xdr:cNvPr id="366" name="直線コネクタ 365"/>
        <xdr:cNvCxnSpPr/>
      </xdr:nvCxnSpPr>
      <xdr:spPr>
        <a:xfrm>
          <a:off x="3098800" y="13326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170435</xdr:rowOff>
    </xdr:to>
    <xdr:cxnSp macro="">
      <xdr:nvCxnSpPr>
        <xdr:cNvPr id="369" name="直線コネクタ 368"/>
        <xdr:cNvCxnSpPr/>
      </xdr:nvCxnSpPr>
      <xdr:spPr>
        <a:xfrm flipV="1">
          <a:off x="2209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40132</xdr:rowOff>
    </xdr:to>
    <xdr:cxnSp macro="">
      <xdr:nvCxnSpPr>
        <xdr:cNvPr id="372" name="直線コネクタ 371"/>
        <xdr:cNvCxnSpPr/>
      </xdr:nvCxnSpPr>
      <xdr:spPr>
        <a:xfrm flipV="1">
          <a:off x="1320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2" name="楕円 38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3"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4" name="楕円 383"/>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5" name="テキスト ボックス 384"/>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6" name="楕円 385"/>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7" name="テキスト ボックス 386"/>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88" name="楕円 387"/>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89" name="テキスト ボックス 388"/>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0" name="楕円 389"/>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1" name="テキスト ボックス 39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公債費以外の比率が、前年度</a:t>
          </a:r>
          <a:r>
            <a:rPr lang="ja-JP" altLang="en-US" sz="1100" b="1" i="0">
              <a:solidFill>
                <a:schemeClr val="dk1"/>
              </a:solidFill>
              <a:effectLst/>
              <a:latin typeface="+mn-lt"/>
              <a:ea typeface="+mn-ea"/>
              <a:cs typeface="+mn-cs"/>
            </a:rPr>
            <a:t>より</a:t>
          </a:r>
          <a:r>
            <a:rPr lang="ja-JP" altLang="ja-JP" sz="1100" b="1" i="0">
              <a:solidFill>
                <a:schemeClr val="dk1"/>
              </a:solidFill>
              <a:effectLst/>
              <a:latin typeface="+mn-lt"/>
              <a:ea typeface="+mn-ea"/>
              <a:cs typeface="+mn-cs"/>
            </a:rPr>
            <a:t>１．</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a:t>
          </a:r>
          <a:r>
            <a:rPr lang="ja-JP" altLang="ja-JP" sz="1100" b="1" i="0">
              <a:solidFill>
                <a:schemeClr val="dk1"/>
              </a:solidFill>
              <a:effectLst/>
              <a:latin typeface="+mn-lt"/>
              <a:ea typeface="+mn-ea"/>
              <a:cs typeface="+mn-cs"/>
            </a:rPr>
            <a:t>し</a:t>
          </a:r>
          <a:r>
            <a:rPr lang="ja-JP" altLang="en-US" sz="1100" b="1" i="0">
              <a:solidFill>
                <a:schemeClr val="dk1"/>
              </a:solidFill>
              <a:effectLst/>
              <a:latin typeface="+mn-lt"/>
              <a:ea typeface="+mn-ea"/>
              <a:cs typeface="+mn-cs"/>
            </a:rPr>
            <a:t>ております。</a:t>
          </a:r>
          <a:endParaRPr lang="ja-JP" altLang="ja-JP" sz="14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今後も引き続き、自主財源の確保を図るとともに、亀山市行財政改革大綱に基づき、持続可能な健全財政を目指して行財政改革に取り組みます。</a:t>
          </a:r>
          <a:endParaRPr lang="ja-JP" altLang="ja-JP" sz="1400" b="1">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78994</xdr:rowOff>
    </xdr:from>
    <xdr:to>
      <xdr:col>82</xdr:col>
      <xdr:colOff>107950</xdr:colOff>
      <xdr:row>73</xdr:row>
      <xdr:rowOff>147574</xdr:rowOff>
    </xdr:to>
    <xdr:cxnSp macro="">
      <xdr:nvCxnSpPr>
        <xdr:cNvPr id="422" name="直線コネクタ 421"/>
        <xdr:cNvCxnSpPr/>
      </xdr:nvCxnSpPr>
      <xdr:spPr>
        <a:xfrm flipV="1">
          <a:off x="15671800" y="125948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101854</xdr:rowOff>
    </xdr:from>
    <xdr:to>
      <xdr:col>78</xdr:col>
      <xdr:colOff>69850</xdr:colOff>
      <xdr:row>73</xdr:row>
      <xdr:rowOff>147574</xdr:rowOff>
    </xdr:to>
    <xdr:cxnSp macro="">
      <xdr:nvCxnSpPr>
        <xdr:cNvPr id="425" name="直線コネクタ 424"/>
        <xdr:cNvCxnSpPr/>
      </xdr:nvCxnSpPr>
      <xdr:spPr>
        <a:xfrm>
          <a:off x="14782800" y="126177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60706</xdr:rowOff>
    </xdr:from>
    <xdr:to>
      <xdr:col>73</xdr:col>
      <xdr:colOff>180975</xdr:colOff>
      <xdr:row>73</xdr:row>
      <xdr:rowOff>101854</xdr:rowOff>
    </xdr:to>
    <xdr:cxnSp macro="">
      <xdr:nvCxnSpPr>
        <xdr:cNvPr id="428" name="直線コネクタ 427"/>
        <xdr:cNvCxnSpPr/>
      </xdr:nvCxnSpPr>
      <xdr:spPr>
        <a:xfrm>
          <a:off x="13893800" y="125765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19050</xdr:rowOff>
    </xdr:from>
    <xdr:to>
      <xdr:col>74</xdr:col>
      <xdr:colOff>31750</xdr:colOff>
      <xdr:row>73</xdr:row>
      <xdr:rowOff>120650</xdr:rowOff>
    </xdr:to>
    <xdr:sp macro="" textlink="">
      <xdr:nvSpPr>
        <xdr:cNvPr id="429" name="フローチャート: 判断 428"/>
        <xdr:cNvSpPr/>
      </xdr:nvSpPr>
      <xdr:spPr>
        <a:xfrm>
          <a:off x="14732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130827</xdr:rowOff>
    </xdr:from>
    <xdr:ext cx="762000" cy="259045"/>
    <xdr:sp macro="" textlink="">
      <xdr:nvSpPr>
        <xdr:cNvPr id="430" name="テキスト ボックス 429"/>
        <xdr:cNvSpPr txBox="1"/>
      </xdr:nvSpPr>
      <xdr:spPr>
        <a:xfrm>
          <a:off x="14401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60706</xdr:rowOff>
    </xdr:from>
    <xdr:to>
      <xdr:col>69</xdr:col>
      <xdr:colOff>92075</xdr:colOff>
      <xdr:row>73</xdr:row>
      <xdr:rowOff>88138</xdr:rowOff>
    </xdr:to>
    <xdr:cxnSp macro="">
      <xdr:nvCxnSpPr>
        <xdr:cNvPr id="431" name="直線コネクタ 430"/>
        <xdr:cNvCxnSpPr/>
      </xdr:nvCxnSpPr>
      <xdr:spPr>
        <a:xfrm flipV="1">
          <a:off x="13004800" y="12576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119143</xdr:rowOff>
    </xdr:from>
    <xdr:ext cx="762000" cy="259045"/>
    <xdr:sp macro="" textlink="">
      <xdr:nvSpPr>
        <xdr:cNvPr id="433" name="テキスト ボックス 432"/>
        <xdr:cNvSpPr txBox="1"/>
      </xdr:nvSpPr>
      <xdr:spPr>
        <a:xfrm>
          <a:off x="13512800" y="1263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35" name="テキスト ボックス 434"/>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28194</xdr:rowOff>
    </xdr:from>
    <xdr:to>
      <xdr:col>82</xdr:col>
      <xdr:colOff>158750</xdr:colOff>
      <xdr:row>73</xdr:row>
      <xdr:rowOff>129794</xdr:rowOff>
    </xdr:to>
    <xdr:sp macro="" textlink="">
      <xdr:nvSpPr>
        <xdr:cNvPr id="441" name="楕円 440"/>
        <xdr:cNvSpPr/>
      </xdr:nvSpPr>
      <xdr:spPr>
        <a:xfrm>
          <a:off x="164592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108221</xdr:rowOff>
    </xdr:from>
    <xdr:ext cx="762000" cy="259045"/>
    <xdr:sp macro="" textlink="">
      <xdr:nvSpPr>
        <xdr:cNvPr id="442" name="公債費以外該当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96774</xdr:rowOff>
    </xdr:from>
    <xdr:to>
      <xdr:col>78</xdr:col>
      <xdr:colOff>120650</xdr:colOff>
      <xdr:row>74</xdr:row>
      <xdr:rowOff>26924</xdr:rowOff>
    </xdr:to>
    <xdr:sp macro="" textlink="">
      <xdr:nvSpPr>
        <xdr:cNvPr id="443" name="楕円 442"/>
        <xdr:cNvSpPr/>
      </xdr:nvSpPr>
      <xdr:spPr>
        <a:xfrm>
          <a:off x="15621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37101</xdr:rowOff>
    </xdr:from>
    <xdr:ext cx="736600" cy="259045"/>
    <xdr:sp macro="" textlink="">
      <xdr:nvSpPr>
        <xdr:cNvPr id="444" name="テキスト ボックス 443"/>
        <xdr:cNvSpPr txBox="1"/>
      </xdr:nvSpPr>
      <xdr:spPr>
        <a:xfrm>
          <a:off x="15290800" y="1238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51054</xdr:rowOff>
    </xdr:from>
    <xdr:to>
      <xdr:col>74</xdr:col>
      <xdr:colOff>31750</xdr:colOff>
      <xdr:row>73</xdr:row>
      <xdr:rowOff>152654</xdr:rowOff>
    </xdr:to>
    <xdr:sp macro="" textlink="">
      <xdr:nvSpPr>
        <xdr:cNvPr id="445" name="楕円 444"/>
        <xdr:cNvSpPr/>
      </xdr:nvSpPr>
      <xdr:spPr>
        <a:xfrm>
          <a:off x="14732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137431</xdr:rowOff>
    </xdr:from>
    <xdr:ext cx="762000" cy="259045"/>
    <xdr:sp macro="" textlink="">
      <xdr:nvSpPr>
        <xdr:cNvPr id="446" name="テキスト ボックス 445"/>
        <xdr:cNvSpPr txBox="1"/>
      </xdr:nvSpPr>
      <xdr:spPr>
        <a:xfrm>
          <a:off x="14401800" y="1265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9906</xdr:rowOff>
    </xdr:from>
    <xdr:to>
      <xdr:col>69</xdr:col>
      <xdr:colOff>142875</xdr:colOff>
      <xdr:row>73</xdr:row>
      <xdr:rowOff>111506</xdr:rowOff>
    </xdr:to>
    <xdr:sp macro="" textlink="">
      <xdr:nvSpPr>
        <xdr:cNvPr id="447" name="楕円 446"/>
        <xdr:cNvSpPr/>
      </xdr:nvSpPr>
      <xdr:spPr>
        <a:xfrm>
          <a:off x="13843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121683</xdr:rowOff>
    </xdr:from>
    <xdr:ext cx="762000" cy="259045"/>
    <xdr:sp macro="" textlink="">
      <xdr:nvSpPr>
        <xdr:cNvPr id="448" name="テキスト ボックス 447"/>
        <xdr:cNvSpPr txBox="1"/>
      </xdr:nvSpPr>
      <xdr:spPr>
        <a:xfrm>
          <a:off x="13512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37338</xdr:rowOff>
    </xdr:from>
    <xdr:to>
      <xdr:col>65</xdr:col>
      <xdr:colOff>53975</xdr:colOff>
      <xdr:row>73</xdr:row>
      <xdr:rowOff>138938</xdr:rowOff>
    </xdr:to>
    <xdr:sp macro="" textlink="">
      <xdr:nvSpPr>
        <xdr:cNvPr id="449" name="楕円 448"/>
        <xdr:cNvSpPr/>
      </xdr:nvSpPr>
      <xdr:spPr>
        <a:xfrm>
          <a:off x="12954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123715</xdr:rowOff>
    </xdr:from>
    <xdr:ext cx="762000" cy="259045"/>
    <xdr:sp macro="" textlink="">
      <xdr:nvSpPr>
        <xdr:cNvPr id="450" name="テキスト ボックス 449"/>
        <xdr:cNvSpPr txBox="1"/>
      </xdr:nvSpPr>
      <xdr:spPr>
        <a:xfrm>
          <a:off x="12623800" y="1263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149650</xdr:rowOff>
    </xdr:from>
    <xdr:to>
      <xdr:col>29</xdr:col>
      <xdr:colOff>127000</xdr:colOff>
      <xdr:row>15</xdr:row>
      <xdr:rowOff>2299</xdr:rowOff>
    </xdr:to>
    <xdr:cxnSp macro="">
      <xdr:nvCxnSpPr>
        <xdr:cNvPr id="50" name="直線コネクタ 49"/>
        <xdr:cNvCxnSpPr/>
      </xdr:nvCxnSpPr>
      <xdr:spPr bwMode="auto">
        <a:xfrm flipV="1">
          <a:off x="5003800" y="2597575"/>
          <a:ext cx="647700" cy="2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660</xdr:rowOff>
    </xdr:from>
    <xdr:to>
      <xdr:col>26</xdr:col>
      <xdr:colOff>50800</xdr:colOff>
      <xdr:row>15</xdr:row>
      <xdr:rowOff>2299</xdr:rowOff>
    </xdr:to>
    <xdr:cxnSp macro="">
      <xdr:nvCxnSpPr>
        <xdr:cNvPr id="53" name="直線コネクタ 52"/>
        <xdr:cNvCxnSpPr/>
      </xdr:nvCxnSpPr>
      <xdr:spPr bwMode="auto">
        <a:xfrm>
          <a:off x="4305300" y="2620035"/>
          <a:ext cx="698500" cy="1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660</xdr:rowOff>
    </xdr:from>
    <xdr:to>
      <xdr:col>22</xdr:col>
      <xdr:colOff>114300</xdr:colOff>
      <xdr:row>15</xdr:row>
      <xdr:rowOff>12243</xdr:rowOff>
    </xdr:to>
    <xdr:cxnSp macro="">
      <xdr:nvCxnSpPr>
        <xdr:cNvPr id="56" name="直線コネクタ 55"/>
        <xdr:cNvCxnSpPr/>
      </xdr:nvCxnSpPr>
      <xdr:spPr bwMode="auto">
        <a:xfrm flipV="1">
          <a:off x="3606800" y="2620035"/>
          <a:ext cx="698500" cy="1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104661</xdr:rowOff>
    </xdr:from>
    <xdr:to>
      <xdr:col>22</xdr:col>
      <xdr:colOff>165100</xdr:colOff>
      <xdr:row>16</xdr:row>
      <xdr:rowOff>34811</xdr:rowOff>
    </xdr:to>
    <xdr:sp macro="" textlink="">
      <xdr:nvSpPr>
        <xdr:cNvPr id="57" name="フローチャート: 判断 56"/>
        <xdr:cNvSpPr/>
      </xdr:nvSpPr>
      <xdr:spPr bwMode="auto">
        <a:xfrm>
          <a:off x="4254500" y="2724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19588</xdr:rowOff>
    </xdr:from>
    <xdr:ext cx="762000" cy="259045"/>
    <xdr:sp macro="" textlink="">
      <xdr:nvSpPr>
        <xdr:cNvPr id="58" name="テキスト ボックス 57"/>
        <xdr:cNvSpPr txBox="1"/>
      </xdr:nvSpPr>
      <xdr:spPr>
        <a:xfrm>
          <a:off x="3924300" y="281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12243</xdr:rowOff>
    </xdr:from>
    <xdr:to>
      <xdr:col>18</xdr:col>
      <xdr:colOff>177800</xdr:colOff>
      <xdr:row>15</xdr:row>
      <xdr:rowOff>62459</xdr:rowOff>
    </xdr:to>
    <xdr:cxnSp macro="">
      <xdr:nvCxnSpPr>
        <xdr:cNvPr id="59" name="直線コネクタ 58"/>
        <xdr:cNvCxnSpPr/>
      </xdr:nvCxnSpPr>
      <xdr:spPr bwMode="auto">
        <a:xfrm flipV="1">
          <a:off x="2908300" y="2631618"/>
          <a:ext cx="698500" cy="50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68546</xdr:rowOff>
    </xdr:from>
    <xdr:ext cx="762000" cy="259045"/>
    <xdr:sp macro="" textlink="">
      <xdr:nvSpPr>
        <xdr:cNvPr id="61" name="テキスト ボックス 60"/>
        <xdr:cNvSpPr txBox="1"/>
      </xdr:nvSpPr>
      <xdr:spPr>
        <a:xfrm>
          <a:off x="32258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96569</xdr:rowOff>
    </xdr:from>
    <xdr:ext cx="762000" cy="259045"/>
    <xdr:sp macro="" textlink="">
      <xdr:nvSpPr>
        <xdr:cNvPr id="63" name="テキスト ボックス 62"/>
        <xdr:cNvSpPr txBox="1"/>
      </xdr:nvSpPr>
      <xdr:spPr>
        <a:xfrm>
          <a:off x="25273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98850</xdr:rowOff>
    </xdr:from>
    <xdr:to>
      <xdr:col>29</xdr:col>
      <xdr:colOff>177800</xdr:colOff>
      <xdr:row>15</xdr:row>
      <xdr:rowOff>29000</xdr:rowOff>
    </xdr:to>
    <xdr:sp macro="" textlink="">
      <xdr:nvSpPr>
        <xdr:cNvPr id="69" name="楕円 68"/>
        <xdr:cNvSpPr/>
      </xdr:nvSpPr>
      <xdr:spPr bwMode="auto">
        <a:xfrm>
          <a:off x="5600700" y="2546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115377</xdr:rowOff>
    </xdr:from>
    <xdr:ext cx="762000" cy="259045"/>
    <xdr:sp macro="" textlink="">
      <xdr:nvSpPr>
        <xdr:cNvPr id="70" name="人口1人当たり決算額の推移該当値テキスト130"/>
        <xdr:cNvSpPr txBox="1"/>
      </xdr:nvSpPr>
      <xdr:spPr>
        <a:xfrm>
          <a:off x="5740400" y="239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122949</xdr:rowOff>
    </xdr:from>
    <xdr:to>
      <xdr:col>26</xdr:col>
      <xdr:colOff>101600</xdr:colOff>
      <xdr:row>15</xdr:row>
      <xdr:rowOff>53099</xdr:rowOff>
    </xdr:to>
    <xdr:sp macro="" textlink="">
      <xdr:nvSpPr>
        <xdr:cNvPr id="71" name="楕円 70"/>
        <xdr:cNvSpPr/>
      </xdr:nvSpPr>
      <xdr:spPr bwMode="auto">
        <a:xfrm>
          <a:off x="4953000" y="2570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63276</xdr:rowOff>
    </xdr:from>
    <xdr:ext cx="736600" cy="259045"/>
    <xdr:sp macro="" textlink="">
      <xdr:nvSpPr>
        <xdr:cNvPr id="72" name="テキスト ボックス 71"/>
        <xdr:cNvSpPr txBox="1"/>
      </xdr:nvSpPr>
      <xdr:spPr>
        <a:xfrm>
          <a:off x="4622800" y="2339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121310</xdr:rowOff>
    </xdr:from>
    <xdr:to>
      <xdr:col>22</xdr:col>
      <xdr:colOff>165100</xdr:colOff>
      <xdr:row>15</xdr:row>
      <xdr:rowOff>51460</xdr:rowOff>
    </xdr:to>
    <xdr:sp macro="" textlink="">
      <xdr:nvSpPr>
        <xdr:cNvPr id="73" name="楕円 72"/>
        <xdr:cNvSpPr/>
      </xdr:nvSpPr>
      <xdr:spPr bwMode="auto">
        <a:xfrm>
          <a:off x="4254500" y="256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61637</xdr:rowOff>
    </xdr:from>
    <xdr:ext cx="762000" cy="259045"/>
    <xdr:sp macro="" textlink="">
      <xdr:nvSpPr>
        <xdr:cNvPr id="74" name="テキスト ボックス 73"/>
        <xdr:cNvSpPr txBox="1"/>
      </xdr:nvSpPr>
      <xdr:spPr>
        <a:xfrm>
          <a:off x="3924300" y="233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132893</xdr:rowOff>
    </xdr:from>
    <xdr:to>
      <xdr:col>19</xdr:col>
      <xdr:colOff>38100</xdr:colOff>
      <xdr:row>15</xdr:row>
      <xdr:rowOff>63043</xdr:rowOff>
    </xdr:to>
    <xdr:sp macro="" textlink="">
      <xdr:nvSpPr>
        <xdr:cNvPr id="75" name="楕円 74"/>
        <xdr:cNvSpPr/>
      </xdr:nvSpPr>
      <xdr:spPr bwMode="auto">
        <a:xfrm>
          <a:off x="3556000" y="258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73220</xdr:rowOff>
    </xdr:from>
    <xdr:ext cx="762000" cy="259045"/>
    <xdr:sp macro="" textlink="">
      <xdr:nvSpPr>
        <xdr:cNvPr id="76" name="テキスト ボックス 75"/>
        <xdr:cNvSpPr txBox="1"/>
      </xdr:nvSpPr>
      <xdr:spPr>
        <a:xfrm>
          <a:off x="3225800" y="234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11659</xdr:rowOff>
    </xdr:from>
    <xdr:to>
      <xdr:col>15</xdr:col>
      <xdr:colOff>101600</xdr:colOff>
      <xdr:row>15</xdr:row>
      <xdr:rowOff>113259</xdr:rowOff>
    </xdr:to>
    <xdr:sp macro="" textlink="">
      <xdr:nvSpPr>
        <xdr:cNvPr id="77" name="楕円 76"/>
        <xdr:cNvSpPr/>
      </xdr:nvSpPr>
      <xdr:spPr bwMode="auto">
        <a:xfrm>
          <a:off x="2857500" y="2631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123436</xdr:rowOff>
    </xdr:from>
    <xdr:ext cx="762000" cy="259045"/>
    <xdr:sp macro="" textlink="">
      <xdr:nvSpPr>
        <xdr:cNvPr id="78" name="テキスト ボックス 77"/>
        <xdr:cNvSpPr txBox="1"/>
      </xdr:nvSpPr>
      <xdr:spPr>
        <a:xfrm>
          <a:off x="2527300" y="239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53685</xdr:rowOff>
    </xdr:from>
    <xdr:to>
      <xdr:col>29</xdr:col>
      <xdr:colOff>127000</xdr:colOff>
      <xdr:row>37</xdr:row>
      <xdr:rowOff>96465</xdr:rowOff>
    </xdr:to>
    <xdr:cxnSp macro="">
      <xdr:nvCxnSpPr>
        <xdr:cNvPr id="113" name="直線コネクタ 112"/>
        <xdr:cNvCxnSpPr/>
      </xdr:nvCxnSpPr>
      <xdr:spPr bwMode="auto">
        <a:xfrm flipV="1">
          <a:off x="5003800" y="7178385"/>
          <a:ext cx="647700" cy="42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18154</xdr:rowOff>
    </xdr:from>
    <xdr:to>
      <xdr:col>26</xdr:col>
      <xdr:colOff>50800</xdr:colOff>
      <xdr:row>37</xdr:row>
      <xdr:rowOff>96465</xdr:rowOff>
    </xdr:to>
    <xdr:cxnSp macro="">
      <xdr:nvCxnSpPr>
        <xdr:cNvPr id="116" name="直線コネクタ 115"/>
        <xdr:cNvCxnSpPr/>
      </xdr:nvCxnSpPr>
      <xdr:spPr bwMode="auto">
        <a:xfrm>
          <a:off x="4305300" y="7142854"/>
          <a:ext cx="698500" cy="7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18154</xdr:rowOff>
    </xdr:from>
    <xdr:to>
      <xdr:col>22</xdr:col>
      <xdr:colOff>114300</xdr:colOff>
      <xdr:row>37</xdr:row>
      <xdr:rowOff>61685</xdr:rowOff>
    </xdr:to>
    <xdr:cxnSp macro="">
      <xdr:nvCxnSpPr>
        <xdr:cNvPr id="119" name="直線コネクタ 118"/>
        <xdr:cNvCxnSpPr/>
      </xdr:nvCxnSpPr>
      <xdr:spPr bwMode="auto">
        <a:xfrm flipV="1">
          <a:off x="3606800" y="7142854"/>
          <a:ext cx="698500" cy="4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32341</xdr:rowOff>
    </xdr:from>
    <xdr:to>
      <xdr:col>22</xdr:col>
      <xdr:colOff>165100</xdr:colOff>
      <xdr:row>35</xdr:row>
      <xdr:rowOff>133941</xdr:rowOff>
    </xdr:to>
    <xdr:sp macro="" textlink="">
      <xdr:nvSpPr>
        <xdr:cNvPr id="120" name="フローチャート: 判断 119"/>
        <xdr:cNvSpPr/>
      </xdr:nvSpPr>
      <xdr:spPr bwMode="auto">
        <a:xfrm>
          <a:off x="42545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144118</xdr:rowOff>
    </xdr:from>
    <xdr:ext cx="762000" cy="259045"/>
    <xdr:sp macro="" textlink="">
      <xdr:nvSpPr>
        <xdr:cNvPr id="121" name="テキスト ボックス 120"/>
        <xdr:cNvSpPr txBox="1"/>
      </xdr:nvSpPr>
      <xdr:spPr>
        <a:xfrm>
          <a:off x="3924300" y="64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46859</xdr:rowOff>
    </xdr:from>
    <xdr:to>
      <xdr:col>18</xdr:col>
      <xdr:colOff>177800</xdr:colOff>
      <xdr:row>37</xdr:row>
      <xdr:rowOff>61685</xdr:rowOff>
    </xdr:to>
    <xdr:cxnSp macro="">
      <xdr:nvCxnSpPr>
        <xdr:cNvPr id="122" name="直線コネクタ 121"/>
        <xdr:cNvCxnSpPr/>
      </xdr:nvCxnSpPr>
      <xdr:spPr bwMode="auto">
        <a:xfrm>
          <a:off x="2908300" y="7000109"/>
          <a:ext cx="698500" cy="186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188108</xdr:rowOff>
    </xdr:from>
    <xdr:ext cx="762000" cy="259045"/>
    <xdr:sp macro="" textlink="">
      <xdr:nvSpPr>
        <xdr:cNvPr id="124" name="テキスト ボックス 123"/>
        <xdr:cNvSpPr txBox="1"/>
      </xdr:nvSpPr>
      <xdr:spPr>
        <a:xfrm>
          <a:off x="32258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98986</xdr:rowOff>
    </xdr:from>
    <xdr:ext cx="762000" cy="259045"/>
    <xdr:sp macro="" textlink="">
      <xdr:nvSpPr>
        <xdr:cNvPr id="126" name="テキスト ボックス 125"/>
        <xdr:cNvSpPr txBox="1"/>
      </xdr:nvSpPr>
      <xdr:spPr>
        <a:xfrm>
          <a:off x="2527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2885</xdr:rowOff>
    </xdr:from>
    <xdr:to>
      <xdr:col>29</xdr:col>
      <xdr:colOff>177800</xdr:colOff>
      <xdr:row>37</xdr:row>
      <xdr:rowOff>104485</xdr:rowOff>
    </xdr:to>
    <xdr:sp macro="" textlink="">
      <xdr:nvSpPr>
        <xdr:cNvPr id="132" name="楕円 131"/>
        <xdr:cNvSpPr/>
      </xdr:nvSpPr>
      <xdr:spPr bwMode="auto">
        <a:xfrm>
          <a:off x="5600700" y="7127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146412</xdr:rowOff>
    </xdr:from>
    <xdr:ext cx="762000" cy="259045"/>
    <xdr:sp macro="" textlink="">
      <xdr:nvSpPr>
        <xdr:cNvPr id="133" name="人口1人当たり決算額の推移該当値テキスト445"/>
        <xdr:cNvSpPr txBox="1"/>
      </xdr:nvSpPr>
      <xdr:spPr>
        <a:xfrm>
          <a:off x="5740400" y="70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45665</xdr:rowOff>
    </xdr:from>
    <xdr:to>
      <xdr:col>26</xdr:col>
      <xdr:colOff>101600</xdr:colOff>
      <xdr:row>37</xdr:row>
      <xdr:rowOff>147265</xdr:rowOff>
    </xdr:to>
    <xdr:sp macro="" textlink="">
      <xdr:nvSpPr>
        <xdr:cNvPr id="134" name="楕円 133"/>
        <xdr:cNvSpPr/>
      </xdr:nvSpPr>
      <xdr:spPr bwMode="auto">
        <a:xfrm>
          <a:off x="4953000" y="717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132042</xdr:rowOff>
    </xdr:from>
    <xdr:ext cx="736600" cy="259045"/>
    <xdr:sp macro="" textlink="">
      <xdr:nvSpPr>
        <xdr:cNvPr id="135" name="テキスト ボックス 134"/>
        <xdr:cNvSpPr txBox="1"/>
      </xdr:nvSpPr>
      <xdr:spPr>
        <a:xfrm>
          <a:off x="4622800" y="7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138804</xdr:rowOff>
    </xdr:from>
    <xdr:to>
      <xdr:col>22</xdr:col>
      <xdr:colOff>165100</xdr:colOff>
      <xdr:row>37</xdr:row>
      <xdr:rowOff>68954</xdr:rowOff>
    </xdr:to>
    <xdr:sp macro="" textlink="">
      <xdr:nvSpPr>
        <xdr:cNvPr id="136" name="楕円 135"/>
        <xdr:cNvSpPr/>
      </xdr:nvSpPr>
      <xdr:spPr bwMode="auto">
        <a:xfrm>
          <a:off x="4254500" y="709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53731</xdr:rowOff>
    </xdr:from>
    <xdr:ext cx="762000" cy="259045"/>
    <xdr:sp macro="" textlink="">
      <xdr:nvSpPr>
        <xdr:cNvPr id="137" name="テキスト ボックス 136"/>
        <xdr:cNvSpPr txBox="1"/>
      </xdr:nvSpPr>
      <xdr:spPr>
        <a:xfrm>
          <a:off x="3924300" y="71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10885</xdr:rowOff>
    </xdr:from>
    <xdr:to>
      <xdr:col>19</xdr:col>
      <xdr:colOff>38100</xdr:colOff>
      <xdr:row>37</xdr:row>
      <xdr:rowOff>112485</xdr:rowOff>
    </xdr:to>
    <xdr:sp macro="" textlink="">
      <xdr:nvSpPr>
        <xdr:cNvPr id="138" name="楕円 137"/>
        <xdr:cNvSpPr/>
      </xdr:nvSpPr>
      <xdr:spPr bwMode="auto">
        <a:xfrm>
          <a:off x="3556000" y="713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97262</xdr:rowOff>
    </xdr:from>
    <xdr:ext cx="762000" cy="259045"/>
    <xdr:sp macro="" textlink="">
      <xdr:nvSpPr>
        <xdr:cNvPr id="139" name="テキスト ボックス 138"/>
        <xdr:cNvSpPr txBox="1"/>
      </xdr:nvSpPr>
      <xdr:spPr>
        <a:xfrm>
          <a:off x="32258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338959</xdr:rowOff>
    </xdr:from>
    <xdr:to>
      <xdr:col>15</xdr:col>
      <xdr:colOff>101600</xdr:colOff>
      <xdr:row>36</xdr:row>
      <xdr:rowOff>97659</xdr:rowOff>
    </xdr:to>
    <xdr:sp macro="" textlink="">
      <xdr:nvSpPr>
        <xdr:cNvPr id="140" name="楕円 139"/>
        <xdr:cNvSpPr/>
      </xdr:nvSpPr>
      <xdr:spPr bwMode="auto">
        <a:xfrm>
          <a:off x="2857500" y="694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82436</xdr:rowOff>
    </xdr:from>
    <xdr:ext cx="762000" cy="259045"/>
    <xdr:sp macro="" textlink="">
      <xdr:nvSpPr>
        <xdr:cNvPr id="141" name="テキスト ボックス 140"/>
        <xdr:cNvSpPr txBox="1"/>
      </xdr:nvSpPr>
      <xdr:spPr>
        <a:xfrm>
          <a:off x="2527300" y="70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49,945
47,893
191.04
21,432,463
20,517,410
677,095
12,905,926
16,284,745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125618</xdr:rowOff>
    </xdr:from>
    <xdr:to>
      <xdr:col>24</xdr:col>
      <xdr:colOff>63500</xdr:colOff>
      <xdr:row>33</xdr:row>
      <xdr:rowOff>159680</xdr:rowOff>
    </xdr:to>
    <xdr:cxnSp macro="">
      <xdr:nvCxnSpPr>
        <xdr:cNvPr id="59" name="直線コネクタ 58"/>
        <xdr:cNvCxnSpPr/>
      </xdr:nvCxnSpPr>
      <xdr:spPr>
        <a:xfrm flipV="1">
          <a:off x="3797300" y="5783468"/>
          <a:ext cx="8382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147724</xdr:rowOff>
    </xdr:from>
    <xdr:to>
      <xdr:col>19</xdr:col>
      <xdr:colOff>177800</xdr:colOff>
      <xdr:row>33</xdr:row>
      <xdr:rowOff>159680</xdr:rowOff>
    </xdr:to>
    <xdr:cxnSp macro="">
      <xdr:nvCxnSpPr>
        <xdr:cNvPr id="62" name="直線コネクタ 61"/>
        <xdr:cNvCxnSpPr/>
      </xdr:nvCxnSpPr>
      <xdr:spPr>
        <a:xfrm>
          <a:off x="2908300" y="5805574"/>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137894</xdr:rowOff>
    </xdr:from>
    <xdr:to>
      <xdr:col>15</xdr:col>
      <xdr:colOff>50800</xdr:colOff>
      <xdr:row>33</xdr:row>
      <xdr:rowOff>147724</xdr:rowOff>
    </xdr:to>
    <xdr:cxnSp macro="">
      <xdr:nvCxnSpPr>
        <xdr:cNvPr id="65" name="直線コネクタ 64"/>
        <xdr:cNvCxnSpPr/>
      </xdr:nvCxnSpPr>
      <xdr:spPr>
        <a:xfrm>
          <a:off x="2019300" y="579574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113955</xdr:rowOff>
    </xdr:from>
    <xdr:to>
      <xdr:col>15</xdr:col>
      <xdr:colOff>101600</xdr:colOff>
      <xdr:row>35</xdr:row>
      <xdr:rowOff>44105</xdr:rowOff>
    </xdr:to>
    <xdr:sp macro="" textlink="">
      <xdr:nvSpPr>
        <xdr:cNvPr id="66" name="フローチャート: 判断 65"/>
        <xdr:cNvSpPr/>
      </xdr:nvSpPr>
      <xdr:spPr>
        <a:xfrm>
          <a:off x="2857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35232</xdr:rowOff>
    </xdr:from>
    <xdr:ext cx="534377" cy="259045"/>
    <xdr:sp macro="" textlink="">
      <xdr:nvSpPr>
        <xdr:cNvPr id="67" name="テキスト ボックス 66"/>
        <xdr:cNvSpPr txBox="1"/>
      </xdr:nvSpPr>
      <xdr:spPr>
        <a:xfrm>
          <a:off x="2641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137894</xdr:rowOff>
    </xdr:from>
    <xdr:to>
      <xdr:col>10</xdr:col>
      <xdr:colOff>114300</xdr:colOff>
      <xdr:row>34</xdr:row>
      <xdr:rowOff>9192</xdr:rowOff>
    </xdr:to>
    <xdr:cxnSp macro="">
      <xdr:nvCxnSpPr>
        <xdr:cNvPr id="68" name="直線コネクタ 67"/>
        <xdr:cNvCxnSpPr/>
      </xdr:nvCxnSpPr>
      <xdr:spPr>
        <a:xfrm flipV="1">
          <a:off x="1130300" y="5795744"/>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97777</xdr:rowOff>
    </xdr:from>
    <xdr:ext cx="534377" cy="259045"/>
    <xdr:sp macro="" textlink="">
      <xdr:nvSpPr>
        <xdr:cNvPr id="70" name="テキスト ボックス 69"/>
        <xdr:cNvSpPr txBox="1"/>
      </xdr:nvSpPr>
      <xdr:spPr>
        <a:xfrm>
          <a:off x="1752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113550</xdr:rowOff>
    </xdr:from>
    <xdr:ext cx="534377" cy="259045"/>
    <xdr:sp macro="" textlink="">
      <xdr:nvSpPr>
        <xdr:cNvPr id="72" name="テキスト ボックス 71"/>
        <xdr:cNvSpPr txBox="1"/>
      </xdr:nvSpPr>
      <xdr:spPr>
        <a:xfrm>
          <a:off x="863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74818</xdr:rowOff>
    </xdr:from>
    <xdr:to>
      <xdr:col>24</xdr:col>
      <xdr:colOff>114300</xdr:colOff>
      <xdr:row>34</xdr:row>
      <xdr:rowOff>4968</xdr:rowOff>
    </xdr:to>
    <xdr:sp macro="" textlink="">
      <xdr:nvSpPr>
        <xdr:cNvPr id="78" name="楕円 77"/>
        <xdr:cNvSpPr/>
      </xdr:nvSpPr>
      <xdr:spPr>
        <a:xfrm>
          <a:off x="4584700" y="57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97695</xdr:rowOff>
    </xdr:from>
    <xdr:ext cx="534377" cy="259045"/>
    <xdr:sp macro="" textlink="">
      <xdr:nvSpPr>
        <xdr:cNvPr id="79" name="人件費該当値テキスト"/>
        <xdr:cNvSpPr txBox="1"/>
      </xdr:nvSpPr>
      <xdr:spPr>
        <a:xfrm>
          <a:off x="4686300" y="55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108880</xdr:rowOff>
    </xdr:from>
    <xdr:to>
      <xdr:col>20</xdr:col>
      <xdr:colOff>38100</xdr:colOff>
      <xdr:row>34</xdr:row>
      <xdr:rowOff>39030</xdr:rowOff>
    </xdr:to>
    <xdr:sp macro="" textlink="">
      <xdr:nvSpPr>
        <xdr:cNvPr id="80" name="楕円 79"/>
        <xdr:cNvSpPr/>
      </xdr:nvSpPr>
      <xdr:spPr>
        <a:xfrm>
          <a:off x="3746500" y="5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55557</xdr:rowOff>
    </xdr:from>
    <xdr:ext cx="534377" cy="259045"/>
    <xdr:sp macro="" textlink="">
      <xdr:nvSpPr>
        <xdr:cNvPr id="81" name="テキスト ボックス 80"/>
        <xdr:cNvSpPr txBox="1"/>
      </xdr:nvSpPr>
      <xdr:spPr>
        <a:xfrm>
          <a:off x="3530111" y="55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96924</xdr:rowOff>
    </xdr:from>
    <xdr:to>
      <xdr:col>15</xdr:col>
      <xdr:colOff>101600</xdr:colOff>
      <xdr:row>34</xdr:row>
      <xdr:rowOff>27074</xdr:rowOff>
    </xdr:to>
    <xdr:sp macro="" textlink="">
      <xdr:nvSpPr>
        <xdr:cNvPr id="82" name="楕円 81"/>
        <xdr:cNvSpPr/>
      </xdr:nvSpPr>
      <xdr:spPr>
        <a:xfrm>
          <a:off x="2857500" y="57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43601</xdr:rowOff>
    </xdr:from>
    <xdr:ext cx="534377" cy="259045"/>
    <xdr:sp macro="" textlink="">
      <xdr:nvSpPr>
        <xdr:cNvPr id="83" name="テキスト ボックス 82"/>
        <xdr:cNvSpPr txBox="1"/>
      </xdr:nvSpPr>
      <xdr:spPr>
        <a:xfrm>
          <a:off x="2641111" y="55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87094</xdr:rowOff>
    </xdr:from>
    <xdr:to>
      <xdr:col>10</xdr:col>
      <xdr:colOff>165100</xdr:colOff>
      <xdr:row>34</xdr:row>
      <xdr:rowOff>17244</xdr:rowOff>
    </xdr:to>
    <xdr:sp macro="" textlink="">
      <xdr:nvSpPr>
        <xdr:cNvPr id="84" name="楕円 83"/>
        <xdr:cNvSpPr/>
      </xdr:nvSpPr>
      <xdr:spPr>
        <a:xfrm>
          <a:off x="1968500" y="57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33771</xdr:rowOff>
    </xdr:from>
    <xdr:ext cx="534377" cy="259045"/>
    <xdr:sp macro="" textlink="">
      <xdr:nvSpPr>
        <xdr:cNvPr id="85" name="テキスト ボックス 84"/>
        <xdr:cNvSpPr txBox="1"/>
      </xdr:nvSpPr>
      <xdr:spPr>
        <a:xfrm>
          <a:off x="1752111" y="55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129842</xdr:rowOff>
    </xdr:from>
    <xdr:to>
      <xdr:col>6</xdr:col>
      <xdr:colOff>38100</xdr:colOff>
      <xdr:row>34</xdr:row>
      <xdr:rowOff>59992</xdr:rowOff>
    </xdr:to>
    <xdr:sp macro="" textlink="">
      <xdr:nvSpPr>
        <xdr:cNvPr id="86" name="楕円 85"/>
        <xdr:cNvSpPr/>
      </xdr:nvSpPr>
      <xdr:spPr>
        <a:xfrm>
          <a:off x="1079500" y="578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76519</xdr:rowOff>
    </xdr:from>
    <xdr:ext cx="534377" cy="259045"/>
    <xdr:sp macro="" textlink="">
      <xdr:nvSpPr>
        <xdr:cNvPr id="87" name="テキスト ボックス 86"/>
        <xdr:cNvSpPr txBox="1"/>
      </xdr:nvSpPr>
      <xdr:spPr>
        <a:xfrm>
          <a:off x="863111" y="55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84607</xdr:rowOff>
    </xdr:from>
    <xdr:to>
      <xdr:col>24</xdr:col>
      <xdr:colOff>63500</xdr:colOff>
      <xdr:row>57</xdr:row>
      <xdr:rowOff>96445</xdr:rowOff>
    </xdr:to>
    <xdr:cxnSp macro="">
      <xdr:nvCxnSpPr>
        <xdr:cNvPr id="116" name="直線コネクタ 115"/>
        <xdr:cNvCxnSpPr/>
      </xdr:nvCxnSpPr>
      <xdr:spPr>
        <a:xfrm flipV="1">
          <a:off x="3797300" y="9857257"/>
          <a:ext cx="8382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87469</xdr:rowOff>
    </xdr:from>
    <xdr:to>
      <xdr:col>19</xdr:col>
      <xdr:colOff>177800</xdr:colOff>
      <xdr:row>57</xdr:row>
      <xdr:rowOff>96445</xdr:rowOff>
    </xdr:to>
    <xdr:cxnSp macro="">
      <xdr:nvCxnSpPr>
        <xdr:cNvPr id="119" name="直線コネクタ 118"/>
        <xdr:cNvCxnSpPr/>
      </xdr:nvCxnSpPr>
      <xdr:spPr>
        <a:xfrm>
          <a:off x="2908300" y="9860119"/>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87469</xdr:rowOff>
    </xdr:from>
    <xdr:to>
      <xdr:col>15</xdr:col>
      <xdr:colOff>50800</xdr:colOff>
      <xdr:row>57</xdr:row>
      <xdr:rowOff>91622</xdr:rowOff>
    </xdr:to>
    <xdr:cxnSp macro="">
      <xdr:nvCxnSpPr>
        <xdr:cNvPr id="122" name="直線コネクタ 121"/>
        <xdr:cNvCxnSpPr/>
      </xdr:nvCxnSpPr>
      <xdr:spPr>
        <a:xfrm flipV="1">
          <a:off x="2019300" y="9860119"/>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24000</xdr:rowOff>
    </xdr:from>
    <xdr:to>
      <xdr:col>15</xdr:col>
      <xdr:colOff>101600</xdr:colOff>
      <xdr:row>57</xdr:row>
      <xdr:rowOff>125600</xdr:rowOff>
    </xdr:to>
    <xdr:sp macro="" textlink="">
      <xdr:nvSpPr>
        <xdr:cNvPr id="123" name="フローチャート: 判断 122"/>
        <xdr:cNvSpPr/>
      </xdr:nvSpPr>
      <xdr:spPr>
        <a:xfrm>
          <a:off x="2857500" y="979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142127</xdr:rowOff>
    </xdr:from>
    <xdr:ext cx="534377" cy="259045"/>
    <xdr:sp macro="" textlink="">
      <xdr:nvSpPr>
        <xdr:cNvPr id="124" name="テキスト ボックス 123"/>
        <xdr:cNvSpPr txBox="1"/>
      </xdr:nvSpPr>
      <xdr:spPr>
        <a:xfrm>
          <a:off x="2641111" y="957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91622</xdr:rowOff>
    </xdr:from>
    <xdr:to>
      <xdr:col>10</xdr:col>
      <xdr:colOff>114300</xdr:colOff>
      <xdr:row>57</xdr:row>
      <xdr:rowOff>97771</xdr:rowOff>
    </xdr:to>
    <xdr:cxnSp macro="">
      <xdr:nvCxnSpPr>
        <xdr:cNvPr id="125" name="直線コネクタ 124"/>
        <xdr:cNvCxnSpPr/>
      </xdr:nvCxnSpPr>
      <xdr:spPr>
        <a:xfrm flipV="1">
          <a:off x="1130300" y="9864272"/>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167111</xdr:rowOff>
    </xdr:from>
    <xdr:ext cx="534377" cy="259045"/>
    <xdr:sp macro="" textlink="">
      <xdr:nvSpPr>
        <xdr:cNvPr id="127" name="テキスト ボックス 126"/>
        <xdr:cNvSpPr txBox="1"/>
      </xdr:nvSpPr>
      <xdr:spPr>
        <a:xfrm>
          <a:off x="1752111"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166132</xdr:rowOff>
    </xdr:from>
    <xdr:ext cx="534377" cy="259045"/>
    <xdr:sp macro="" textlink="">
      <xdr:nvSpPr>
        <xdr:cNvPr id="129" name="テキスト ボックス 128"/>
        <xdr:cNvSpPr txBox="1"/>
      </xdr:nvSpPr>
      <xdr:spPr>
        <a:xfrm>
          <a:off x="863111" y="9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33807</xdr:rowOff>
    </xdr:from>
    <xdr:to>
      <xdr:col>24</xdr:col>
      <xdr:colOff>114300</xdr:colOff>
      <xdr:row>57</xdr:row>
      <xdr:rowOff>135407</xdr:rowOff>
    </xdr:to>
    <xdr:sp macro="" textlink="">
      <xdr:nvSpPr>
        <xdr:cNvPr id="135" name="楕円 134"/>
        <xdr:cNvSpPr/>
      </xdr:nvSpPr>
      <xdr:spPr>
        <a:xfrm>
          <a:off x="4584700" y="98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56684</xdr:rowOff>
    </xdr:from>
    <xdr:ext cx="534377" cy="259045"/>
    <xdr:sp macro="" textlink="">
      <xdr:nvSpPr>
        <xdr:cNvPr id="136" name="物件費該当値テキスト"/>
        <xdr:cNvSpPr txBox="1"/>
      </xdr:nvSpPr>
      <xdr:spPr>
        <a:xfrm>
          <a:off x="4686300" y="96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45645</xdr:rowOff>
    </xdr:from>
    <xdr:to>
      <xdr:col>20</xdr:col>
      <xdr:colOff>38100</xdr:colOff>
      <xdr:row>57</xdr:row>
      <xdr:rowOff>147245</xdr:rowOff>
    </xdr:to>
    <xdr:sp macro="" textlink="">
      <xdr:nvSpPr>
        <xdr:cNvPr id="137" name="楕円 136"/>
        <xdr:cNvSpPr/>
      </xdr:nvSpPr>
      <xdr:spPr>
        <a:xfrm>
          <a:off x="3746500" y="98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163772</xdr:rowOff>
    </xdr:from>
    <xdr:ext cx="534377" cy="259045"/>
    <xdr:sp macro="" textlink="">
      <xdr:nvSpPr>
        <xdr:cNvPr id="138" name="テキスト ボックス 137"/>
        <xdr:cNvSpPr txBox="1"/>
      </xdr:nvSpPr>
      <xdr:spPr>
        <a:xfrm>
          <a:off x="3530111" y="95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36669</xdr:rowOff>
    </xdr:from>
    <xdr:to>
      <xdr:col>15</xdr:col>
      <xdr:colOff>101600</xdr:colOff>
      <xdr:row>57</xdr:row>
      <xdr:rowOff>138269</xdr:rowOff>
    </xdr:to>
    <xdr:sp macro="" textlink="">
      <xdr:nvSpPr>
        <xdr:cNvPr id="139" name="楕円 138"/>
        <xdr:cNvSpPr/>
      </xdr:nvSpPr>
      <xdr:spPr>
        <a:xfrm>
          <a:off x="2857500" y="98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129396</xdr:rowOff>
    </xdr:from>
    <xdr:ext cx="534377" cy="259045"/>
    <xdr:sp macro="" textlink="">
      <xdr:nvSpPr>
        <xdr:cNvPr id="140" name="テキスト ボックス 139"/>
        <xdr:cNvSpPr txBox="1"/>
      </xdr:nvSpPr>
      <xdr:spPr>
        <a:xfrm>
          <a:off x="2641111" y="990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40822</xdr:rowOff>
    </xdr:from>
    <xdr:to>
      <xdr:col>10</xdr:col>
      <xdr:colOff>165100</xdr:colOff>
      <xdr:row>57</xdr:row>
      <xdr:rowOff>142422</xdr:rowOff>
    </xdr:to>
    <xdr:sp macro="" textlink="">
      <xdr:nvSpPr>
        <xdr:cNvPr id="141" name="楕円 140"/>
        <xdr:cNvSpPr/>
      </xdr:nvSpPr>
      <xdr:spPr>
        <a:xfrm>
          <a:off x="19685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158949</xdr:rowOff>
    </xdr:from>
    <xdr:ext cx="534377" cy="259045"/>
    <xdr:sp macro="" textlink="">
      <xdr:nvSpPr>
        <xdr:cNvPr id="142" name="テキスト ボックス 141"/>
        <xdr:cNvSpPr txBox="1"/>
      </xdr:nvSpPr>
      <xdr:spPr>
        <a:xfrm>
          <a:off x="1752111" y="958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46971</xdr:rowOff>
    </xdr:from>
    <xdr:to>
      <xdr:col>6</xdr:col>
      <xdr:colOff>38100</xdr:colOff>
      <xdr:row>57</xdr:row>
      <xdr:rowOff>148571</xdr:rowOff>
    </xdr:to>
    <xdr:sp macro="" textlink="">
      <xdr:nvSpPr>
        <xdr:cNvPr id="143" name="楕円 142"/>
        <xdr:cNvSpPr/>
      </xdr:nvSpPr>
      <xdr:spPr>
        <a:xfrm>
          <a:off x="1079500" y="98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165098</xdr:rowOff>
    </xdr:from>
    <xdr:ext cx="534377" cy="259045"/>
    <xdr:sp macro="" textlink="">
      <xdr:nvSpPr>
        <xdr:cNvPr id="144" name="テキスト ボックス 143"/>
        <xdr:cNvSpPr txBox="1"/>
      </xdr:nvSpPr>
      <xdr:spPr>
        <a:xfrm>
          <a:off x="863111" y="95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145072</xdr:rowOff>
    </xdr:from>
    <xdr:to>
      <xdr:col>24</xdr:col>
      <xdr:colOff>63500</xdr:colOff>
      <xdr:row>74</xdr:row>
      <xdr:rowOff>107182</xdr:rowOff>
    </xdr:to>
    <xdr:cxnSp macro="">
      <xdr:nvCxnSpPr>
        <xdr:cNvPr id="169" name="直線コネクタ 168"/>
        <xdr:cNvCxnSpPr/>
      </xdr:nvCxnSpPr>
      <xdr:spPr>
        <a:xfrm>
          <a:off x="3797300" y="12660922"/>
          <a:ext cx="838200" cy="13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145072</xdr:rowOff>
    </xdr:from>
    <xdr:to>
      <xdr:col>19</xdr:col>
      <xdr:colOff>177800</xdr:colOff>
      <xdr:row>74</xdr:row>
      <xdr:rowOff>27857</xdr:rowOff>
    </xdr:to>
    <xdr:cxnSp macro="">
      <xdr:nvCxnSpPr>
        <xdr:cNvPr id="172" name="直線コネクタ 171"/>
        <xdr:cNvCxnSpPr/>
      </xdr:nvCxnSpPr>
      <xdr:spPr>
        <a:xfrm flipV="1">
          <a:off x="2908300" y="12660922"/>
          <a:ext cx="889000" cy="5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27857</xdr:rowOff>
    </xdr:from>
    <xdr:to>
      <xdr:col>15</xdr:col>
      <xdr:colOff>50800</xdr:colOff>
      <xdr:row>75</xdr:row>
      <xdr:rowOff>2425</xdr:rowOff>
    </xdr:to>
    <xdr:cxnSp macro="">
      <xdr:nvCxnSpPr>
        <xdr:cNvPr id="175" name="直線コネクタ 174"/>
        <xdr:cNvCxnSpPr/>
      </xdr:nvCxnSpPr>
      <xdr:spPr>
        <a:xfrm flipV="1">
          <a:off x="2019300" y="12715157"/>
          <a:ext cx="889000" cy="1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170738</xdr:rowOff>
    </xdr:from>
    <xdr:to>
      <xdr:col>15</xdr:col>
      <xdr:colOff>101600</xdr:colOff>
      <xdr:row>76</xdr:row>
      <xdr:rowOff>100888</xdr:rowOff>
    </xdr:to>
    <xdr:sp macro="" textlink="">
      <xdr:nvSpPr>
        <xdr:cNvPr id="176" name="フローチャート: 判断 175"/>
        <xdr:cNvSpPr/>
      </xdr:nvSpPr>
      <xdr:spPr>
        <a:xfrm>
          <a:off x="2857500" y="1302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92015</xdr:rowOff>
    </xdr:from>
    <xdr:ext cx="469744" cy="259045"/>
    <xdr:sp macro="" textlink="">
      <xdr:nvSpPr>
        <xdr:cNvPr id="177" name="テキスト ボックス 176"/>
        <xdr:cNvSpPr txBox="1"/>
      </xdr:nvSpPr>
      <xdr:spPr>
        <a:xfrm>
          <a:off x="2673428" y="131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137185</xdr:rowOff>
    </xdr:from>
    <xdr:to>
      <xdr:col>10</xdr:col>
      <xdr:colOff>114300</xdr:colOff>
      <xdr:row>75</xdr:row>
      <xdr:rowOff>2425</xdr:rowOff>
    </xdr:to>
    <xdr:cxnSp macro="">
      <xdr:nvCxnSpPr>
        <xdr:cNvPr id="178" name="直線コネクタ 177"/>
        <xdr:cNvCxnSpPr/>
      </xdr:nvCxnSpPr>
      <xdr:spPr>
        <a:xfrm>
          <a:off x="1130300" y="12824485"/>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110247</xdr:rowOff>
    </xdr:from>
    <xdr:ext cx="469744" cy="259045"/>
    <xdr:sp macro="" textlink="">
      <xdr:nvSpPr>
        <xdr:cNvPr id="180" name="テキスト ボックス 179"/>
        <xdr:cNvSpPr txBox="1"/>
      </xdr:nvSpPr>
      <xdr:spPr>
        <a:xfrm>
          <a:off x="1784428" y="13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140764</xdr:rowOff>
    </xdr:from>
    <xdr:ext cx="469744" cy="259045"/>
    <xdr:sp macro="" textlink="">
      <xdr:nvSpPr>
        <xdr:cNvPr id="182" name="テキスト ボックス 181"/>
        <xdr:cNvSpPr txBox="1"/>
      </xdr:nvSpPr>
      <xdr:spPr>
        <a:xfrm>
          <a:off x="895428" y="1317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56382</xdr:rowOff>
    </xdr:from>
    <xdr:to>
      <xdr:col>24</xdr:col>
      <xdr:colOff>114300</xdr:colOff>
      <xdr:row>74</xdr:row>
      <xdr:rowOff>157982</xdr:rowOff>
    </xdr:to>
    <xdr:sp macro="" textlink="">
      <xdr:nvSpPr>
        <xdr:cNvPr id="188" name="楕円 187"/>
        <xdr:cNvSpPr/>
      </xdr:nvSpPr>
      <xdr:spPr>
        <a:xfrm>
          <a:off x="4584700" y="1274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79259</xdr:rowOff>
    </xdr:from>
    <xdr:ext cx="534377" cy="259045"/>
    <xdr:sp macro="" textlink="">
      <xdr:nvSpPr>
        <xdr:cNvPr id="189" name="維持補修費該当値テキスト"/>
        <xdr:cNvSpPr txBox="1"/>
      </xdr:nvSpPr>
      <xdr:spPr>
        <a:xfrm>
          <a:off x="4686300" y="1259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94272</xdr:rowOff>
    </xdr:from>
    <xdr:to>
      <xdr:col>20</xdr:col>
      <xdr:colOff>38100</xdr:colOff>
      <xdr:row>74</xdr:row>
      <xdr:rowOff>24422</xdr:rowOff>
    </xdr:to>
    <xdr:sp macro="" textlink="">
      <xdr:nvSpPr>
        <xdr:cNvPr id="190" name="楕円 189"/>
        <xdr:cNvSpPr/>
      </xdr:nvSpPr>
      <xdr:spPr>
        <a:xfrm>
          <a:off x="3746500" y="126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40949</xdr:rowOff>
    </xdr:from>
    <xdr:ext cx="534377" cy="259045"/>
    <xdr:sp macro="" textlink="">
      <xdr:nvSpPr>
        <xdr:cNvPr id="191" name="テキスト ボックス 190"/>
        <xdr:cNvSpPr txBox="1"/>
      </xdr:nvSpPr>
      <xdr:spPr>
        <a:xfrm>
          <a:off x="3530111" y="123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148507</xdr:rowOff>
    </xdr:from>
    <xdr:to>
      <xdr:col>15</xdr:col>
      <xdr:colOff>101600</xdr:colOff>
      <xdr:row>74</xdr:row>
      <xdr:rowOff>78657</xdr:rowOff>
    </xdr:to>
    <xdr:sp macro="" textlink="">
      <xdr:nvSpPr>
        <xdr:cNvPr id="192" name="楕円 191"/>
        <xdr:cNvSpPr/>
      </xdr:nvSpPr>
      <xdr:spPr>
        <a:xfrm>
          <a:off x="2857500" y="126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95184</xdr:rowOff>
    </xdr:from>
    <xdr:ext cx="534377" cy="259045"/>
    <xdr:sp macro="" textlink="">
      <xdr:nvSpPr>
        <xdr:cNvPr id="193" name="テキスト ボックス 192"/>
        <xdr:cNvSpPr txBox="1"/>
      </xdr:nvSpPr>
      <xdr:spPr>
        <a:xfrm>
          <a:off x="2641111" y="124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123075</xdr:rowOff>
    </xdr:from>
    <xdr:to>
      <xdr:col>10</xdr:col>
      <xdr:colOff>165100</xdr:colOff>
      <xdr:row>75</xdr:row>
      <xdr:rowOff>53225</xdr:rowOff>
    </xdr:to>
    <xdr:sp macro="" textlink="">
      <xdr:nvSpPr>
        <xdr:cNvPr id="194" name="楕円 193"/>
        <xdr:cNvSpPr/>
      </xdr:nvSpPr>
      <xdr:spPr>
        <a:xfrm>
          <a:off x="1968500" y="12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69752</xdr:rowOff>
    </xdr:from>
    <xdr:ext cx="469744" cy="259045"/>
    <xdr:sp macro="" textlink="">
      <xdr:nvSpPr>
        <xdr:cNvPr id="195" name="テキスト ボックス 194"/>
        <xdr:cNvSpPr txBox="1"/>
      </xdr:nvSpPr>
      <xdr:spPr>
        <a:xfrm>
          <a:off x="1784428" y="1258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86385</xdr:rowOff>
    </xdr:from>
    <xdr:to>
      <xdr:col>6</xdr:col>
      <xdr:colOff>38100</xdr:colOff>
      <xdr:row>75</xdr:row>
      <xdr:rowOff>16535</xdr:rowOff>
    </xdr:to>
    <xdr:sp macro="" textlink="">
      <xdr:nvSpPr>
        <xdr:cNvPr id="196" name="楕円 195"/>
        <xdr:cNvSpPr/>
      </xdr:nvSpPr>
      <xdr:spPr>
        <a:xfrm>
          <a:off x="1079500" y="127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33062</xdr:rowOff>
    </xdr:from>
    <xdr:ext cx="534377" cy="259045"/>
    <xdr:sp macro="" textlink="">
      <xdr:nvSpPr>
        <xdr:cNvPr id="197" name="テキスト ボックス 196"/>
        <xdr:cNvSpPr txBox="1"/>
      </xdr:nvSpPr>
      <xdr:spPr>
        <a:xfrm>
          <a:off x="863111" y="1254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166967</xdr:rowOff>
    </xdr:from>
    <xdr:to>
      <xdr:col>24</xdr:col>
      <xdr:colOff>63500</xdr:colOff>
      <xdr:row>96</xdr:row>
      <xdr:rowOff>5981</xdr:rowOff>
    </xdr:to>
    <xdr:cxnSp macro="">
      <xdr:nvCxnSpPr>
        <xdr:cNvPr id="227" name="直線コネクタ 226"/>
        <xdr:cNvCxnSpPr/>
      </xdr:nvCxnSpPr>
      <xdr:spPr>
        <a:xfrm flipV="1">
          <a:off x="3797300" y="16454717"/>
          <a:ext cx="8382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5981</xdr:rowOff>
    </xdr:from>
    <xdr:to>
      <xdr:col>19</xdr:col>
      <xdr:colOff>177800</xdr:colOff>
      <xdr:row>96</xdr:row>
      <xdr:rowOff>69965</xdr:rowOff>
    </xdr:to>
    <xdr:cxnSp macro="">
      <xdr:nvCxnSpPr>
        <xdr:cNvPr id="230" name="直線コネクタ 229"/>
        <xdr:cNvCxnSpPr/>
      </xdr:nvCxnSpPr>
      <xdr:spPr>
        <a:xfrm flipV="1">
          <a:off x="2908300" y="16465181"/>
          <a:ext cx="889000" cy="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69965</xdr:rowOff>
    </xdr:from>
    <xdr:to>
      <xdr:col>15</xdr:col>
      <xdr:colOff>50800</xdr:colOff>
      <xdr:row>96</xdr:row>
      <xdr:rowOff>102464</xdr:rowOff>
    </xdr:to>
    <xdr:cxnSp macro="">
      <xdr:nvCxnSpPr>
        <xdr:cNvPr id="233" name="直線コネクタ 232"/>
        <xdr:cNvCxnSpPr/>
      </xdr:nvCxnSpPr>
      <xdr:spPr>
        <a:xfrm flipV="1">
          <a:off x="2019300" y="16529165"/>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148565</xdr:rowOff>
    </xdr:from>
    <xdr:to>
      <xdr:col>15</xdr:col>
      <xdr:colOff>101600</xdr:colOff>
      <xdr:row>96</xdr:row>
      <xdr:rowOff>78715</xdr:rowOff>
    </xdr:to>
    <xdr:sp macro="" textlink="">
      <xdr:nvSpPr>
        <xdr:cNvPr id="234" name="フローチャート: 判断 233"/>
        <xdr:cNvSpPr/>
      </xdr:nvSpPr>
      <xdr:spPr>
        <a:xfrm>
          <a:off x="2857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95242</xdr:rowOff>
    </xdr:from>
    <xdr:ext cx="534377" cy="259045"/>
    <xdr:sp macro="" textlink="">
      <xdr:nvSpPr>
        <xdr:cNvPr id="235" name="テキスト ボックス 234"/>
        <xdr:cNvSpPr txBox="1"/>
      </xdr:nvSpPr>
      <xdr:spPr>
        <a:xfrm>
          <a:off x="2641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102464</xdr:rowOff>
    </xdr:from>
    <xdr:to>
      <xdr:col>10</xdr:col>
      <xdr:colOff>114300</xdr:colOff>
      <xdr:row>97</xdr:row>
      <xdr:rowOff>23991</xdr:rowOff>
    </xdr:to>
    <xdr:cxnSp macro="">
      <xdr:nvCxnSpPr>
        <xdr:cNvPr id="236" name="直線コネクタ 235"/>
        <xdr:cNvCxnSpPr/>
      </xdr:nvCxnSpPr>
      <xdr:spPr>
        <a:xfrm flipV="1">
          <a:off x="1130300" y="16561664"/>
          <a:ext cx="889000" cy="9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116167</xdr:rowOff>
    </xdr:from>
    <xdr:to>
      <xdr:col>24</xdr:col>
      <xdr:colOff>114300</xdr:colOff>
      <xdr:row>96</xdr:row>
      <xdr:rowOff>46317</xdr:rowOff>
    </xdr:to>
    <xdr:sp macro="" textlink="">
      <xdr:nvSpPr>
        <xdr:cNvPr id="246" name="楕円 245"/>
        <xdr:cNvSpPr/>
      </xdr:nvSpPr>
      <xdr:spPr>
        <a:xfrm>
          <a:off x="4584700" y="164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94594</xdr:rowOff>
    </xdr:from>
    <xdr:ext cx="534377" cy="259045"/>
    <xdr:sp macro="" textlink="">
      <xdr:nvSpPr>
        <xdr:cNvPr id="247" name="扶助費該当値テキスト"/>
        <xdr:cNvSpPr txBox="1"/>
      </xdr:nvSpPr>
      <xdr:spPr>
        <a:xfrm>
          <a:off x="4686300" y="163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126631</xdr:rowOff>
    </xdr:from>
    <xdr:to>
      <xdr:col>20</xdr:col>
      <xdr:colOff>38100</xdr:colOff>
      <xdr:row>96</xdr:row>
      <xdr:rowOff>56781</xdr:rowOff>
    </xdr:to>
    <xdr:sp macro="" textlink="">
      <xdr:nvSpPr>
        <xdr:cNvPr id="248" name="楕円 247"/>
        <xdr:cNvSpPr/>
      </xdr:nvSpPr>
      <xdr:spPr>
        <a:xfrm>
          <a:off x="3746500" y="164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47908</xdr:rowOff>
    </xdr:from>
    <xdr:ext cx="534377" cy="259045"/>
    <xdr:sp macro="" textlink="">
      <xdr:nvSpPr>
        <xdr:cNvPr id="249" name="テキスト ボックス 248"/>
        <xdr:cNvSpPr txBox="1"/>
      </xdr:nvSpPr>
      <xdr:spPr>
        <a:xfrm>
          <a:off x="3530111" y="165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19165</xdr:rowOff>
    </xdr:from>
    <xdr:to>
      <xdr:col>15</xdr:col>
      <xdr:colOff>101600</xdr:colOff>
      <xdr:row>96</xdr:row>
      <xdr:rowOff>120765</xdr:rowOff>
    </xdr:to>
    <xdr:sp macro="" textlink="">
      <xdr:nvSpPr>
        <xdr:cNvPr id="250" name="楕円 249"/>
        <xdr:cNvSpPr/>
      </xdr:nvSpPr>
      <xdr:spPr>
        <a:xfrm>
          <a:off x="2857500" y="164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111892</xdr:rowOff>
    </xdr:from>
    <xdr:ext cx="534377" cy="259045"/>
    <xdr:sp macro="" textlink="">
      <xdr:nvSpPr>
        <xdr:cNvPr id="251" name="テキスト ボックス 250"/>
        <xdr:cNvSpPr txBox="1"/>
      </xdr:nvSpPr>
      <xdr:spPr>
        <a:xfrm>
          <a:off x="2641111" y="16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51664</xdr:rowOff>
    </xdr:from>
    <xdr:to>
      <xdr:col>10</xdr:col>
      <xdr:colOff>165100</xdr:colOff>
      <xdr:row>96</xdr:row>
      <xdr:rowOff>153264</xdr:rowOff>
    </xdr:to>
    <xdr:sp macro="" textlink="">
      <xdr:nvSpPr>
        <xdr:cNvPr id="252" name="楕円 251"/>
        <xdr:cNvSpPr/>
      </xdr:nvSpPr>
      <xdr:spPr>
        <a:xfrm>
          <a:off x="1968500" y="16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144391</xdr:rowOff>
    </xdr:from>
    <xdr:ext cx="534377" cy="259045"/>
    <xdr:sp macro="" textlink="">
      <xdr:nvSpPr>
        <xdr:cNvPr id="253" name="テキスト ボックス 252"/>
        <xdr:cNvSpPr txBox="1"/>
      </xdr:nvSpPr>
      <xdr:spPr>
        <a:xfrm>
          <a:off x="1752111" y="166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144641</xdr:rowOff>
    </xdr:from>
    <xdr:to>
      <xdr:col>6</xdr:col>
      <xdr:colOff>38100</xdr:colOff>
      <xdr:row>97</xdr:row>
      <xdr:rowOff>74791</xdr:rowOff>
    </xdr:to>
    <xdr:sp macro="" textlink="">
      <xdr:nvSpPr>
        <xdr:cNvPr id="254" name="楕円 253"/>
        <xdr:cNvSpPr/>
      </xdr:nvSpPr>
      <xdr:spPr>
        <a:xfrm>
          <a:off x="1079500" y="166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65918</xdr:rowOff>
    </xdr:from>
    <xdr:ext cx="534377" cy="259045"/>
    <xdr:sp macro="" textlink="">
      <xdr:nvSpPr>
        <xdr:cNvPr id="255" name="テキスト ボックス 254"/>
        <xdr:cNvSpPr txBox="1"/>
      </xdr:nvSpPr>
      <xdr:spPr>
        <a:xfrm>
          <a:off x="863111" y="166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148882</xdr:rowOff>
    </xdr:from>
    <xdr:to>
      <xdr:col>55</xdr:col>
      <xdr:colOff>0</xdr:colOff>
      <xdr:row>37</xdr:row>
      <xdr:rowOff>559</xdr:rowOff>
    </xdr:to>
    <xdr:cxnSp macro="">
      <xdr:nvCxnSpPr>
        <xdr:cNvPr id="284" name="直線コネクタ 283"/>
        <xdr:cNvCxnSpPr/>
      </xdr:nvCxnSpPr>
      <xdr:spPr>
        <a:xfrm>
          <a:off x="9639300" y="6321082"/>
          <a:ext cx="8382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109004</xdr:rowOff>
    </xdr:from>
    <xdr:to>
      <xdr:col>50</xdr:col>
      <xdr:colOff>114300</xdr:colOff>
      <xdr:row>36</xdr:row>
      <xdr:rowOff>148882</xdr:rowOff>
    </xdr:to>
    <xdr:cxnSp macro="">
      <xdr:nvCxnSpPr>
        <xdr:cNvPr id="287" name="直線コネクタ 286"/>
        <xdr:cNvCxnSpPr/>
      </xdr:nvCxnSpPr>
      <xdr:spPr>
        <a:xfrm>
          <a:off x="8750300" y="6281204"/>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109004</xdr:rowOff>
    </xdr:from>
    <xdr:to>
      <xdr:col>45</xdr:col>
      <xdr:colOff>177800</xdr:colOff>
      <xdr:row>37</xdr:row>
      <xdr:rowOff>43523</xdr:rowOff>
    </xdr:to>
    <xdr:cxnSp macro="">
      <xdr:nvCxnSpPr>
        <xdr:cNvPr id="290" name="直線コネクタ 289"/>
        <xdr:cNvCxnSpPr/>
      </xdr:nvCxnSpPr>
      <xdr:spPr>
        <a:xfrm flipV="1">
          <a:off x="7861300" y="6281204"/>
          <a:ext cx="889000" cy="10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133667</xdr:rowOff>
    </xdr:from>
    <xdr:to>
      <xdr:col>46</xdr:col>
      <xdr:colOff>38100</xdr:colOff>
      <xdr:row>35</xdr:row>
      <xdr:rowOff>63817</xdr:rowOff>
    </xdr:to>
    <xdr:sp macro="" textlink="">
      <xdr:nvSpPr>
        <xdr:cNvPr id="291" name="フローチャート: 判断 290"/>
        <xdr:cNvSpPr/>
      </xdr:nvSpPr>
      <xdr:spPr>
        <a:xfrm>
          <a:off x="8699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80344</xdr:rowOff>
    </xdr:from>
    <xdr:ext cx="534377" cy="259045"/>
    <xdr:sp macro="" textlink="">
      <xdr:nvSpPr>
        <xdr:cNvPr id="292" name="テキスト ボックス 291"/>
        <xdr:cNvSpPr txBox="1"/>
      </xdr:nvSpPr>
      <xdr:spPr>
        <a:xfrm>
          <a:off x="8483111" y="57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43523</xdr:rowOff>
    </xdr:from>
    <xdr:to>
      <xdr:col>41</xdr:col>
      <xdr:colOff>50800</xdr:colOff>
      <xdr:row>37</xdr:row>
      <xdr:rowOff>81712</xdr:rowOff>
    </xdr:to>
    <xdr:cxnSp macro="">
      <xdr:nvCxnSpPr>
        <xdr:cNvPr id="293" name="直線コネクタ 292"/>
        <xdr:cNvCxnSpPr/>
      </xdr:nvCxnSpPr>
      <xdr:spPr>
        <a:xfrm flipV="1">
          <a:off x="6972300" y="6387173"/>
          <a:ext cx="889000" cy="3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2316</xdr:rowOff>
    </xdr:from>
    <xdr:ext cx="534377" cy="259045"/>
    <xdr:sp macro="" textlink="">
      <xdr:nvSpPr>
        <xdr:cNvPr id="295" name="テキスト ボックス 294"/>
        <xdr:cNvSpPr txBox="1"/>
      </xdr:nvSpPr>
      <xdr:spPr>
        <a:xfrm>
          <a:off x="7594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121209</xdr:rowOff>
    </xdr:from>
    <xdr:to>
      <xdr:col>55</xdr:col>
      <xdr:colOff>50800</xdr:colOff>
      <xdr:row>37</xdr:row>
      <xdr:rowOff>51359</xdr:rowOff>
    </xdr:to>
    <xdr:sp macro="" textlink="">
      <xdr:nvSpPr>
        <xdr:cNvPr id="303" name="楕円 302"/>
        <xdr:cNvSpPr/>
      </xdr:nvSpPr>
      <xdr:spPr>
        <a:xfrm>
          <a:off x="10426700" y="62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99636</xdr:rowOff>
    </xdr:from>
    <xdr:ext cx="534377" cy="259045"/>
    <xdr:sp macro="" textlink="">
      <xdr:nvSpPr>
        <xdr:cNvPr id="304" name="補助費等該当値テキスト"/>
        <xdr:cNvSpPr txBox="1"/>
      </xdr:nvSpPr>
      <xdr:spPr>
        <a:xfrm>
          <a:off x="10528300" y="62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98082</xdr:rowOff>
    </xdr:from>
    <xdr:to>
      <xdr:col>50</xdr:col>
      <xdr:colOff>165100</xdr:colOff>
      <xdr:row>37</xdr:row>
      <xdr:rowOff>28232</xdr:rowOff>
    </xdr:to>
    <xdr:sp macro="" textlink="">
      <xdr:nvSpPr>
        <xdr:cNvPr id="305" name="楕円 304"/>
        <xdr:cNvSpPr/>
      </xdr:nvSpPr>
      <xdr:spPr>
        <a:xfrm>
          <a:off x="9588500" y="62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19359</xdr:rowOff>
    </xdr:from>
    <xdr:ext cx="534377" cy="259045"/>
    <xdr:sp macro="" textlink="">
      <xdr:nvSpPr>
        <xdr:cNvPr id="306" name="テキスト ボックス 305"/>
        <xdr:cNvSpPr txBox="1"/>
      </xdr:nvSpPr>
      <xdr:spPr>
        <a:xfrm>
          <a:off x="9372111" y="63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58204</xdr:rowOff>
    </xdr:from>
    <xdr:to>
      <xdr:col>46</xdr:col>
      <xdr:colOff>38100</xdr:colOff>
      <xdr:row>36</xdr:row>
      <xdr:rowOff>159804</xdr:rowOff>
    </xdr:to>
    <xdr:sp macro="" textlink="">
      <xdr:nvSpPr>
        <xdr:cNvPr id="307" name="楕円 306"/>
        <xdr:cNvSpPr/>
      </xdr:nvSpPr>
      <xdr:spPr>
        <a:xfrm>
          <a:off x="8699500" y="62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150931</xdr:rowOff>
    </xdr:from>
    <xdr:ext cx="534377" cy="259045"/>
    <xdr:sp macro="" textlink="">
      <xdr:nvSpPr>
        <xdr:cNvPr id="308" name="テキスト ボックス 307"/>
        <xdr:cNvSpPr txBox="1"/>
      </xdr:nvSpPr>
      <xdr:spPr>
        <a:xfrm>
          <a:off x="8483111" y="63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164173</xdr:rowOff>
    </xdr:from>
    <xdr:to>
      <xdr:col>41</xdr:col>
      <xdr:colOff>101600</xdr:colOff>
      <xdr:row>37</xdr:row>
      <xdr:rowOff>94323</xdr:rowOff>
    </xdr:to>
    <xdr:sp macro="" textlink="">
      <xdr:nvSpPr>
        <xdr:cNvPr id="309" name="楕円 308"/>
        <xdr:cNvSpPr/>
      </xdr:nvSpPr>
      <xdr:spPr>
        <a:xfrm>
          <a:off x="7810500" y="63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85450</xdr:rowOff>
    </xdr:from>
    <xdr:ext cx="534377" cy="259045"/>
    <xdr:sp macro="" textlink="">
      <xdr:nvSpPr>
        <xdr:cNvPr id="310" name="テキスト ボックス 309"/>
        <xdr:cNvSpPr txBox="1"/>
      </xdr:nvSpPr>
      <xdr:spPr>
        <a:xfrm>
          <a:off x="7594111" y="642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30912</xdr:rowOff>
    </xdr:from>
    <xdr:to>
      <xdr:col>36</xdr:col>
      <xdr:colOff>165100</xdr:colOff>
      <xdr:row>37</xdr:row>
      <xdr:rowOff>132512</xdr:rowOff>
    </xdr:to>
    <xdr:sp macro="" textlink="">
      <xdr:nvSpPr>
        <xdr:cNvPr id="311" name="楕円 310"/>
        <xdr:cNvSpPr/>
      </xdr:nvSpPr>
      <xdr:spPr>
        <a:xfrm>
          <a:off x="6921500" y="63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123639</xdr:rowOff>
    </xdr:from>
    <xdr:ext cx="534377" cy="259045"/>
    <xdr:sp macro="" textlink="">
      <xdr:nvSpPr>
        <xdr:cNvPr id="312" name="テキスト ボックス 311"/>
        <xdr:cNvSpPr txBox="1"/>
      </xdr:nvSpPr>
      <xdr:spPr>
        <a:xfrm>
          <a:off x="6705111" y="64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116630</xdr:rowOff>
    </xdr:from>
    <xdr:to>
      <xdr:col>55</xdr:col>
      <xdr:colOff>0</xdr:colOff>
      <xdr:row>58</xdr:row>
      <xdr:rowOff>132635</xdr:rowOff>
    </xdr:to>
    <xdr:cxnSp macro="">
      <xdr:nvCxnSpPr>
        <xdr:cNvPr id="341" name="直線コネクタ 340"/>
        <xdr:cNvCxnSpPr/>
      </xdr:nvCxnSpPr>
      <xdr:spPr>
        <a:xfrm flipV="1">
          <a:off x="9639300" y="10060730"/>
          <a:ext cx="838200" cy="1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129550</xdr:rowOff>
    </xdr:from>
    <xdr:to>
      <xdr:col>50</xdr:col>
      <xdr:colOff>114300</xdr:colOff>
      <xdr:row>58</xdr:row>
      <xdr:rowOff>132635</xdr:rowOff>
    </xdr:to>
    <xdr:cxnSp macro="">
      <xdr:nvCxnSpPr>
        <xdr:cNvPr id="344" name="直線コネクタ 343"/>
        <xdr:cNvCxnSpPr/>
      </xdr:nvCxnSpPr>
      <xdr:spPr>
        <a:xfrm>
          <a:off x="8750300" y="1007365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119183</xdr:rowOff>
    </xdr:from>
    <xdr:to>
      <xdr:col>45</xdr:col>
      <xdr:colOff>177800</xdr:colOff>
      <xdr:row>58</xdr:row>
      <xdr:rowOff>129550</xdr:rowOff>
    </xdr:to>
    <xdr:cxnSp macro="">
      <xdr:nvCxnSpPr>
        <xdr:cNvPr id="347" name="直線コネクタ 346"/>
        <xdr:cNvCxnSpPr/>
      </xdr:nvCxnSpPr>
      <xdr:spPr>
        <a:xfrm>
          <a:off x="7861300" y="10063283"/>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17449</xdr:rowOff>
    </xdr:from>
    <xdr:to>
      <xdr:col>46</xdr:col>
      <xdr:colOff>38100</xdr:colOff>
      <xdr:row>58</xdr:row>
      <xdr:rowOff>119049</xdr:rowOff>
    </xdr:to>
    <xdr:sp macro="" textlink="">
      <xdr:nvSpPr>
        <xdr:cNvPr id="348" name="フローチャート: 判断 347"/>
        <xdr:cNvSpPr/>
      </xdr:nvSpPr>
      <xdr:spPr>
        <a:xfrm>
          <a:off x="8699500" y="996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135576</xdr:rowOff>
    </xdr:from>
    <xdr:ext cx="534377" cy="259045"/>
    <xdr:sp macro="" textlink="">
      <xdr:nvSpPr>
        <xdr:cNvPr id="349" name="テキスト ボックス 348"/>
        <xdr:cNvSpPr txBox="1"/>
      </xdr:nvSpPr>
      <xdr:spPr>
        <a:xfrm>
          <a:off x="8483111" y="97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109420</xdr:rowOff>
    </xdr:from>
    <xdr:to>
      <xdr:col>41</xdr:col>
      <xdr:colOff>50800</xdr:colOff>
      <xdr:row>58</xdr:row>
      <xdr:rowOff>119183</xdr:rowOff>
    </xdr:to>
    <xdr:cxnSp macro="">
      <xdr:nvCxnSpPr>
        <xdr:cNvPr id="350" name="直線コネクタ 349"/>
        <xdr:cNvCxnSpPr/>
      </xdr:nvCxnSpPr>
      <xdr:spPr>
        <a:xfrm>
          <a:off x="6972300" y="10053520"/>
          <a:ext cx="889000" cy="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65830</xdr:rowOff>
    </xdr:from>
    <xdr:to>
      <xdr:col>55</xdr:col>
      <xdr:colOff>50800</xdr:colOff>
      <xdr:row>58</xdr:row>
      <xdr:rowOff>167430</xdr:rowOff>
    </xdr:to>
    <xdr:sp macro="" textlink="">
      <xdr:nvSpPr>
        <xdr:cNvPr id="360" name="楕円 359"/>
        <xdr:cNvSpPr/>
      </xdr:nvSpPr>
      <xdr:spPr>
        <a:xfrm>
          <a:off x="10426700" y="100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81835</xdr:rowOff>
    </xdr:from>
    <xdr:to>
      <xdr:col>50</xdr:col>
      <xdr:colOff>165100</xdr:colOff>
      <xdr:row>59</xdr:row>
      <xdr:rowOff>11985</xdr:rowOff>
    </xdr:to>
    <xdr:sp macro="" textlink="">
      <xdr:nvSpPr>
        <xdr:cNvPr id="362" name="楕円 361"/>
        <xdr:cNvSpPr/>
      </xdr:nvSpPr>
      <xdr:spPr>
        <a:xfrm>
          <a:off x="9588500" y="1002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3112</xdr:rowOff>
    </xdr:from>
    <xdr:ext cx="534377" cy="259045"/>
    <xdr:sp macro="" textlink="">
      <xdr:nvSpPr>
        <xdr:cNvPr id="363" name="テキスト ボックス 362"/>
        <xdr:cNvSpPr txBox="1"/>
      </xdr:nvSpPr>
      <xdr:spPr>
        <a:xfrm>
          <a:off x="9372111" y="1011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78750</xdr:rowOff>
    </xdr:from>
    <xdr:to>
      <xdr:col>46</xdr:col>
      <xdr:colOff>38100</xdr:colOff>
      <xdr:row>59</xdr:row>
      <xdr:rowOff>8900</xdr:rowOff>
    </xdr:to>
    <xdr:sp macro="" textlink="">
      <xdr:nvSpPr>
        <xdr:cNvPr id="364" name="楕円 363"/>
        <xdr:cNvSpPr/>
      </xdr:nvSpPr>
      <xdr:spPr>
        <a:xfrm>
          <a:off x="8699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xdr:rowOff>
    </xdr:from>
    <xdr:ext cx="534377" cy="259045"/>
    <xdr:sp macro="" textlink="">
      <xdr:nvSpPr>
        <xdr:cNvPr id="365" name="テキスト ボックス 364"/>
        <xdr:cNvSpPr txBox="1"/>
      </xdr:nvSpPr>
      <xdr:spPr>
        <a:xfrm>
          <a:off x="8483111" y="1011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68383</xdr:rowOff>
    </xdr:from>
    <xdr:to>
      <xdr:col>41</xdr:col>
      <xdr:colOff>101600</xdr:colOff>
      <xdr:row>58</xdr:row>
      <xdr:rowOff>169983</xdr:rowOff>
    </xdr:to>
    <xdr:sp macro="" textlink="">
      <xdr:nvSpPr>
        <xdr:cNvPr id="366" name="楕円 365"/>
        <xdr:cNvSpPr/>
      </xdr:nvSpPr>
      <xdr:spPr>
        <a:xfrm>
          <a:off x="7810500" y="100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161110</xdr:rowOff>
    </xdr:from>
    <xdr:ext cx="534377" cy="259045"/>
    <xdr:sp macro="" textlink="">
      <xdr:nvSpPr>
        <xdr:cNvPr id="367" name="テキスト ボックス 366"/>
        <xdr:cNvSpPr txBox="1"/>
      </xdr:nvSpPr>
      <xdr:spPr>
        <a:xfrm>
          <a:off x="7594111" y="101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58620</xdr:rowOff>
    </xdr:from>
    <xdr:to>
      <xdr:col>36</xdr:col>
      <xdr:colOff>165100</xdr:colOff>
      <xdr:row>58</xdr:row>
      <xdr:rowOff>160220</xdr:rowOff>
    </xdr:to>
    <xdr:sp macro="" textlink="">
      <xdr:nvSpPr>
        <xdr:cNvPr id="368" name="楕円 367"/>
        <xdr:cNvSpPr/>
      </xdr:nvSpPr>
      <xdr:spPr>
        <a:xfrm>
          <a:off x="6921500" y="100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151347</xdr:rowOff>
    </xdr:from>
    <xdr:ext cx="534377" cy="259045"/>
    <xdr:sp macro="" textlink="">
      <xdr:nvSpPr>
        <xdr:cNvPr id="369" name="テキスト ボックス 368"/>
        <xdr:cNvSpPr txBox="1"/>
      </xdr:nvSpPr>
      <xdr:spPr>
        <a:xfrm>
          <a:off x="6705111" y="100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51243</xdr:rowOff>
    </xdr:from>
    <xdr:to>
      <xdr:col>55</xdr:col>
      <xdr:colOff>0</xdr:colOff>
      <xdr:row>78</xdr:row>
      <xdr:rowOff>99141</xdr:rowOff>
    </xdr:to>
    <xdr:cxnSp macro="">
      <xdr:nvCxnSpPr>
        <xdr:cNvPr id="396" name="直線コネクタ 395"/>
        <xdr:cNvCxnSpPr/>
      </xdr:nvCxnSpPr>
      <xdr:spPr>
        <a:xfrm flipV="1">
          <a:off x="9639300" y="13424343"/>
          <a:ext cx="8382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80426</xdr:rowOff>
    </xdr:from>
    <xdr:to>
      <xdr:col>50</xdr:col>
      <xdr:colOff>114300</xdr:colOff>
      <xdr:row>78</xdr:row>
      <xdr:rowOff>99141</xdr:rowOff>
    </xdr:to>
    <xdr:cxnSp macro="">
      <xdr:nvCxnSpPr>
        <xdr:cNvPr id="399" name="直線コネクタ 398"/>
        <xdr:cNvCxnSpPr/>
      </xdr:nvCxnSpPr>
      <xdr:spPr>
        <a:xfrm>
          <a:off x="8750300" y="13453526"/>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39698</xdr:rowOff>
    </xdr:from>
    <xdr:to>
      <xdr:col>45</xdr:col>
      <xdr:colOff>177800</xdr:colOff>
      <xdr:row>78</xdr:row>
      <xdr:rowOff>80426</xdr:rowOff>
    </xdr:to>
    <xdr:cxnSp macro="">
      <xdr:nvCxnSpPr>
        <xdr:cNvPr id="402" name="直線コネクタ 401"/>
        <xdr:cNvCxnSpPr/>
      </xdr:nvCxnSpPr>
      <xdr:spPr>
        <a:xfrm>
          <a:off x="7861300" y="13412798"/>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6051</xdr:rowOff>
    </xdr:from>
    <xdr:to>
      <xdr:col>46</xdr:col>
      <xdr:colOff>38100</xdr:colOff>
      <xdr:row>78</xdr:row>
      <xdr:rowOff>107651</xdr:rowOff>
    </xdr:to>
    <xdr:sp macro="" textlink="">
      <xdr:nvSpPr>
        <xdr:cNvPr id="403" name="フローチャート: 判断 402"/>
        <xdr:cNvSpPr/>
      </xdr:nvSpPr>
      <xdr:spPr>
        <a:xfrm>
          <a:off x="8699500" y="1337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124178</xdr:rowOff>
    </xdr:from>
    <xdr:ext cx="534377" cy="259045"/>
    <xdr:sp macro="" textlink="">
      <xdr:nvSpPr>
        <xdr:cNvPr id="404" name="テキスト ボックス 403"/>
        <xdr:cNvSpPr txBox="1"/>
      </xdr:nvSpPr>
      <xdr:spPr>
        <a:xfrm>
          <a:off x="8483111" y="131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119555</xdr:rowOff>
    </xdr:from>
    <xdr:ext cx="534377" cy="259045"/>
    <xdr:sp macro="" textlink="">
      <xdr:nvSpPr>
        <xdr:cNvPr id="406" name="テキスト ボックス 405"/>
        <xdr:cNvSpPr txBox="1"/>
      </xdr:nvSpPr>
      <xdr:spPr>
        <a:xfrm>
          <a:off x="7594111" y="134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xdr:rowOff>
    </xdr:from>
    <xdr:to>
      <xdr:col>55</xdr:col>
      <xdr:colOff>50800</xdr:colOff>
      <xdr:row>78</xdr:row>
      <xdr:rowOff>102043</xdr:rowOff>
    </xdr:to>
    <xdr:sp macro="" textlink="">
      <xdr:nvSpPr>
        <xdr:cNvPr id="412" name="楕円 411"/>
        <xdr:cNvSpPr/>
      </xdr:nvSpPr>
      <xdr:spPr>
        <a:xfrm>
          <a:off x="10426700" y="13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131270</xdr:rowOff>
    </xdr:from>
    <xdr:ext cx="534377" cy="259045"/>
    <xdr:sp macro="" textlink="">
      <xdr:nvSpPr>
        <xdr:cNvPr id="413" name="普通建設事業費 （ うち新規整備　）該当値テキスト"/>
        <xdr:cNvSpPr txBox="1"/>
      </xdr:nvSpPr>
      <xdr:spPr>
        <a:xfrm>
          <a:off x="10528300" y="1316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48341</xdr:rowOff>
    </xdr:from>
    <xdr:to>
      <xdr:col>50</xdr:col>
      <xdr:colOff>165100</xdr:colOff>
      <xdr:row>78</xdr:row>
      <xdr:rowOff>149941</xdr:rowOff>
    </xdr:to>
    <xdr:sp macro="" textlink="">
      <xdr:nvSpPr>
        <xdr:cNvPr id="414" name="楕円 413"/>
        <xdr:cNvSpPr/>
      </xdr:nvSpPr>
      <xdr:spPr>
        <a:xfrm>
          <a:off x="9588500" y="134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141068</xdr:rowOff>
    </xdr:from>
    <xdr:ext cx="534377" cy="259045"/>
    <xdr:sp macro="" textlink="">
      <xdr:nvSpPr>
        <xdr:cNvPr id="415" name="テキスト ボックス 414"/>
        <xdr:cNvSpPr txBox="1"/>
      </xdr:nvSpPr>
      <xdr:spPr>
        <a:xfrm>
          <a:off x="9372111" y="1351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29626</xdr:rowOff>
    </xdr:from>
    <xdr:to>
      <xdr:col>46</xdr:col>
      <xdr:colOff>38100</xdr:colOff>
      <xdr:row>78</xdr:row>
      <xdr:rowOff>131226</xdr:rowOff>
    </xdr:to>
    <xdr:sp macro="" textlink="">
      <xdr:nvSpPr>
        <xdr:cNvPr id="416" name="楕円 415"/>
        <xdr:cNvSpPr/>
      </xdr:nvSpPr>
      <xdr:spPr>
        <a:xfrm>
          <a:off x="8699500" y="134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122353</xdr:rowOff>
    </xdr:from>
    <xdr:ext cx="534377" cy="259045"/>
    <xdr:sp macro="" textlink="">
      <xdr:nvSpPr>
        <xdr:cNvPr id="417" name="テキスト ボックス 416"/>
        <xdr:cNvSpPr txBox="1"/>
      </xdr:nvSpPr>
      <xdr:spPr>
        <a:xfrm>
          <a:off x="8483111" y="134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160348</xdr:rowOff>
    </xdr:from>
    <xdr:to>
      <xdr:col>41</xdr:col>
      <xdr:colOff>101600</xdr:colOff>
      <xdr:row>78</xdr:row>
      <xdr:rowOff>90498</xdr:rowOff>
    </xdr:to>
    <xdr:sp macro="" textlink="">
      <xdr:nvSpPr>
        <xdr:cNvPr id="418" name="楕円 417"/>
        <xdr:cNvSpPr/>
      </xdr:nvSpPr>
      <xdr:spPr>
        <a:xfrm>
          <a:off x="7810500" y="133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107025</xdr:rowOff>
    </xdr:from>
    <xdr:ext cx="534377" cy="259045"/>
    <xdr:sp macro="" textlink="">
      <xdr:nvSpPr>
        <xdr:cNvPr id="419" name="テキスト ボックス 418"/>
        <xdr:cNvSpPr txBox="1"/>
      </xdr:nvSpPr>
      <xdr:spPr>
        <a:xfrm>
          <a:off x="7594111" y="131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12598</xdr:rowOff>
    </xdr:from>
    <xdr:to>
      <xdr:col>55</xdr:col>
      <xdr:colOff>0</xdr:colOff>
      <xdr:row>98</xdr:row>
      <xdr:rowOff>5835</xdr:rowOff>
    </xdr:to>
    <xdr:cxnSp macro="">
      <xdr:nvCxnSpPr>
        <xdr:cNvPr id="448" name="直線コネクタ 447"/>
        <xdr:cNvCxnSpPr/>
      </xdr:nvCxnSpPr>
      <xdr:spPr>
        <a:xfrm>
          <a:off x="9639300" y="16643248"/>
          <a:ext cx="838200" cy="16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12598</xdr:rowOff>
    </xdr:from>
    <xdr:to>
      <xdr:col>50</xdr:col>
      <xdr:colOff>114300</xdr:colOff>
      <xdr:row>98</xdr:row>
      <xdr:rowOff>75806</xdr:rowOff>
    </xdr:to>
    <xdr:cxnSp macro="">
      <xdr:nvCxnSpPr>
        <xdr:cNvPr id="451" name="直線コネクタ 450"/>
        <xdr:cNvCxnSpPr/>
      </xdr:nvCxnSpPr>
      <xdr:spPr>
        <a:xfrm flipV="1">
          <a:off x="8750300" y="16643248"/>
          <a:ext cx="889000" cy="2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75806</xdr:rowOff>
    </xdr:from>
    <xdr:to>
      <xdr:col>45</xdr:col>
      <xdr:colOff>177800</xdr:colOff>
      <xdr:row>99</xdr:row>
      <xdr:rowOff>34182</xdr:rowOff>
    </xdr:to>
    <xdr:cxnSp macro="">
      <xdr:nvCxnSpPr>
        <xdr:cNvPr id="454" name="直線コネクタ 453"/>
        <xdr:cNvCxnSpPr/>
      </xdr:nvCxnSpPr>
      <xdr:spPr>
        <a:xfrm flipV="1">
          <a:off x="7861300" y="16877906"/>
          <a:ext cx="889000" cy="1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110331</xdr:rowOff>
    </xdr:from>
    <xdr:to>
      <xdr:col>46</xdr:col>
      <xdr:colOff>38100</xdr:colOff>
      <xdr:row>96</xdr:row>
      <xdr:rowOff>40481</xdr:rowOff>
    </xdr:to>
    <xdr:sp macro="" textlink="">
      <xdr:nvSpPr>
        <xdr:cNvPr id="455" name="フローチャート: 判断 454"/>
        <xdr:cNvSpPr/>
      </xdr:nvSpPr>
      <xdr:spPr>
        <a:xfrm>
          <a:off x="8699500" y="163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57008</xdr:rowOff>
    </xdr:from>
    <xdr:ext cx="534377" cy="259045"/>
    <xdr:sp macro="" textlink="">
      <xdr:nvSpPr>
        <xdr:cNvPr id="456" name="テキスト ボックス 455"/>
        <xdr:cNvSpPr txBox="1"/>
      </xdr:nvSpPr>
      <xdr:spPr>
        <a:xfrm>
          <a:off x="8483111" y="1617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126485</xdr:rowOff>
    </xdr:from>
    <xdr:to>
      <xdr:col>55</xdr:col>
      <xdr:colOff>50800</xdr:colOff>
      <xdr:row>98</xdr:row>
      <xdr:rowOff>56635</xdr:rowOff>
    </xdr:to>
    <xdr:sp macro="" textlink="">
      <xdr:nvSpPr>
        <xdr:cNvPr id="464" name="楕円 463"/>
        <xdr:cNvSpPr/>
      </xdr:nvSpPr>
      <xdr:spPr>
        <a:xfrm>
          <a:off x="10426700" y="167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104912</xdr:rowOff>
    </xdr:from>
    <xdr:ext cx="534377" cy="259045"/>
    <xdr:sp macro="" textlink="">
      <xdr:nvSpPr>
        <xdr:cNvPr id="465" name="普通建設事業費 （ うち更新整備　）該当値テキスト"/>
        <xdr:cNvSpPr txBox="1"/>
      </xdr:nvSpPr>
      <xdr:spPr>
        <a:xfrm>
          <a:off x="10528300" y="167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133248</xdr:rowOff>
    </xdr:from>
    <xdr:to>
      <xdr:col>50</xdr:col>
      <xdr:colOff>165100</xdr:colOff>
      <xdr:row>97</xdr:row>
      <xdr:rowOff>63398</xdr:rowOff>
    </xdr:to>
    <xdr:sp macro="" textlink="">
      <xdr:nvSpPr>
        <xdr:cNvPr id="466" name="楕円 465"/>
        <xdr:cNvSpPr/>
      </xdr:nvSpPr>
      <xdr:spPr>
        <a:xfrm>
          <a:off x="9588500" y="165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54525</xdr:rowOff>
    </xdr:from>
    <xdr:ext cx="534377" cy="259045"/>
    <xdr:sp macro="" textlink="">
      <xdr:nvSpPr>
        <xdr:cNvPr id="467" name="テキスト ボックス 466"/>
        <xdr:cNvSpPr txBox="1"/>
      </xdr:nvSpPr>
      <xdr:spPr>
        <a:xfrm>
          <a:off x="9372111" y="166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25006</xdr:rowOff>
    </xdr:from>
    <xdr:to>
      <xdr:col>46</xdr:col>
      <xdr:colOff>38100</xdr:colOff>
      <xdr:row>98</xdr:row>
      <xdr:rowOff>126606</xdr:rowOff>
    </xdr:to>
    <xdr:sp macro="" textlink="">
      <xdr:nvSpPr>
        <xdr:cNvPr id="468" name="楕円 467"/>
        <xdr:cNvSpPr/>
      </xdr:nvSpPr>
      <xdr:spPr>
        <a:xfrm>
          <a:off x="8699500" y="168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117733</xdr:rowOff>
    </xdr:from>
    <xdr:ext cx="469744" cy="259045"/>
    <xdr:sp macro="" textlink="">
      <xdr:nvSpPr>
        <xdr:cNvPr id="469" name="テキスト ボックス 468"/>
        <xdr:cNvSpPr txBox="1"/>
      </xdr:nvSpPr>
      <xdr:spPr>
        <a:xfrm>
          <a:off x="8515428" y="169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154832</xdr:rowOff>
    </xdr:from>
    <xdr:to>
      <xdr:col>41</xdr:col>
      <xdr:colOff>101600</xdr:colOff>
      <xdr:row>99</xdr:row>
      <xdr:rowOff>84982</xdr:rowOff>
    </xdr:to>
    <xdr:sp macro="" textlink="">
      <xdr:nvSpPr>
        <xdr:cNvPr id="470" name="楕円 469"/>
        <xdr:cNvSpPr/>
      </xdr:nvSpPr>
      <xdr:spPr>
        <a:xfrm>
          <a:off x="7810500" y="169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76109</xdr:rowOff>
    </xdr:from>
    <xdr:ext cx="378565" cy="259045"/>
    <xdr:sp macro="" textlink="">
      <xdr:nvSpPr>
        <xdr:cNvPr id="471" name="テキスト ボックス 470"/>
        <xdr:cNvSpPr txBox="1"/>
      </xdr:nvSpPr>
      <xdr:spPr>
        <a:xfrm>
          <a:off x="7672017" y="17049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21539</xdr:rowOff>
    </xdr:from>
    <xdr:to>
      <xdr:col>85</xdr:col>
      <xdr:colOff>127000</xdr:colOff>
      <xdr:row>39</xdr:row>
      <xdr:rowOff>30505</xdr:rowOff>
    </xdr:to>
    <xdr:cxnSp macro="">
      <xdr:nvCxnSpPr>
        <xdr:cNvPr id="500" name="直線コネクタ 499"/>
        <xdr:cNvCxnSpPr/>
      </xdr:nvCxnSpPr>
      <xdr:spPr>
        <a:xfrm flipV="1">
          <a:off x="15481300" y="6708089"/>
          <a:ext cx="8382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11773</xdr:rowOff>
    </xdr:from>
    <xdr:to>
      <xdr:col>81</xdr:col>
      <xdr:colOff>50800</xdr:colOff>
      <xdr:row>39</xdr:row>
      <xdr:rowOff>30505</xdr:rowOff>
    </xdr:to>
    <xdr:cxnSp macro="">
      <xdr:nvCxnSpPr>
        <xdr:cNvPr id="503" name="直線コネクタ 502"/>
        <xdr:cNvCxnSpPr/>
      </xdr:nvCxnSpPr>
      <xdr:spPr>
        <a:xfrm>
          <a:off x="14592300" y="6698323"/>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163614</xdr:rowOff>
    </xdr:from>
    <xdr:to>
      <xdr:col>76</xdr:col>
      <xdr:colOff>114300</xdr:colOff>
      <xdr:row>39</xdr:row>
      <xdr:rowOff>11773</xdr:rowOff>
    </xdr:to>
    <xdr:cxnSp macro="">
      <xdr:nvCxnSpPr>
        <xdr:cNvPr id="506" name="直線コネクタ 505"/>
        <xdr:cNvCxnSpPr/>
      </xdr:nvCxnSpPr>
      <xdr:spPr>
        <a:xfrm>
          <a:off x="13703300" y="6678714"/>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90106</xdr:rowOff>
    </xdr:from>
    <xdr:to>
      <xdr:col>76</xdr:col>
      <xdr:colOff>165100</xdr:colOff>
      <xdr:row>39</xdr:row>
      <xdr:rowOff>20256</xdr:rowOff>
    </xdr:to>
    <xdr:sp macro="" textlink="">
      <xdr:nvSpPr>
        <xdr:cNvPr id="507" name="フローチャート: 判断 506"/>
        <xdr:cNvSpPr/>
      </xdr:nvSpPr>
      <xdr:spPr>
        <a:xfrm>
          <a:off x="14541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36784</xdr:rowOff>
    </xdr:from>
    <xdr:ext cx="469744" cy="259045"/>
    <xdr:sp macro="" textlink="">
      <xdr:nvSpPr>
        <xdr:cNvPr id="508" name="テキスト ボックス 507"/>
        <xdr:cNvSpPr txBox="1"/>
      </xdr:nvSpPr>
      <xdr:spPr>
        <a:xfrm>
          <a:off x="14357428"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163614</xdr:rowOff>
    </xdr:from>
    <xdr:to>
      <xdr:col>71</xdr:col>
      <xdr:colOff>177800</xdr:colOff>
      <xdr:row>38</xdr:row>
      <xdr:rowOff>167983</xdr:rowOff>
    </xdr:to>
    <xdr:cxnSp macro="">
      <xdr:nvCxnSpPr>
        <xdr:cNvPr id="509" name="直線コネクタ 508"/>
        <xdr:cNvCxnSpPr/>
      </xdr:nvCxnSpPr>
      <xdr:spPr>
        <a:xfrm flipV="1">
          <a:off x="12814300" y="6678714"/>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142189</xdr:rowOff>
    </xdr:from>
    <xdr:to>
      <xdr:col>85</xdr:col>
      <xdr:colOff>177800</xdr:colOff>
      <xdr:row>39</xdr:row>
      <xdr:rowOff>72339</xdr:rowOff>
    </xdr:to>
    <xdr:sp macro="" textlink="">
      <xdr:nvSpPr>
        <xdr:cNvPr id="519" name="楕円 518"/>
        <xdr:cNvSpPr/>
      </xdr:nvSpPr>
      <xdr:spPr>
        <a:xfrm>
          <a:off x="16268700" y="66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101566</xdr:rowOff>
    </xdr:from>
    <xdr:ext cx="469744" cy="259045"/>
    <xdr:sp macro="" textlink="">
      <xdr:nvSpPr>
        <xdr:cNvPr id="520" name="災害復旧事業費該当値テキスト"/>
        <xdr:cNvSpPr txBox="1"/>
      </xdr:nvSpPr>
      <xdr:spPr>
        <a:xfrm>
          <a:off x="16370300" y="644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151155</xdr:rowOff>
    </xdr:from>
    <xdr:to>
      <xdr:col>81</xdr:col>
      <xdr:colOff>101600</xdr:colOff>
      <xdr:row>39</xdr:row>
      <xdr:rowOff>81305</xdr:rowOff>
    </xdr:to>
    <xdr:sp macro="" textlink="">
      <xdr:nvSpPr>
        <xdr:cNvPr id="521" name="楕円 520"/>
        <xdr:cNvSpPr/>
      </xdr:nvSpPr>
      <xdr:spPr>
        <a:xfrm>
          <a:off x="15430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72432</xdr:rowOff>
    </xdr:from>
    <xdr:ext cx="469744" cy="259045"/>
    <xdr:sp macro="" textlink="">
      <xdr:nvSpPr>
        <xdr:cNvPr id="522" name="テキスト ボックス 521"/>
        <xdr:cNvSpPr txBox="1"/>
      </xdr:nvSpPr>
      <xdr:spPr>
        <a:xfrm>
          <a:off x="15246428" y="67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132423</xdr:rowOff>
    </xdr:from>
    <xdr:to>
      <xdr:col>76</xdr:col>
      <xdr:colOff>165100</xdr:colOff>
      <xdr:row>39</xdr:row>
      <xdr:rowOff>62573</xdr:rowOff>
    </xdr:to>
    <xdr:sp macro="" textlink="">
      <xdr:nvSpPr>
        <xdr:cNvPr id="523" name="楕円 522"/>
        <xdr:cNvSpPr/>
      </xdr:nvSpPr>
      <xdr:spPr>
        <a:xfrm>
          <a:off x="14541500" y="66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53700</xdr:rowOff>
    </xdr:from>
    <xdr:ext cx="469744" cy="259045"/>
    <xdr:sp macro="" textlink="">
      <xdr:nvSpPr>
        <xdr:cNvPr id="524" name="テキスト ボックス 523"/>
        <xdr:cNvSpPr txBox="1"/>
      </xdr:nvSpPr>
      <xdr:spPr>
        <a:xfrm>
          <a:off x="14357428" y="674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112814</xdr:rowOff>
    </xdr:from>
    <xdr:to>
      <xdr:col>72</xdr:col>
      <xdr:colOff>38100</xdr:colOff>
      <xdr:row>39</xdr:row>
      <xdr:rowOff>42964</xdr:rowOff>
    </xdr:to>
    <xdr:sp macro="" textlink="">
      <xdr:nvSpPr>
        <xdr:cNvPr id="525" name="楕円 524"/>
        <xdr:cNvSpPr/>
      </xdr:nvSpPr>
      <xdr:spPr>
        <a:xfrm>
          <a:off x="13652500" y="6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34091</xdr:rowOff>
    </xdr:from>
    <xdr:ext cx="469744" cy="259045"/>
    <xdr:sp macro="" textlink="">
      <xdr:nvSpPr>
        <xdr:cNvPr id="526" name="テキスト ボックス 525"/>
        <xdr:cNvSpPr txBox="1"/>
      </xdr:nvSpPr>
      <xdr:spPr>
        <a:xfrm>
          <a:off x="13468428" y="6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117183</xdr:rowOff>
    </xdr:from>
    <xdr:to>
      <xdr:col>67</xdr:col>
      <xdr:colOff>101600</xdr:colOff>
      <xdr:row>39</xdr:row>
      <xdr:rowOff>47333</xdr:rowOff>
    </xdr:to>
    <xdr:sp macro="" textlink="">
      <xdr:nvSpPr>
        <xdr:cNvPr id="527" name="楕円 526"/>
        <xdr:cNvSpPr/>
      </xdr:nvSpPr>
      <xdr:spPr>
        <a:xfrm>
          <a:off x="12763500" y="66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38460</xdr:rowOff>
    </xdr:from>
    <xdr:ext cx="469744" cy="259045"/>
    <xdr:sp macro="" textlink="">
      <xdr:nvSpPr>
        <xdr:cNvPr id="528" name="テキスト ボックス 527"/>
        <xdr:cNvSpPr txBox="1"/>
      </xdr:nvSpPr>
      <xdr:spPr>
        <a:xfrm>
          <a:off x="12579428" y="672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162216</xdr:rowOff>
    </xdr:from>
    <xdr:to>
      <xdr:col>85</xdr:col>
      <xdr:colOff>127000</xdr:colOff>
      <xdr:row>76</xdr:row>
      <xdr:rowOff>2451</xdr:rowOff>
    </xdr:to>
    <xdr:cxnSp macro="">
      <xdr:nvCxnSpPr>
        <xdr:cNvPr id="606" name="直線コネクタ 605"/>
        <xdr:cNvCxnSpPr/>
      </xdr:nvCxnSpPr>
      <xdr:spPr>
        <a:xfrm flipV="1">
          <a:off x="15481300" y="13020966"/>
          <a:ext cx="8382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165139</xdr:rowOff>
    </xdr:from>
    <xdr:to>
      <xdr:col>81</xdr:col>
      <xdr:colOff>50800</xdr:colOff>
      <xdr:row>76</xdr:row>
      <xdr:rowOff>2451</xdr:rowOff>
    </xdr:to>
    <xdr:cxnSp macro="">
      <xdr:nvCxnSpPr>
        <xdr:cNvPr id="609" name="直線コネクタ 608"/>
        <xdr:cNvCxnSpPr/>
      </xdr:nvCxnSpPr>
      <xdr:spPr>
        <a:xfrm>
          <a:off x="14592300" y="13023889"/>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121768</xdr:rowOff>
    </xdr:from>
    <xdr:to>
      <xdr:col>76</xdr:col>
      <xdr:colOff>114300</xdr:colOff>
      <xdr:row>75</xdr:row>
      <xdr:rowOff>165139</xdr:rowOff>
    </xdr:to>
    <xdr:cxnSp macro="">
      <xdr:nvCxnSpPr>
        <xdr:cNvPr id="612" name="直線コネクタ 611"/>
        <xdr:cNvCxnSpPr/>
      </xdr:nvCxnSpPr>
      <xdr:spPr>
        <a:xfrm>
          <a:off x="13703300" y="12980518"/>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65786</xdr:rowOff>
    </xdr:from>
    <xdr:to>
      <xdr:col>76</xdr:col>
      <xdr:colOff>165100</xdr:colOff>
      <xdr:row>75</xdr:row>
      <xdr:rowOff>167385</xdr:rowOff>
    </xdr:to>
    <xdr:sp macro="" textlink="">
      <xdr:nvSpPr>
        <xdr:cNvPr id="613" name="フローチャート: 判断 612"/>
        <xdr:cNvSpPr/>
      </xdr:nvSpPr>
      <xdr:spPr>
        <a:xfrm>
          <a:off x="14541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12463</xdr:rowOff>
    </xdr:from>
    <xdr:ext cx="534377" cy="259045"/>
    <xdr:sp macro="" textlink="">
      <xdr:nvSpPr>
        <xdr:cNvPr id="614" name="テキスト ボックス 613"/>
        <xdr:cNvSpPr txBox="1"/>
      </xdr:nvSpPr>
      <xdr:spPr>
        <a:xfrm>
          <a:off x="14325111" y="126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35916</xdr:rowOff>
    </xdr:from>
    <xdr:to>
      <xdr:col>71</xdr:col>
      <xdr:colOff>177800</xdr:colOff>
      <xdr:row>75</xdr:row>
      <xdr:rowOff>121768</xdr:rowOff>
    </xdr:to>
    <xdr:cxnSp macro="">
      <xdr:nvCxnSpPr>
        <xdr:cNvPr id="615" name="直線コネクタ 614"/>
        <xdr:cNvCxnSpPr/>
      </xdr:nvCxnSpPr>
      <xdr:spPr>
        <a:xfrm>
          <a:off x="12814300" y="12894666"/>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xdr:rowOff>
    </xdr:from>
    <xdr:ext cx="534377" cy="259045"/>
    <xdr:sp macro="" textlink="">
      <xdr:nvSpPr>
        <xdr:cNvPr id="617" name="テキスト ボックス 616"/>
        <xdr:cNvSpPr txBox="1"/>
      </xdr:nvSpPr>
      <xdr:spPr>
        <a:xfrm>
          <a:off x="13436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6799</xdr:rowOff>
    </xdr:from>
    <xdr:ext cx="534377" cy="259045"/>
    <xdr:sp macro="" textlink="">
      <xdr:nvSpPr>
        <xdr:cNvPr id="619" name="テキスト ボックス 618"/>
        <xdr:cNvSpPr txBox="1"/>
      </xdr:nvSpPr>
      <xdr:spPr>
        <a:xfrm>
          <a:off x="12547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111417</xdr:rowOff>
    </xdr:from>
    <xdr:to>
      <xdr:col>85</xdr:col>
      <xdr:colOff>177800</xdr:colOff>
      <xdr:row>76</xdr:row>
      <xdr:rowOff>41566</xdr:rowOff>
    </xdr:to>
    <xdr:sp macro="" textlink="">
      <xdr:nvSpPr>
        <xdr:cNvPr id="625" name="楕円 624"/>
        <xdr:cNvSpPr/>
      </xdr:nvSpPr>
      <xdr:spPr>
        <a:xfrm>
          <a:off x="16268700" y="129701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134294</xdr:rowOff>
    </xdr:from>
    <xdr:ext cx="534377" cy="259045"/>
    <xdr:sp macro="" textlink="">
      <xdr:nvSpPr>
        <xdr:cNvPr id="626" name="公債費該当値テキスト"/>
        <xdr:cNvSpPr txBox="1"/>
      </xdr:nvSpPr>
      <xdr:spPr>
        <a:xfrm>
          <a:off x="16370300" y="128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123101</xdr:rowOff>
    </xdr:from>
    <xdr:to>
      <xdr:col>81</xdr:col>
      <xdr:colOff>101600</xdr:colOff>
      <xdr:row>76</xdr:row>
      <xdr:rowOff>53251</xdr:rowOff>
    </xdr:to>
    <xdr:sp macro="" textlink="">
      <xdr:nvSpPr>
        <xdr:cNvPr id="627" name="楕円 626"/>
        <xdr:cNvSpPr/>
      </xdr:nvSpPr>
      <xdr:spPr>
        <a:xfrm>
          <a:off x="15430500" y="129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69778</xdr:rowOff>
    </xdr:from>
    <xdr:ext cx="534377" cy="259045"/>
    <xdr:sp macro="" textlink="">
      <xdr:nvSpPr>
        <xdr:cNvPr id="628" name="テキスト ボックス 627"/>
        <xdr:cNvSpPr txBox="1"/>
      </xdr:nvSpPr>
      <xdr:spPr>
        <a:xfrm>
          <a:off x="15214111" y="1275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114338</xdr:rowOff>
    </xdr:from>
    <xdr:to>
      <xdr:col>76</xdr:col>
      <xdr:colOff>165100</xdr:colOff>
      <xdr:row>76</xdr:row>
      <xdr:rowOff>44487</xdr:rowOff>
    </xdr:to>
    <xdr:sp macro="" textlink="">
      <xdr:nvSpPr>
        <xdr:cNvPr id="629" name="楕円 628"/>
        <xdr:cNvSpPr/>
      </xdr:nvSpPr>
      <xdr:spPr>
        <a:xfrm>
          <a:off x="14541500" y="12973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35616</xdr:rowOff>
    </xdr:from>
    <xdr:ext cx="534377" cy="259045"/>
    <xdr:sp macro="" textlink="">
      <xdr:nvSpPr>
        <xdr:cNvPr id="630" name="テキスト ボックス 629"/>
        <xdr:cNvSpPr txBox="1"/>
      </xdr:nvSpPr>
      <xdr:spPr>
        <a:xfrm>
          <a:off x="14325111" y="13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70968</xdr:rowOff>
    </xdr:from>
    <xdr:to>
      <xdr:col>72</xdr:col>
      <xdr:colOff>38100</xdr:colOff>
      <xdr:row>76</xdr:row>
      <xdr:rowOff>1118</xdr:rowOff>
    </xdr:to>
    <xdr:sp macro="" textlink="">
      <xdr:nvSpPr>
        <xdr:cNvPr id="631" name="楕円 630"/>
        <xdr:cNvSpPr/>
      </xdr:nvSpPr>
      <xdr:spPr>
        <a:xfrm>
          <a:off x="13652500" y="129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17645</xdr:rowOff>
    </xdr:from>
    <xdr:ext cx="534377" cy="259045"/>
    <xdr:sp macro="" textlink="">
      <xdr:nvSpPr>
        <xdr:cNvPr id="632" name="テキスト ボックス 631"/>
        <xdr:cNvSpPr txBox="1"/>
      </xdr:nvSpPr>
      <xdr:spPr>
        <a:xfrm>
          <a:off x="13436111" y="127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156566</xdr:rowOff>
    </xdr:from>
    <xdr:to>
      <xdr:col>67</xdr:col>
      <xdr:colOff>101600</xdr:colOff>
      <xdr:row>75</xdr:row>
      <xdr:rowOff>86716</xdr:rowOff>
    </xdr:to>
    <xdr:sp macro="" textlink="">
      <xdr:nvSpPr>
        <xdr:cNvPr id="633" name="楕円 632"/>
        <xdr:cNvSpPr/>
      </xdr:nvSpPr>
      <xdr:spPr>
        <a:xfrm>
          <a:off x="12763500" y="128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103243</xdr:rowOff>
    </xdr:from>
    <xdr:ext cx="534377" cy="259045"/>
    <xdr:sp macro="" textlink="">
      <xdr:nvSpPr>
        <xdr:cNvPr id="634" name="テキスト ボックス 633"/>
        <xdr:cNvSpPr txBox="1"/>
      </xdr:nvSpPr>
      <xdr:spPr>
        <a:xfrm>
          <a:off x="12547111" y="126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129156</xdr:rowOff>
    </xdr:from>
    <xdr:to>
      <xdr:col>85</xdr:col>
      <xdr:colOff>127000</xdr:colOff>
      <xdr:row>98</xdr:row>
      <xdr:rowOff>130195</xdr:rowOff>
    </xdr:to>
    <xdr:cxnSp macro="">
      <xdr:nvCxnSpPr>
        <xdr:cNvPr id="661" name="直線コネクタ 660"/>
        <xdr:cNvCxnSpPr/>
      </xdr:nvCxnSpPr>
      <xdr:spPr>
        <a:xfrm flipV="1">
          <a:off x="15481300" y="16931256"/>
          <a:ext cx="8382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129811</xdr:rowOff>
    </xdr:from>
    <xdr:to>
      <xdr:col>81</xdr:col>
      <xdr:colOff>50800</xdr:colOff>
      <xdr:row>98</xdr:row>
      <xdr:rowOff>130195</xdr:rowOff>
    </xdr:to>
    <xdr:cxnSp macro="">
      <xdr:nvCxnSpPr>
        <xdr:cNvPr id="664" name="直線コネクタ 663"/>
        <xdr:cNvCxnSpPr/>
      </xdr:nvCxnSpPr>
      <xdr:spPr>
        <a:xfrm>
          <a:off x="14592300" y="16931911"/>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129729</xdr:rowOff>
    </xdr:from>
    <xdr:to>
      <xdr:col>76</xdr:col>
      <xdr:colOff>114300</xdr:colOff>
      <xdr:row>98</xdr:row>
      <xdr:rowOff>129811</xdr:rowOff>
    </xdr:to>
    <xdr:cxnSp macro="">
      <xdr:nvCxnSpPr>
        <xdr:cNvPr id="667" name="直線コネクタ 666"/>
        <xdr:cNvCxnSpPr/>
      </xdr:nvCxnSpPr>
      <xdr:spPr>
        <a:xfrm>
          <a:off x="13703300" y="16931829"/>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2572</xdr:rowOff>
    </xdr:from>
    <xdr:to>
      <xdr:col>76</xdr:col>
      <xdr:colOff>165100</xdr:colOff>
      <xdr:row>98</xdr:row>
      <xdr:rowOff>104172</xdr:rowOff>
    </xdr:to>
    <xdr:sp macro="" textlink="">
      <xdr:nvSpPr>
        <xdr:cNvPr id="668" name="フローチャート: 判断 667"/>
        <xdr:cNvSpPr/>
      </xdr:nvSpPr>
      <xdr:spPr>
        <a:xfrm>
          <a:off x="14541500" y="1680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120699</xdr:rowOff>
    </xdr:from>
    <xdr:ext cx="534377" cy="259045"/>
    <xdr:sp macro="" textlink="">
      <xdr:nvSpPr>
        <xdr:cNvPr id="669" name="テキスト ボックス 668"/>
        <xdr:cNvSpPr txBox="1"/>
      </xdr:nvSpPr>
      <xdr:spPr>
        <a:xfrm>
          <a:off x="14325111" y="165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128622</xdr:rowOff>
    </xdr:from>
    <xdr:to>
      <xdr:col>71</xdr:col>
      <xdr:colOff>177800</xdr:colOff>
      <xdr:row>98</xdr:row>
      <xdr:rowOff>129729</xdr:rowOff>
    </xdr:to>
    <xdr:cxnSp macro="">
      <xdr:nvCxnSpPr>
        <xdr:cNvPr id="670" name="直線コネクタ 669"/>
        <xdr:cNvCxnSpPr/>
      </xdr:nvCxnSpPr>
      <xdr:spPr>
        <a:xfrm>
          <a:off x="12814300" y="16930722"/>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78356</xdr:rowOff>
    </xdr:from>
    <xdr:to>
      <xdr:col>85</xdr:col>
      <xdr:colOff>177800</xdr:colOff>
      <xdr:row>99</xdr:row>
      <xdr:rowOff>8506</xdr:rowOff>
    </xdr:to>
    <xdr:sp macro="" textlink="">
      <xdr:nvSpPr>
        <xdr:cNvPr id="680" name="楕円 679"/>
        <xdr:cNvSpPr/>
      </xdr:nvSpPr>
      <xdr:spPr>
        <a:xfrm>
          <a:off x="16268700" y="168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79395</xdr:rowOff>
    </xdr:from>
    <xdr:to>
      <xdr:col>81</xdr:col>
      <xdr:colOff>101600</xdr:colOff>
      <xdr:row>99</xdr:row>
      <xdr:rowOff>9545</xdr:rowOff>
    </xdr:to>
    <xdr:sp macro="" textlink="">
      <xdr:nvSpPr>
        <xdr:cNvPr id="682" name="楕円 681"/>
        <xdr:cNvSpPr/>
      </xdr:nvSpPr>
      <xdr:spPr>
        <a:xfrm>
          <a:off x="15430500" y="1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672</xdr:rowOff>
    </xdr:from>
    <xdr:ext cx="469744" cy="259045"/>
    <xdr:sp macro="" textlink="">
      <xdr:nvSpPr>
        <xdr:cNvPr id="683" name="テキスト ボックス 682"/>
        <xdr:cNvSpPr txBox="1"/>
      </xdr:nvSpPr>
      <xdr:spPr>
        <a:xfrm>
          <a:off x="15246428" y="169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79011</xdr:rowOff>
    </xdr:from>
    <xdr:to>
      <xdr:col>76</xdr:col>
      <xdr:colOff>165100</xdr:colOff>
      <xdr:row>99</xdr:row>
      <xdr:rowOff>9161</xdr:rowOff>
    </xdr:to>
    <xdr:sp macro="" textlink="">
      <xdr:nvSpPr>
        <xdr:cNvPr id="684" name="楕円 683"/>
        <xdr:cNvSpPr/>
      </xdr:nvSpPr>
      <xdr:spPr>
        <a:xfrm>
          <a:off x="14541500" y="168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288</xdr:rowOff>
    </xdr:from>
    <xdr:ext cx="469744" cy="259045"/>
    <xdr:sp macro="" textlink="">
      <xdr:nvSpPr>
        <xdr:cNvPr id="685" name="テキスト ボックス 684"/>
        <xdr:cNvSpPr txBox="1"/>
      </xdr:nvSpPr>
      <xdr:spPr>
        <a:xfrm>
          <a:off x="14357428" y="1697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78929</xdr:rowOff>
    </xdr:from>
    <xdr:to>
      <xdr:col>72</xdr:col>
      <xdr:colOff>38100</xdr:colOff>
      <xdr:row>99</xdr:row>
      <xdr:rowOff>9079</xdr:rowOff>
    </xdr:to>
    <xdr:sp macro="" textlink="">
      <xdr:nvSpPr>
        <xdr:cNvPr id="686" name="楕円 685"/>
        <xdr:cNvSpPr/>
      </xdr:nvSpPr>
      <xdr:spPr>
        <a:xfrm>
          <a:off x="13652500" y="168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206</xdr:rowOff>
    </xdr:from>
    <xdr:ext cx="469744" cy="259045"/>
    <xdr:sp macro="" textlink="">
      <xdr:nvSpPr>
        <xdr:cNvPr id="687" name="テキスト ボックス 686"/>
        <xdr:cNvSpPr txBox="1"/>
      </xdr:nvSpPr>
      <xdr:spPr>
        <a:xfrm>
          <a:off x="13468428" y="1697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77822</xdr:rowOff>
    </xdr:from>
    <xdr:to>
      <xdr:col>67</xdr:col>
      <xdr:colOff>101600</xdr:colOff>
      <xdr:row>99</xdr:row>
      <xdr:rowOff>7972</xdr:rowOff>
    </xdr:to>
    <xdr:sp macro="" textlink="">
      <xdr:nvSpPr>
        <xdr:cNvPr id="688" name="楕円 687"/>
        <xdr:cNvSpPr/>
      </xdr:nvSpPr>
      <xdr:spPr>
        <a:xfrm>
          <a:off x="12763500" y="168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170549</xdr:rowOff>
    </xdr:from>
    <xdr:ext cx="469744" cy="259045"/>
    <xdr:sp macro="" textlink="">
      <xdr:nvSpPr>
        <xdr:cNvPr id="689" name="テキスト ボックス 688"/>
        <xdr:cNvSpPr txBox="1"/>
      </xdr:nvSpPr>
      <xdr:spPr>
        <a:xfrm>
          <a:off x="12579428" y="169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99009</xdr:rowOff>
    </xdr:from>
    <xdr:to>
      <xdr:col>116</xdr:col>
      <xdr:colOff>63500</xdr:colOff>
      <xdr:row>38</xdr:row>
      <xdr:rowOff>101204</xdr:rowOff>
    </xdr:to>
    <xdr:cxnSp macro="">
      <xdr:nvCxnSpPr>
        <xdr:cNvPr id="716" name="直線コネクタ 715"/>
        <xdr:cNvCxnSpPr/>
      </xdr:nvCxnSpPr>
      <xdr:spPr>
        <a:xfrm flipV="1">
          <a:off x="21323300" y="6614109"/>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45654</xdr:rowOff>
    </xdr:from>
    <xdr:to>
      <xdr:col>111</xdr:col>
      <xdr:colOff>177800</xdr:colOff>
      <xdr:row>38</xdr:row>
      <xdr:rowOff>101204</xdr:rowOff>
    </xdr:to>
    <xdr:cxnSp macro="">
      <xdr:nvCxnSpPr>
        <xdr:cNvPr id="719" name="直線コネクタ 718"/>
        <xdr:cNvCxnSpPr/>
      </xdr:nvCxnSpPr>
      <xdr:spPr>
        <a:xfrm>
          <a:off x="20434300" y="6389304"/>
          <a:ext cx="889000" cy="2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45654</xdr:rowOff>
    </xdr:from>
    <xdr:to>
      <xdr:col>107</xdr:col>
      <xdr:colOff>50800</xdr:colOff>
      <xdr:row>38</xdr:row>
      <xdr:rowOff>105776</xdr:rowOff>
    </xdr:to>
    <xdr:cxnSp macro="">
      <xdr:nvCxnSpPr>
        <xdr:cNvPr id="722" name="直線コネクタ 721"/>
        <xdr:cNvCxnSpPr/>
      </xdr:nvCxnSpPr>
      <xdr:spPr>
        <a:xfrm flipV="1">
          <a:off x="19545300" y="6389304"/>
          <a:ext cx="889000" cy="2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157754</xdr:rowOff>
    </xdr:from>
    <xdr:to>
      <xdr:col>107</xdr:col>
      <xdr:colOff>101600</xdr:colOff>
      <xdr:row>38</xdr:row>
      <xdr:rowOff>87905</xdr:rowOff>
    </xdr:to>
    <xdr:sp macro="" textlink="">
      <xdr:nvSpPr>
        <xdr:cNvPr id="723" name="フローチャート: 判断 722"/>
        <xdr:cNvSpPr/>
      </xdr:nvSpPr>
      <xdr:spPr>
        <a:xfrm>
          <a:off x="20383500" y="65014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79031</xdr:rowOff>
    </xdr:from>
    <xdr:ext cx="469744" cy="259045"/>
    <xdr:sp macro="" textlink="">
      <xdr:nvSpPr>
        <xdr:cNvPr id="724" name="テキスト ボックス 723"/>
        <xdr:cNvSpPr txBox="1"/>
      </xdr:nvSpPr>
      <xdr:spPr>
        <a:xfrm>
          <a:off x="20199428" y="65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105776</xdr:rowOff>
    </xdr:from>
    <xdr:to>
      <xdr:col>102</xdr:col>
      <xdr:colOff>114300</xdr:colOff>
      <xdr:row>38</xdr:row>
      <xdr:rowOff>107741</xdr:rowOff>
    </xdr:to>
    <xdr:cxnSp macro="">
      <xdr:nvCxnSpPr>
        <xdr:cNvPr id="725" name="直線コネクタ 724"/>
        <xdr:cNvCxnSpPr/>
      </xdr:nvCxnSpPr>
      <xdr:spPr>
        <a:xfrm flipV="1">
          <a:off x="18656300" y="6620876"/>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48209</xdr:rowOff>
    </xdr:from>
    <xdr:to>
      <xdr:col>116</xdr:col>
      <xdr:colOff>114300</xdr:colOff>
      <xdr:row>38</xdr:row>
      <xdr:rowOff>149809</xdr:rowOff>
    </xdr:to>
    <xdr:sp macro="" textlink="">
      <xdr:nvSpPr>
        <xdr:cNvPr id="735" name="楕円 734"/>
        <xdr:cNvSpPr/>
      </xdr:nvSpPr>
      <xdr:spPr>
        <a:xfrm>
          <a:off x="221107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134718</xdr:rowOff>
    </xdr:from>
    <xdr:ext cx="378565" cy="259045"/>
    <xdr:sp macro="" textlink="">
      <xdr:nvSpPr>
        <xdr:cNvPr id="736" name="投資及び出資金該当値テキスト"/>
        <xdr:cNvSpPr txBox="1"/>
      </xdr:nvSpPr>
      <xdr:spPr>
        <a:xfrm>
          <a:off x="22212300" y="647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50404</xdr:rowOff>
    </xdr:from>
    <xdr:to>
      <xdr:col>112</xdr:col>
      <xdr:colOff>38100</xdr:colOff>
      <xdr:row>38</xdr:row>
      <xdr:rowOff>152004</xdr:rowOff>
    </xdr:to>
    <xdr:sp macro="" textlink="">
      <xdr:nvSpPr>
        <xdr:cNvPr id="737" name="楕円 736"/>
        <xdr:cNvSpPr/>
      </xdr:nvSpPr>
      <xdr:spPr>
        <a:xfrm>
          <a:off x="212725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143131</xdr:rowOff>
    </xdr:from>
    <xdr:ext cx="378565" cy="259045"/>
    <xdr:sp macro="" textlink="">
      <xdr:nvSpPr>
        <xdr:cNvPr id="738" name="テキスト ボックス 737"/>
        <xdr:cNvSpPr txBox="1"/>
      </xdr:nvSpPr>
      <xdr:spPr>
        <a:xfrm>
          <a:off x="21134017" y="66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166304</xdr:rowOff>
    </xdr:from>
    <xdr:to>
      <xdr:col>107</xdr:col>
      <xdr:colOff>101600</xdr:colOff>
      <xdr:row>37</xdr:row>
      <xdr:rowOff>96454</xdr:rowOff>
    </xdr:to>
    <xdr:sp macro="" textlink="">
      <xdr:nvSpPr>
        <xdr:cNvPr id="739" name="楕円 738"/>
        <xdr:cNvSpPr/>
      </xdr:nvSpPr>
      <xdr:spPr>
        <a:xfrm>
          <a:off x="203835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112981</xdr:rowOff>
    </xdr:from>
    <xdr:ext cx="469744" cy="259045"/>
    <xdr:sp macro="" textlink="">
      <xdr:nvSpPr>
        <xdr:cNvPr id="740" name="テキスト ボックス 739"/>
        <xdr:cNvSpPr txBox="1"/>
      </xdr:nvSpPr>
      <xdr:spPr>
        <a:xfrm>
          <a:off x="20199428" y="611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54976</xdr:rowOff>
    </xdr:from>
    <xdr:to>
      <xdr:col>102</xdr:col>
      <xdr:colOff>165100</xdr:colOff>
      <xdr:row>38</xdr:row>
      <xdr:rowOff>156576</xdr:rowOff>
    </xdr:to>
    <xdr:sp macro="" textlink="">
      <xdr:nvSpPr>
        <xdr:cNvPr id="741" name="楕円 740"/>
        <xdr:cNvSpPr/>
      </xdr:nvSpPr>
      <xdr:spPr>
        <a:xfrm>
          <a:off x="19494500" y="65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147703</xdr:rowOff>
    </xdr:from>
    <xdr:ext cx="378565" cy="259045"/>
    <xdr:sp macro="" textlink="">
      <xdr:nvSpPr>
        <xdr:cNvPr id="742" name="テキスト ボックス 741"/>
        <xdr:cNvSpPr txBox="1"/>
      </xdr:nvSpPr>
      <xdr:spPr>
        <a:xfrm>
          <a:off x="19356017" y="6662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56941</xdr:rowOff>
    </xdr:from>
    <xdr:to>
      <xdr:col>98</xdr:col>
      <xdr:colOff>38100</xdr:colOff>
      <xdr:row>38</xdr:row>
      <xdr:rowOff>158541</xdr:rowOff>
    </xdr:to>
    <xdr:sp macro="" textlink="">
      <xdr:nvSpPr>
        <xdr:cNvPr id="743" name="楕円 742"/>
        <xdr:cNvSpPr/>
      </xdr:nvSpPr>
      <xdr:spPr>
        <a:xfrm>
          <a:off x="18605500" y="6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149668</xdr:rowOff>
    </xdr:from>
    <xdr:ext cx="378565" cy="259045"/>
    <xdr:sp macro="" textlink="">
      <xdr:nvSpPr>
        <xdr:cNvPr id="744" name="テキスト ボックス 743"/>
        <xdr:cNvSpPr txBox="1"/>
      </xdr:nvSpPr>
      <xdr:spPr>
        <a:xfrm>
          <a:off x="18467017" y="666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21857</xdr:rowOff>
    </xdr:from>
    <xdr:to>
      <xdr:col>116</xdr:col>
      <xdr:colOff>63500</xdr:colOff>
      <xdr:row>59</xdr:row>
      <xdr:rowOff>21933</xdr:rowOff>
    </xdr:to>
    <xdr:cxnSp macro="">
      <xdr:nvCxnSpPr>
        <xdr:cNvPr id="773" name="直線コネクタ 772"/>
        <xdr:cNvCxnSpPr/>
      </xdr:nvCxnSpPr>
      <xdr:spPr>
        <a:xfrm>
          <a:off x="21323300" y="1013740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19418</xdr:rowOff>
    </xdr:from>
    <xdr:to>
      <xdr:col>111</xdr:col>
      <xdr:colOff>177800</xdr:colOff>
      <xdr:row>59</xdr:row>
      <xdr:rowOff>21857</xdr:rowOff>
    </xdr:to>
    <xdr:cxnSp macro="">
      <xdr:nvCxnSpPr>
        <xdr:cNvPr id="776" name="直線コネクタ 775"/>
        <xdr:cNvCxnSpPr/>
      </xdr:nvCxnSpPr>
      <xdr:spPr>
        <a:xfrm>
          <a:off x="20434300" y="1013496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18276</xdr:rowOff>
    </xdr:from>
    <xdr:to>
      <xdr:col>107</xdr:col>
      <xdr:colOff>50800</xdr:colOff>
      <xdr:row>59</xdr:row>
      <xdr:rowOff>19418</xdr:rowOff>
    </xdr:to>
    <xdr:cxnSp macro="">
      <xdr:nvCxnSpPr>
        <xdr:cNvPr id="779" name="直線コネクタ 778"/>
        <xdr:cNvCxnSpPr/>
      </xdr:nvCxnSpPr>
      <xdr:spPr>
        <a:xfrm>
          <a:off x="19545300" y="1013382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91415</xdr:rowOff>
    </xdr:from>
    <xdr:to>
      <xdr:col>107</xdr:col>
      <xdr:colOff>101600</xdr:colOff>
      <xdr:row>58</xdr:row>
      <xdr:rowOff>21565</xdr:rowOff>
    </xdr:to>
    <xdr:sp macro="" textlink="">
      <xdr:nvSpPr>
        <xdr:cNvPr id="780" name="フローチャート: 判断 779"/>
        <xdr:cNvSpPr/>
      </xdr:nvSpPr>
      <xdr:spPr>
        <a:xfrm>
          <a:off x="20383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38092</xdr:rowOff>
    </xdr:from>
    <xdr:ext cx="469744" cy="259045"/>
    <xdr:sp macro="" textlink="">
      <xdr:nvSpPr>
        <xdr:cNvPr id="781" name="テキスト ボックス 780"/>
        <xdr:cNvSpPr txBox="1"/>
      </xdr:nvSpPr>
      <xdr:spPr>
        <a:xfrm>
          <a:off x="20199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18276</xdr:rowOff>
    </xdr:from>
    <xdr:to>
      <xdr:col>102</xdr:col>
      <xdr:colOff>114300</xdr:colOff>
      <xdr:row>59</xdr:row>
      <xdr:rowOff>18276</xdr:rowOff>
    </xdr:to>
    <xdr:cxnSp macro="">
      <xdr:nvCxnSpPr>
        <xdr:cNvPr id="782" name="直線コネクタ 781"/>
        <xdr:cNvCxnSpPr/>
      </xdr:nvCxnSpPr>
      <xdr:spPr>
        <a:xfrm>
          <a:off x="18656300" y="10133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142583</xdr:rowOff>
    </xdr:from>
    <xdr:to>
      <xdr:col>116</xdr:col>
      <xdr:colOff>114300</xdr:colOff>
      <xdr:row>59</xdr:row>
      <xdr:rowOff>72733</xdr:rowOff>
    </xdr:to>
    <xdr:sp macro="" textlink="">
      <xdr:nvSpPr>
        <xdr:cNvPr id="792" name="楕円 791"/>
        <xdr:cNvSpPr/>
      </xdr:nvSpPr>
      <xdr:spPr>
        <a:xfrm>
          <a:off x="22110700" y="100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57510</xdr:rowOff>
    </xdr:from>
    <xdr:ext cx="378565" cy="259045"/>
    <xdr:sp macro="" textlink="">
      <xdr:nvSpPr>
        <xdr:cNvPr id="793" name="貸付金該当値テキスト"/>
        <xdr:cNvSpPr txBox="1"/>
      </xdr:nvSpPr>
      <xdr:spPr>
        <a:xfrm>
          <a:off x="22212300" y="10001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142507</xdr:rowOff>
    </xdr:from>
    <xdr:to>
      <xdr:col>112</xdr:col>
      <xdr:colOff>38100</xdr:colOff>
      <xdr:row>59</xdr:row>
      <xdr:rowOff>72657</xdr:rowOff>
    </xdr:to>
    <xdr:sp macro="" textlink="">
      <xdr:nvSpPr>
        <xdr:cNvPr id="794" name="楕円 793"/>
        <xdr:cNvSpPr/>
      </xdr:nvSpPr>
      <xdr:spPr>
        <a:xfrm>
          <a:off x="21272500" y="100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63784</xdr:rowOff>
    </xdr:from>
    <xdr:ext cx="378565" cy="259045"/>
    <xdr:sp macro="" textlink="">
      <xdr:nvSpPr>
        <xdr:cNvPr id="795" name="テキスト ボックス 794"/>
        <xdr:cNvSpPr txBox="1"/>
      </xdr:nvSpPr>
      <xdr:spPr>
        <a:xfrm>
          <a:off x="21134017" y="1017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140068</xdr:rowOff>
    </xdr:from>
    <xdr:to>
      <xdr:col>107</xdr:col>
      <xdr:colOff>101600</xdr:colOff>
      <xdr:row>59</xdr:row>
      <xdr:rowOff>70218</xdr:rowOff>
    </xdr:to>
    <xdr:sp macro="" textlink="">
      <xdr:nvSpPr>
        <xdr:cNvPr id="796" name="楕円 795"/>
        <xdr:cNvSpPr/>
      </xdr:nvSpPr>
      <xdr:spPr>
        <a:xfrm>
          <a:off x="20383500" y="100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61345</xdr:rowOff>
    </xdr:from>
    <xdr:ext cx="378565" cy="259045"/>
    <xdr:sp macro="" textlink="">
      <xdr:nvSpPr>
        <xdr:cNvPr id="797" name="テキスト ボックス 796"/>
        <xdr:cNvSpPr txBox="1"/>
      </xdr:nvSpPr>
      <xdr:spPr>
        <a:xfrm>
          <a:off x="20245017" y="1017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138926</xdr:rowOff>
    </xdr:from>
    <xdr:to>
      <xdr:col>102</xdr:col>
      <xdr:colOff>165100</xdr:colOff>
      <xdr:row>59</xdr:row>
      <xdr:rowOff>69076</xdr:rowOff>
    </xdr:to>
    <xdr:sp macro="" textlink="">
      <xdr:nvSpPr>
        <xdr:cNvPr id="798" name="楕円 797"/>
        <xdr:cNvSpPr/>
      </xdr:nvSpPr>
      <xdr:spPr>
        <a:xfrm>
          <a:off x="19494500" y="10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60203</xdr:rowOff>
    </xdr:from>
    <xdr:ext cx="378565" cy="259045"/>
    <xdr:sp macro="" textlink="">
      <xdr:nvSpPr>
        <xdr:cNvPr id="799" name="テキスト ボックス 798"/>
        <xdr:cNvSpPr txBox="1"/>
      </xdr:nvSpPr>
      <xdr:spPr>
        <a:xfrm>
          <a:off x="19356017" y="1017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138926</xdr:rowOff>
    </xdr:from>
    <xdr:to>
      <xdr:col>98</xdr:col>
      <xdr:colOff>38100</xdr:colOff>
      <xdr:row>59</xdr:row>
      <xdr:rowOff>69076</xdr:rowOff>
    </xdr:to>
    <xdr:sp macro="" textlink="">
      <xdr:nvSpPr>
        <xdr:cNvPr id="800" name="楕円 799"/>
        <xdr:cNvSpPr/>
      </xdr:nvSpPr>
      <xdr:spPr>
        <a:xfrm>
          <a:off x="18605500" y="10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60203</xdr:rowOff>
    </xdr:from>
    <xdr:ext cx="378565" cy="259045"/>
    <xdr:sp macro="" textlink="">
      <xdr:nvSpPr>
        <xdr:cNvPr id="801" name="テキスト ボックス 800"/>
        <xdr:cNvSpPr txBox="1"/>
      </xdr:nvSpPr>
      <xdr:spPr>
        <a:xfrm>
          <a:off x="18467017" y="1017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93618</xdr:rowOff>
    </xdr:from>
    <xdr:to>
      <xdr:col>116</xdr:col>
      <xdr:colOff>63500</xdr:colOff>
      <xdr:row>77</xdr:row>
      <xdr:rowOff>128022</xdr:rowOff>
    </xdr:to>
    <xdr:cxnSp macro="">
      <xdr:nvCxnSpPr>
        <xdr:cNvPr id="831" name="直線コネクタ 830"/>
        <xdr:cNvCxnSpPr/>
      </xdr:nvCxnSpPr>
      <xdr:spPr>
        <a:xfrm flipV="1">
          <a:off x="21323300" y="13295268"/>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128022</xdr:rowOff>
    </xdr:from>
    <xdr:to>
      <xdr:col>111</xdr:col>
      <xdr:colOff>177800</xdr:colOff>
      <xdr:row>77</xdr:row>
      <xdr:rowOff>128518</xdr:rowOff>
    </xdr:to>
    <xdr:cxnSp macro="">
      <xdr:nvCxnSpPr>
        <xdr:cNvPr id="834" name="直線コネクタ 833"/>
        <xdr:cNvCxnSpPr/>
      </xdr:nvCxnSpPr>
      <xdr:spPr>
        <a:xfrm flipV="1">
          <a:off x="20434300" y="1332967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15570</xdr:rowOff>
    </xdr:from>
    <xdr:to>
      <xdr:col>107</xdr:col>
      <xdr:colOff>50800</xdr:colOff>
      <xdr:row>77</xdr:row>
      <xdr:rowOff>128518</xdr:rowOff>
    </xdr:to>
    <xdr:cxnSp macro="">
      <xdr:nvCxnSpPr>
        <xdr:cNvPr id="837" name="直線コネクタ 836"/>
        <xdr:cNvCxnSpPr/>
      </xdr:nvCxnSpPr>
      <xdr:spPr>
        <a:xfrm>
          <a:off x="19545300" y="13217220"/>
          <a:ext cx="889000" cy="1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49048</xdr:rowOff>
    </xdr:from>
    <xdr:to>
      <xdr:col>107</xdr:col>
      <xdr:colOff>101600</xdr:colOff>
      <xdr:row>76</xdr:row>
      <xdr:rowOff>150648</xdr:rowOff>
    </xdr:to>
    <xdr:sp macro="" textlink="">
      <xdr:nvSpPr>
        <xdr:cNvPr id="838" name="フローチャート: 判断 837"/>
        <xdr:cNvSpPr/>
      </xdr:nvSpPr>
      <xdr:spPr>
        <a:xfrm>
          <a:off x="20383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167174</xdr:rowOff>
    </xdr:from>
    <xdr:ext cx="534377" cy="259045"/>
    <xdr:sp macro="" textlink="">
      <xdr:nvSpPr>
        <xdr:cNvPr id="839" name="テキスト ボックス 838"/>
        <xdr:cNvSpPr txBox="1"/>
      </xdr:nvSpPr>
      <xdr:spPr>
        <a:xfrm>
          <a:off x="20167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15570</xdr:rowOff>
    </xdr:from>
    <xdr:to>
      <xdr:col>102</xdr:col>
      <xdr:colOff>114300</xdr:colOff>
      <xdr:row>77</xdr:row>
      <xdr:rowOff>60909</xdr:rowOff>
    </xdr:to>
    <xdr:cxnSp macro="">
      <xdr:nvCxnSpPr>
        <xdr:cNvPr id="840" name="直線コネクタ 839"/>
        <xdr:cNvCxnSpPr/>
      </xdr:nvCxnSpPr>
      <xdr:spPr>
        <a:xfrm flipV="1">
          <a:off x="18656300" y="13217220"/>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42818</xdr:rowOff>
    </xdr:from>
    <xdr:to>
      <xdr:col>116</xdr:col>
      <xdr:colOff>114300</xdr:colOff>
      <xdr:row>77</xdr:row>
      <xdr:rowOff>144418</xdr:rowOff>
    </xdr:to>
    <xdr:sp macro="" textlink="">
      <xdr:nvSpPr>
        <xdr:cNvPr id="850" name="楕円 849"/>
        <xdr:cNvSpPr/>
      </xdr:nvSpPr>
      <xdr:spPr>
        <a:xfrm>
          <a:off x="22110700" y="132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21245</xdr:rowOff>
    </xdr:from>
    <xdr:ext cx="534377" cy="259045"/>
    <xdr:sp macro="" textlink="">
      <xdr:nvSpPr>
        <xdr:cNvPr id="851" name="繰出金該当値テキスト"/>
        <xdr:cNvSpPr txBox="1"/>
      </xdr:nvSpPr>
      <xdr:spPr>
        <a:xfrm>
          <a:off x="22212300" y="132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77222</xdr:rowOff>
    </xdr:from>
    <xdr:to>
      <xdr:col>112</xdr:col>
      <xdr:colOff>38100</xdr:colOff>
      <xdr:row>78</xdr:row>
      <xdr:rowOff>7372</xdr:rowOff>
    </xdr:to>
    <xdr:sp macro="" textlink="">
      <xdr:nvSpPr>
        <xdr:cNvPr id="852" name="楕円 851"/>
        <xdr:cNvSpPr/>
      </xdr:nvSpPr>
      <xdr:spPr>
        <a:xfrm>
          <a:off x="21272500" y="13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169949</xdr:rowOff>
    </xdr:from>
    <xdr:ext cx="534377" cy="259045"/>
    <xdr:sp macro="" textlink="">
      <xdr:nvSpPr>
        <xdr:cNvPr id="853" name="テキスト ボックス 852"/>
        <xdr:cNvSpPr txBox="1"/>
      </xdr:nvSpPr>
      <xdr:spPr>
        <a:xfrm>
          <a:off x="21056111" y="133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77718</xdr:rowOff>
    </xdr:from>
    <xdr:to>
      <xdr:col>107</xdr:col>
      <xdr:colOff>101600</xdr:colOff>
      <xdr:row>78</xdr:row>
      <xdr:rowOff>7868</xdr:rowOff>
    </xdr:to>
    <xdr:sp macro="" textlink="">
      <xdr:nvSpPr>
        <xdr:cNvPr id="854" name="楕円 853"/>
        <xdr:cNvSpPr/>
      </xdr:nvSpPr>
      <xdr:spPr>
        <a:xfrm>
          <a:off x="20383500" y="132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170445</xdr:rowOff>
    </xdr:from>
    <xdr:ext cx="534377" cy="259045"/>
    <xdr:sp macro="" textlink="">
      <xdr:nvSpPr>
        <xdr:cNvPr id="855" name="テキスト ボックス 854"/>
        <xdr:cNvSpPr txBox="1"/>
      </xdr:nvSpPr>
      <xdr:spPr>
        <a:xfrm>
          <a:off x="20167111" y="133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136220</xdr:rowOff>
    </xdr:from>
    <xdr:to>
      <xdr:col>102</xdr:col>
      <xdr:colOff>165100</xdr:colOff>
      <xdr:row>77</xdr:row>
      <xdr:rowOff>66370</xdr:rowOff>
    </xdr:to>
    <xdr:sp macro="" textlink="">
      <xdr:nvSpPr>
        <xdr:cNvPr id="856" name="楕円 855"/>
        <xdr:cNvSpPr/>
      </xdr:nvSpPr>
      <xdr:spPr>
        <a:xfrm>
          <a:off x="19494500" y="131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57497</xdr:rowOff>
    </xdr:from>
    <xdr:ext cx="534377" cy="259045"/>
    <xdr:sp macro="" textlink="">
      <xdr:nvSpPr>
        <xdr:cNvPr id="857" name="テキスト ボックス 856"/>
        <xdr:cNvSpPr txBox="1"/>
      </xdr:nvSpPr>
      <xdr:spPr>
        <a:xfrm>
          <a:off x="19278111" y="132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10109</xdr:rowOff>
    </xdr:from>
    <xdr:to>
      <xdr:col>98</xdr:col>
      <xdr:colOff>38100</xdr:colOff>
      <xdr:row>77</xdr:row>
      <xdr:rowOff>111709</xdr:rowOff>
    </xdr:to>
    <xdr:sp macro="" textlink="">
      <xdr:nvSpPr>
        <xdr:cNvPr id="858" name="楕円 857"/>
        <xdr:cNvSpPr/>
      </xdr:nvSpPr>
      <xdr:spPr>
        <a:xfrm>
          <a:off x="18605500" y="132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102836</xdr:rowOff>
    </xdr:from>
    <xdr:ext cx="534377" cy="259045"/>
    <xdr:sp macro="" textlink="">
      <xdr:nvSpPr>
        <xdr:cNvPr id="859" name="テキスト ボックス 858"/>
        <xdr:cNvSpPr txBox="1"/>
      </xdr:nvSpPr>
      <xdr:spPr>
        <a:xfrm>
          <a:off x="18389111" y="133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住民一人当たりのコストについて、人件費・</a:t>
          </a:r>
          <a:r>
            <a:rPr kumimoji="1" lang="ja-JP" altLang="en-US" sz="1100" b="1">
              <a:solidFill>
                <a:schemeClr val="dk1"/>
              </a:solidFill>
              <a:effectLst/>
              <a:latin typeface="+mn-lt"/>
              <a:ea typeface="+mn-ea"/>
              <a:cs typeface="+mn-cs"/>
            </a:rPr>
            <a:t>物件費・</a:t>
          </a:r>
          <a:r>
            <a:rPr kumimoji="1" lang="ja-JP" altLang="ja-JP" sz="1100" b="1">
              <a:solidFill>
                <a:schemeClr val="dk1"/>
              </a:solidFill>
              <a:effectLst/>
              <a:latin typeface="+mn-lt"/>
              <a:ea typeface="+mn-ea"/>
              <a:cs typeface="+mn-cs"/>
            </a:rPr>
            <a:t>維持補修費</a:t>
          </a:r>
          <a:r>
            <a:rPr kumimoji="1" lang="ja-JP" altLang="en-US" sz="1100" b="1">
              <a:solidFill>
                <a:schemeClr val="dk1"/>
              </a:solidFill>
              <a:effectLst/>
              <a:latin typeface="+mn-lt"/>
              <a:ea typeface="+mn-ea"/>
              <a:cs typeface="+mn-cs"/>
            </a:rPr>
            <a:t>・普通建設事業費（うち新規整備）・公債費</a:t>
          </a:r>
          <a:r>
            <a:rPr kumimoji="1" lang="ja-JP" altLang="ja-JP" sz="1100" b="1">
              <a:solidFill>
                <a:schemeClr val="dk1"/>
              </a:solidFill>
              <a:effectLst/>
              <a:latin typeface="+mn-lt"/>
              <a:ea typeface="+mn-ea"/>
              <a:cs typeface="+mn-cs"/>
            </a:rPr>
            <a:t>以外においては、概ね類似団体平均値を下回っております。</a:t>
          </a:r>
          <a:endParaRPr lang="ja-JP" altLang="ja-JP" sz="1400" b="1">
            <a:effectLst/>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維持補修費については、高速道路の慢性的な渋滞発生による大型車等の迂回措置として、橋梁維持補修や道路舗装等が増大しており、当市のおかれている地理的な要因からなるものであります。</a:t>
          </a:r>
          <a:endParaRPr lang="ja-JP" altLang="ja-JP" sz="1400" b="1">
            <a:effectLst/>
          </a:endParaRPr>
        </a:p>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今後も引き続き、亀山市行財政改革大綱に基づき、持続可能な健全財政を目指して行財政改革に取り組みます。</a:t>
          </a:r>
          <a:endParaRPr lang="ja-JP" altLang="ja-JP" sz="1400" b="1">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49,945
47,893
191.04
21,432,463
20,517,410
677,095
12,905,926
16,284,745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31115</xdr:rowOff>
    </xdr:from>
    <xdr:to>
      <xdr:col>24</xdr:col>
      <xdr:colOff>63500</xdr:colOff>
      <xdr:row>33</xdr:row>
      <xdr:rowOff>63881</xdr:rowOff>
    </xdr:to>
    <xdr:cxnSp macro="">
      <xdr:nvCxnSpPr>
        <xdr:cNvPr id="61" name="直線コネクタ 60"/>
        <xdr:cNvCxnSpPr/>
      </xdr:nvCxnSpPr>
      <xdr:spPr>
        <a:xfrm flipV="1">
          <a:off x="3797300" y="5688965"/>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66167</xdr:rowOff>
    </xdr:from>
    <xdr:to>
      <xdr:col>19</xdr:col>
      <xdr:colOff>177800</xdr:colOff>
      <xdr:row>33</xdr:row>
      <xdr:rowOff>63881</xdr:rowOff>
    </xdr:to>
    <xdr:cxnSp macro="">
      <xdr:nvCxnSpPr>
        <xdr:cNvPr id="64" name="直線コネクタ 63"/>
        <xdr:cNvCxnSpPr/>
      </xdr:nvCxnSpPr>
      <xdr:spPr>
        <a:xfrm>
          <a:off x="2908300" y="5381117"/>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66167</xdr:rowOff>
    </xdr:from>
    <xdr:to>
      <xdr:col>15</xdr:col>
      <xdr:colOff>50800</xdr:colOff>
      <xdr:row>31</xdr:row>
      <xdr:rowOff>164846</xdr:rowOff>
    </xdr:to>
    <xdr:cxnSp macro="">
      <xdr:nvCxnSpPr>
        <xdr:cNvPr id="67" name="直線コネクタ 66"/>
        <xdr:cNvCxnSpPr/>
      </xdr:nvCxnSpPr>
      <xdr:spPr>
        <a:xfrm flipV="1">
          <a:off x="2019300" y="538111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128651</xdr:rowOff>
    </xdr:from>
    <xdr:to>
      <xdr:col>10</xdr:col>
      <xdr:colOff>114300</xdr:colOff>
      <xdr:row>31</xdr:row>
      <xdr:rowOff>164846</xdr:rowOff>
    </xdr:to>
    <xdr:cxnSp macro="">
      <xdr:nvCxnSpPr>
        <xdr:cNvPr id="70" name="直線コネクタ 69"/>
        <xdr:cNvCxnSpPr/>
      </xdr:nvCxnSpPr>
      <xdr:spPr>
        <a:xfrm>
          <a:off x="1130300" y="544360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156862</xdr:rowOff>
    </xdr:from>
    <xdr:ext cx="469744" cy="259045"/>
    <xdr:sp macro="" textlink="">
      <xdr:nvSpPr>
        <xdr:cNvPr id="72" name="テキスト ボックス 71"/>
        <xdr:cNvSpPr txBox="1"/>
      </xdr:nvSpPr>
      <xdr:spPr>
        <a:xfrm>
          <a:off x="17844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6367</xdr:rowOff>
    </xdr:from>
    <xdr:ext cx="469744" cy="259045"/>
    <xdr:sp macro="" textlink="">
      <xdr:nvSpPr>
        <xdr:cNvPr id="74" name="テキスト ボックス 73"/>
        <xdr:cNvSpPr txBox="1"/>
      </xdr:nvSpPr>
      <xdr:spPr>
        <a:xfrm>
          <a:off x="895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151765</xdr:rowOff>
    </xdr:from>
    <xdr:to>
      <xdr:col>24</xdr:col>
      <xdr:colOff>114300</xdr:colOff>
      <xdr:row>33</xdr:row>
      <xdr:rowOff>81915</xdr:rowOff>
    </xdr:to>
    <xdr:sp macro="" textlink="">
      <xdr:nvSpPr>
        <xdr:cNvPr id="80" name="楕円 79"/>
        <xdr:cNvSpPr/>
      </xdr:nvSpPr>
      <xdr:spPr>
        <a:xfrm>
          <a:off x="45847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3192</xdr:rowOff>
    </xdr:from>
    <xdr:ext cx="469744" cy="259045"/>
    <xdr:sp macro="" textlink="">
      <xdr:nvSpPr>
        <xdr:cNvPr id="81" name="議会費該当値テキスト"/>
        <xdr:cNvSpPr txBox="1"/>
      </xdr:nvSpPr>
      <xdr:spPr>
        <a:xfrm>
          <a:off x="4686300" y="548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13081</xdr:rowOff>
    </xdr:from>
    <xdr:to>
      <xdr:col>20</xdr:col>
      <xdr:colOff>38100</xdr:colOff>
      <xdr:row>33</xdr:row>
      <xdr:rowOff>114681</xdr:rowOff>
    </xdr:to>
    <xdr:sp macro="" textlink="">
      <xdr:nvSpPr>
        <xdr:cNvPr id="82" name="楕円 81"/>
        <xdr:cNvSpPr/>
      </xdr:nvSpPr>
      <xdr:spPr>
        <a:xfrm>
          <a:off x="3746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131208</xdr:rowOff>
    </xdr:from>
    <xdr:ext cx="469744" cy="259045"/>
    <xdr:sp macro="" textlink="">
      <xdr:nvSpPr>
        <xdr:cNvPr id="83" name="テキスト ボックス 82"/>
        <xdr:cNvSpPr txBox="1"/>
      </xdr:nvSpPr>
      <xdr:spPr>
        <a:xfrm>
          <a:off x="3562428"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15367</xdr:rowOff>
    </xdr:from>
    <xdr:to>
      <xdr:col>15</xdr:col>
      <xdr:colOff>101600</xdr:colOff>
      <xdr:row>31</xdr:row>
      <xdr:rowOff>116967</xdr:rowOff>
    </xdr:to>
    <xdr:sp macro="" textlink="">
      <xdr:nvSpPr>
        <xdr:cNvPr id="84" name="楕円 83"/>
        <xdr:cNvSpPr/>
      </xdr:nvSpPr>
      <xdr:spPr>
        <a:xfrm>
          <a:off x="2857500" y="5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133494</xdr:rowOff>
    </xdr:from>
    <xdr:ext cx="469744" cy="259045"/>
    <xdr:sp macro="" textlink="">
      <xdr:nvSpPr>
        <xdr:cNvPr id="85" name="テキスト ボックス 84"/>
        <xdr:cNvSpPr txBox="1"/>
      </xdr:nvSpPr>
      <xdr:spPr>
        <a:xfrm>
          <a:off x="2673428" y="5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114046</xdr:rowOff>
    </xdr:from>
    <xdr:to>
      <xdr:col>10</xdr:col>
      <xdr:colOff>165100</xdr:colOff>
      <xdr:row>32</xdr:row>
      <xdr:rowOff>44196</xdr:rowOff>
    </xdr:to>
    <xdr:sp macro="" textlink="">
      <xdr:nvSpPr>
        <xdr:cNvPr id="86" name="楕円 85"/>
        <xdr:cNvSpPr/>
      </xdr:nvSpPr>
      <xdr:spPr>
        <a:xfrm>
          <a:off x="1968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60723</xdr:rowOff>
    </xdr:from>
    <xdr:ext cx="469744" cy="259045"/>
    <xdr:sp macro="" textlink="">
      <xdr:nvSpPr>
        <xdr:cNvPr id="87" name="テキスト ボックス 86"/>
        <xdr:cNvSpPr txBox="1"/>
      </xdr:nvSpPr>
      <xdr:spPr>
        <a:xfrm>
          <a:off x="1784428" y="52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77851</xdr:rowOff>
    </xdr:from>
    <xdr:to>
      <xdr:col>6</xdr:col>
      <xdr:colOff>38100</xdr:colOff>
      <xdr:row>32</xdr:row>
      <xdr:rowOff>8001</xdr:rowOff>
    </xdr:to>
    <xdr:sp macro="" textlink="">
      <xdr:nvSpPr>
        <xdr:cNvPr id="88" name="楕円 87"/>
        <xdr:cNvSpPr/>
      </xdr:nvSpPr>
      <xdr:spPr>
        <a:xfrm>
          <a:off x="1079500" y="53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24528</xdr:rowOff>
    </xdr:from>
    <xdr:ext cx="469744" cy="259045"/>
    <xdr:sp macro="" textlink="">
      <xdr:nvSpPr>
        <xdr:cNvPr id="89" name="テキスト ボックス 88"/>
        <xdr:cNvSpPr txBox="1"/>
      </xdr:nvSpPr>
      <xdr:spPr>
        <a:xfrm>
          <a:off x="895428" y="51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107632</xdr:rowOff>
    </xdr:from>
    <xdr:to>
      <xdr:col>24</xdr:col>
      <xdr:colOff>63500</xdr:colOff>
      <xdr:row>57</xdr:row>
      <xdr:rowOff>115592</xdr:rowOff>
    </xdr:to>
    <xdr:cxnSp macro="">
      <xdr:nvCxnSpPr>
        <xdr:cNvPr id="116" name="直線コネクタ 115"/>
        <xdr:cNvCxnSpPr/>
      </xdr:nvCxnSpPr>
      <xdr:spPr>
        <a:xfrm flipV="1">
          <a:off x="3797300" y="9880282"/>
          <a:ext cx="8382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94963</xdr:rowOff>
    </xdr:from>
    <xdr:to>
      <xdr:col>19</xdr:col>
      <xdr:colOff>177800</xdr:colOff>
      <xdr:row>57</xdr:row>
      <xdr:rowOff>115592</xdr:rowOff>
    </xdr:to>
    <xdr:cxnSp macro="">
      <xdr:nvCxnSpPr>
        <xdr:cNvPr id="119" name="直線コネクタ 118"/>
        <xdr:cNvCxnSpPr/>
      </xdr:nvCxnSpPr>
      <xdr:spPr>
        <a:xfrm>
          <a:off x="2908300" y="9867613"/>
          <a:ext cx="889000" cy="2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94963</xdr:rowOff>
    </xdr:from>
    <xdr:to>
      <xdr:col>15</xdr:col>
      <xdr:colOff>50800</xdr:colOff>
      <xdr:row>57</xdr:row>
      <xdr:rowOff>98392</xdr:rowOff>
    </xdr:to>
    <xdr:cxnSp macro="">
      <xdr:nvCxnSpPr>
        <xdr:cNvPr id="122" name="直線コネクタ 121"/>
        <xdr:cNvCxnSpPr/>
      </xdr:nvCxnSpPr>
      <xdr:spPr>
        <a:xfrm flipV="1">
          <a:off x="2019300" y="986761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105830</xdr:rowOff>
    </xdr:from>
    <xdr:to>
      <xdr:col>15</xdr:col>
      <xdr:colOff>101600</xdr:colOff>
      <xdr:row>57</xdr:row>
      <xdr:rowOff>35980</xdr:rowOff>
    </xdr:to>
    <xdr:sp macro="" textlink="">
      <xdr:nvSpPr>
        <xdr:cNvPr id="123" name="フローチャート: 判断 122"/>
        <xdr:cNvSpPr/>
      </xdr:nvSpPr>
      <xdr:spPr>
        <a:xfrm>
          <a:off x="2857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52507</xdr:rowOff>
    </xdr:from>
    <xdr:ext cx="534377" cy="259045"/>
    <xdr:sp macro="" textlink="">
      <xdr:nvSpPr>
        <xdr:cNvPr id="124" name="テキスト ボックス 123"/>
        <xdr:cNvSpPr txBox="1"/>
      </xdr:nvSpPr>
      <xdr:spPr>
        <a:xfrm>
          <a:off x="2641111" y="94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98392</xdr:rowOff>
    </xdr:from>
    <xdr:to>
      <xdr:col>10</xdr:col>
      <xdr:colOff>114300</xdr:colOff>
      <xdr:row>57</xdr:row>
      <xdr:rowOff>105492</xdr:rowOff>
    </xdr:to>
    <xdr:cxnSp macro="">
      <xdr:nvCxnSpPr>
        <xdr:cNvPr id="125" name="直線コネクタ 124"/>
        <xdr:cNvCxnSpPr/>
      </xdr:nvCxnSpPr>
      <xdr:spPr>
        <a:xfrm flipV="1">
          <a:off x="1130300" y="9871042"/>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56832</xdr:rowOff>
    </xdr:from>
    <xdr:to>
      <xdr:col>24</xdr:col>
      <xdr:colOff>114300</xdr:colOff>
      <xdr:row>57</xdr:row>
      <xdr:rowOff>158432</xdr:rowOff>
    </xdr:to>
    <xdr:sp macro="" textlink="">
      <xdr:nvSpPr>
        <xdr:cNvPr id="135" name="楕円 134"/>
        <xdr:cNvSpPr/>
      </xdr:nvSpPr>
      <xdr:spPr>
        <a:xfrm>
          <a:off x="4584700" y="98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64792</xdr:rowOff>
    </xdr:from>
    <xdr:to>
      <xdr:col>20</xdr:col>
      <xdr:colOff>38100</xdr:colOff>
      <xdr:row>57</xdr:row>
      <xdr:rowOff>166392</xdr:rowOff>
    </xdr:to>
    <xdr:sp macro="" textlink="">
      <xdr:nvSpPr>
        <xdr:cNvPr id="137" name="楕円 136"/>
        <xdr:cNvSpPr/>
      </xdr:nvSpPr>
      <xdr:spPr>
        <a:xfrm>
          <a:off x="3746500" y="98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157519</xdr:rowOff>
    </xdr:from>
    <xdr:ext cx="534377" cy="259045"/>
    <xdr:sp macro="" textlink="">
      <xdr:nvSpPr>
        <xdr:cNvPr id="138" name="テキスト ボックス 137"/>
        <xdr:cNvSpPr txBox="1"/>
      </xdr:nvSpPr>
      <xdr:spPr>
        <a:xfrm>
          <a:off x="3530111" y="99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44163</xdr:rowOff>
    </xdr:from>
    <xdr:to>
      <xdr:col>15</xdr:col>
      <xdr:colOff>101600</xdr:colOff>
      <xdr:row>57</xdr:row>
      <xdr:rowOff>145763</xdr:rowOff>
    </xdr:to>
    <xdr:sp macro="" textlink="">
      <xdr:nvSpPr>
        <xdr:cNvPr id="139" name="楕円 138"/>
        <xdr:cNvSpPr/>
      </xdr:nvSpPr>
      <xdr:spPr>
        <a:xfrm>
          <a:off x="2857500" y="98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136890</xdr:rowOff>
    </xdr:from>
    <xdr:ext cx="534377" cy="259045"/>
    <xdr:sp macro="" textlink="">
      <xdr:nvSpPr>
        <xdr:cNvPr id="140" name="テキスト ボックス 139"/>
        <xdr:cNvSpPr txBox="1"/>
      </xdr:nvSpPr>
      <xdr:spPr>
        <a:xfrm>
          <a:off x="2641111" y="99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47592</xdr:rowOff>
    </xdr:from>
    <xdr:to>
      <xdr:col>10</xdr:col>
      <xdr:colOff>165100</xdr:colOff>
      <xdr:row>57</xdr:row>
      <xdr:rowOff>149192</xdr:rowOff>
    </xdr:to>
    <xdr:sp macro="" textlink="">
      <xdr:nvSpPr>
        <xdr:cNvPr id="141" name="楕円 140"/>
        <xdr:cNvSpPr/>
      </xdr:nvSpPr>
      <xdr:spPr>
        <a:xfrm>
          <a:off x="1968500" y="982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140319</xdr:rowOff>
    </xdr:from>
    <xdr:ext cx="534377" cy="259045"/>
    <xdr:sp macro="" textlink="">
      <xdr:nvSpPr>
        <xdr:cNvPr id="142" name="テキスト ボックス 141"/>
        <xdr:cNvSpPr txBox="1"/>
      </xdr:nvSpPr>
      <xdr:spPr>
        <a:xfrm>
          <a:off x="1752111" y="991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54692</xdr:rowOff>
    </xdr:from>
    <xdr:to>
      <xdr:col>6</xdr:col>
      <xdr:colOff>38100</xdr:colOff>
      <xdr:row>57</xdr:row>
      <xdr:rowOff>156292</xdr:rowOff>
    </xdr:to>
    <xdr:sp macro="" textlink="">
      <xdr:nvSpPr>
        <xdr:cNvPr id="143" name="楕円 142"/>
        <xdr:cNvSpPr/>
      </xdr:nvSpPr>
      <xdr:spPr>
        <a:xfrm>
          <a:off x="1079500" y="98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147419</xdr:rowOff>
    </xdr:from>
    <xdr:ext cx="534377" cy="259045"/>
    <xdr:sp macro="" textlink="">
      <xdr:nvSpPr>
        <xdr:cNvPr id="144" name="テキスト ボックス 143"/>
        <xdr:cNvSpPr txBox="1"/>
      </xdr:nvSpPr>
      <xdr:spPr>
        <a:xfrm>
          <a:off x="863111" y="99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157380</xdr:rowOff>
    </xdr:from>
    <xdr:to>
      <xdr:col>24</xdr:col>
      <xdr:colOff>63500</xdr:colOff>
      <xdr:row>78</xdr:row>
      <xdr:rowOff>2952</xdr:rowOff>
    </xdr:to>
    <xdr:cxnSp macro="">
      <xdr:nvCxnSpPr>
        <xdr:cNvPr id="172" name="直線コネクタ 171"/>
        <xdr:cNvCxnSpPr/>
      </xdr:nvCxnSpPr>
      <xdr:spPr>
        <a:xfrm flipV="1">
          <a:off x="3797300" y="13359030"/>
          <a:ext cx="838200" cy="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2952</xdr:rowOff>
    </xdr:from>
    <xdr:to>
      <xdr:col>19</xdr:col>
      <xdr:colOff>177800</xdr:colOff>
      <xdr:row>78</xdr:row>
      <xdr:rowOff>36218</xdr:rowOff>
    </xdr:to>
    <xdr:cxnSp macro="">
      <xdr:nvCxnSpPr>
        <xdr:cNvPr id="175" name="直線コネクタ 174"/>
        <xdr:cNvCxnSpPr/>
      </xdr:nvCxnSpPr>
      <xdr:spPr>
        <a:xfrm flipV="1">
          <a:off x="2908300" y="13376052"/>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36218</xdr:rowOff>
    </xdr:from>
    <xdr:to>
      <xdr:col>15</xdr:col>
      <xdr:colOff>50800</xdr:colOff>
      <xdr:row>78</xdr:row>
      <xdr:rowOff>50944</xdr:rowOff>
    </xdr:to>
    <xdr:cxnSp macro="">
      <xdr:nvCxnSpPr>
        <xdr:cNvPr id="178" name="直線コネクタ 177"/>
        <xdr:cNvCxnSpPr/>
      </xdr:nvCxnSpPr>
      <xdr:spPr>
        <a:xfrm flipV="1">
          <a:off x="2019300" y="13409318"/>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12471</xdr:rowOff>
    </xdr:from>
    <xdr:to>
      <xdr:col>15</xdr:col>
      <xdr:colOff>101600</xdr:colOff>
      <xdr:row>77</xdr:row>
      <xdr:rowOff>114071</xdr:rowOff>
    </xdr:to>
    <xdr:sp macro="" textlink="">
      <xdr:nvSpPr>
        <xdr:cNvPr id="179" name="フローチャート: 判断 178"/>
        <xdr:cNvSpPr/>
      </xdr:nvSpPr>
      <xdr:spPr>
        <a:xfrm>
          <a:off x="2857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130598</xdr:rowOff>
    </xdr:from>
    <xdr:ext cx="599010" cy="259045"/>
    <xdr:sp macro="" textlink="">
      <xdr:nvSpPr>
        <xdr:cNvPr id="180" name="テキスト ボックス 179"/>
        <xdr:cNvSpPr txBox="1"/>
      </xdr:nvSpPr>
      <xdr:spPr>
        <a:xfrm>
          <a:off x="2608795"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50944</xdr:rowOff>
    </xdr:from>
    <xdr:to>
      <xdr:col>10</xdr:col>
      <xdr:colOff>114300</xdr:colOff>
      <xdr:row>78</xdr:row>
      <xdr:rowOff>100075</xdr:rowOff>
    </xdr:to>
    <xdr:cxnSp macro="">
      <xdr:nvCxnSpPr>
        <xdr:cNvPr id="181" name="直線コネクタ 180"/>
        <xdr:cNvCxnSpPr/>
      </xdr:nvCxnSpPr>
      <xdr:spPr>
        <a:xfrm flipV="1">
          <a:off x="1130300" y="13424044"/>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106580</xdr:rowOff>
    </xdr:from>
    <xdr:to>
      <xdr:col>24</xdr:col>
      <xdr:colOff>114300</xdr:colOff>
      <xdr:row>78</xdr:row>
      <xdr:rowOff>36730</xdr:rowOff>
    </xdr:to>
    <xdr:sp macro="" textlink="">
      <xdr:nvSpPr>
        <xdr:cNvPr id="191" name="楕円 190"/>
        <xdr:cNvSpPr/>
      </xdr:nvSpPr>
      <xdr:spPr>
        <a:xfrm>
          <a:off x="4584700" y="133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85007</xdr:rowOff>
    </xdr:from>
    <xdr:ext cx="599010" cy="259045"/>
    <xdr:sp macro="" textlink="">
      <xdr:nvSpPr>
        <xdr:cNvPr id="192" name="民生費該当値テキスト"/>
        <xdr:cNvSpPr txBox="1"/>
      </xdr:nvSpPr>
      <xdr:spPr>
        <a:xfrm>
          <a:off x="4686300" y="1328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123602</xdr:rowOff>
    </xdr:from>
    <xdr:to>
      <xdr:col>20</xdr:col>
      <xdr:colOff>38100</xdr:colOff>
      <xdr:row>78</xdr:row>
      <xdr:rowOff>53752</xdr:rowOff>
    </xdr:to>
    <xdr:sp macro="" textlink="">
      <xdr:nvSpPr>
        <xdr:cNvPr id="193" name="楕円 192"/>
        <xdr:cNvSpPr/>
      </xdr:nvSpPr>
      <xdr:spPr>
        <a:xfrm>
          <a:off x="3746500" y="133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44879</xdr:rowOff>
    </xdr:from>
    <xdr:ext cx="599010" cy="259045"/>
    <xdr:sp macro="" textlink="">
      <xdr:nvSpPr>
        <xdr:cNvPr id="194" name="テキスト ボックス 193"/>
        <xdr:cNvSpPr txBox="1"/>
      </xdr:nvSpPr>
      <xdr:spPr>
        <a:xfrm>
          <a:off x="3497795" y="1341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156868</xdr:rowOff>
    </xdr:from>
    <xdr:to>
      <xdr:col>15</xdr:col>
      <xdr:colOff>101600</xdr:colOff>
      <xdr:row>78</xdr:row>
      <xdr:rowOff>87018</xdr:rowOff>
    </xdr:to>
    <xdr:sp macro="" textlink="">
      <xdr:nvSpPr>
        <xdr:cNvPr id="195" name="楕円 194"/>
        <xdr:cNvSpPr/>
      </xdr:nvSpPr>
      <xdr:spPr>
        <a:xfrm>
          <a:off x="2857500" y="133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78145</xdr:rowOff>
    </xdr:from>
    <xdr:ext cx="599010" cy="259045"/>
    <xdr:sp macro="" textlink="">
      <xdr:nvSpPr>
        <xdr:cNvPr id="196" name="テキスト ボックス 195"/>
        <xdr:cNvSpPr txBox="1"/>
      </xdr:nvSpPr>
      <xdr:spPr>
        <a:xfrm>
          <a:off x="2608795" y="1345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xdr:rowOff>
    </xdr:from>
    <xdr:to>
      <xdr:col>10</xdr:col>
      <xdr:colOff>165100</xdr:colOff>
      <xdr:row>78</xdr:row>
      <xdr:rowOff>101744</xdr:rowOff>
    </xdr:to>
    <xdr:sp macro="" textlink="">
      <xdr:nvSpPr>
        <xdr:cNvPr id="197" name="楕円 196"/>
        <xdr:cNvSpPr/>
      </xdr:nvSpPr>
      <xdr:spPr>
        <a:xfrm>
          <a:off x="1968500" y="1337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92871</xdr:rowOff>
    </xdr:from>
    <xdr:ext cx="599010" cy="259045"/>
    <xdr:sp macro="" textlink="">
      <xdr:nvSpPr>
        <xdr:cNvPr id="198" name="テキスト ボックス 197"/>
        <xdr:cNvSpPr txBox="1"/>
      </xdr:nvSpPr>
      <xdr:spPr>
        <a:xfrm>
          <a:off x="1719795" y="1346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49275</xdr:rowOff>
    </xdr:from>
    <xdr:to>
      <xdr:col>6</xdr:col>
      <xdr:colOff>38100</xdr:colOff>
      <xdr:row>78</xdr:row>
      <xdr:rowOff>150875</xdr:rowOff>
    </xdr:to>
    <xdr:sp macro="" textlink="">
      <xdr:nvSpPr>
        <xdr:cNvPr id="199" name="楕円 198"/>
        <xdr:cNvSpPr/>
      </xdr:nvSpPr>
      <xdr:spPr>
        <a:xfrm>
          <a:off x="1079500" y="134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142002</xdr:rowOff>
    </xdr:from>
    <xdr:ext cx="599010" cy="259045"/>
    <xdr:sp macro="" textlink="">
      <xdr:nvSpPr>
        <xdr:cNvPr id="200" name="テキスト ボックス 199"/>
        <xdr:cNvSpPr txBox="1"/>
      </xdr:nvSpPr>
      <xdr:spPr>
        <a:xfrm>
          <a:off x="830795" y="1351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130739</xdr:rowOff>
    </xdr:from>
    <xdr:to>
      <xdr:col>24</xdr:col>
      <xdr:colOff>63500</xdr:colOff>
      <xdr:row>95</xdr:row>
      <xdr:rowOff>134282</xdr:rowOff>
    </xdr:to>
    <xdr:cxnSp macro="">
      <xdr:nvCxnSpPr>
        <xdr:cNvPr id="228" name="直線コネクタ 227"/>
        <xdr:cNvCxnSpPr/>
      </xdr:nvCxnSpPr>
      <xdr:spPr>
        <a:xfrm>
          <a:off x="3797300" y="16247039"/>
          <a:ext cx="838200" cy="1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130739</xdr:rowOff>
    </xdr:from>
    <xdr:to>
      <xdr:col>19</xdr:col>
      <xdr:colOff>177800</xdr:colOff>
      <xdr:row>94</xdr:row>
      <xdr:rowOff>134007</xdr:rowOff>
    </xdr:to>
    <xdr:cxnSp macro="">
      <xdr:nvCxnSpPr>
        <xdr:cNvPr id="231" name="直線コネクタ 230"/>
        <xdr:cNvCxnSpPr/>
      </xdr:nvCxnSpPr>
      <xdr:spPr>
        <a:xfrm flipV="1">
          <a:off x="2908300" y="16247039"/>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134007</xdr:rowOff>
    </xdr:from>
    <xdr:to>
      <xdr:col>15</xdr:col>
      <xdr:colOff>50800</xdr:colOff>
      <xdr:row>94</xdr:row>
      <xdr:rowOff>147724</xdr:rowOff>
    </xdr:to>
    <xdr:cxnSp macro="">
      <xdr:nvCxnSpPr>
        <xdr:cNvPr id="234" name="直線コネクタ 233"/>
        <xdr:cNvCxnSpPr/>
      </xdr:nvCxnSpPr>
      <xdr:spPr>
        <a:xfrm flipV="1">
          <a:off x="2019300" y="1625030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129659</xdr:rowOff>
    </xdr:from>
    <xdr:to>
      <xdr:col>15</xdr:col>
      <xdr:colOff>101600</xdr:colOff>
      <xdr:row>96</xdr:row>
      <xdr:rowOff>59809</xdr:rowOff>
    </xdr:to>
    <xdr:sp macro="" textlink="">
      <xdr:nvSpPr>
        <xdr:cNvPr id="235" name="フローチャート: 判断 234"/>
        <xdr:cNvSpPr/>
      </xdr:nvSpPr>
      <xdr:spPr>
        <a:xfrm>
          <a:off x="2857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50936</xdr:rowOff>
    </xdr:from>
    <xdr:ext cx="534377" cy="259045"/>
    <xdr:sp macro="" textlink="">
      <xdr:nvSpPr>
        <xdr:cNvPr id="236" name="テキスト ボックス 235"/>
        <xdr:cNvSpPr txBox="1"/>
      </xdr:nvSpPr>
      <xdr:spPr>
        <a:xfrm>
          <a:off x="2641111" y="165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90779</xdr:rowOff>
    </xdr:from>
    <xdr:to>
      <xdr:col>10</xdr:col>
      <xdr:colOff>114300</xdr:colOff>
      <xdr:row>94</xdr:row>
      <xdr:rowOff>147724</xdr:rowOff>
    </xdr:to>
    <xdr:cxnSp macro="">
      <xdr:nvCxnSpPr>
        <xdr:cNvPr id="237" name="直線コネクタ 236"/>
        <xdr:cNvCxnSpPr/>
      </xdr:nvCxnSpPr>
      <xdr:spPr>
        <a:xfrm>
          <a:off x="1130300" y="16207079"/>
          <a:ext cx="889000" cy="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121414</xdr:rowOff>
    </xdr:from>
    <xdr:ext cx="534377" cy="259045"/>
    <xdr:sp macro="" textlink="">
      <xdr:nvSpPr>
        <xdr:cNvPr id="239" name="テキスト ボックス 238"/>
        <xdr:cNvSpPr txBox="1"/>
      </xdr:nvSpPr>
      <xdr:spPr>
        <a:xfrm>
          <a:off x="1752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154652</xdr:rowOff>
    </xdr:from>
    <xdr:ext cx="534377" cy="259045"/>
    <xdr:sp macro="" textlink="">
      <xdr:nvSpPr>
        <xdr:cNvPr id="241" name="テキスト ボックス 240"/>
        <xdr:cNvSpPr txBox="1"/>
      </xdr:nvSpPr>
      <xdr:spPr>
        <a:xfrm>
          <a:off x="863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83482</xdr:rowOff>
    </xdr:from>
    <xdr:to>
      <xdr:col>24</xdr:col>
      <xdr:colOff>114300</xdr:colOff>
      <xdr:row>96</xdr:row>
      <xdr:rowOff>13632</xdr:rowOff>
    </xdr:to>
    <xdr:sp macro="" textlink="">
      <xdr:nvSpPr>
        <xdr:cNvPr id="247" name="楕円 246"/>
        <xdr:cNvSpPr/>
      </xdr:nvSpPr>
      <xdr:spPr>
        <a:xfrm>
          <a:off x="4584700" y="163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106359</xdr:rowOff>
    </xdr:from>
    <xdr:ext cx="534377" cy="259045"/>
    <xdr:sp macro="" textlink="">
      <xdr:nvSpPr>
        <xdr:cNvPr id="248" name="衛生費該当値テキスト"/>
        <xdr:cNvSpPr txBox="1"/>
      </xdr:nvSpPr>
      <xdr:spPr>
        <a:xfrm>
          <a:off x="4686300" y="1622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79939</xdr:rowOff>
    </xdr:from>
    <xdr:to>
      <xdr:col>20</xdr:col>
      <xdr:colOff>38100</xdr:colOff>
      <xdr:row>95</xdr:row>
      <xdr:rowOff>10089</xdr:rowOff>
    </xdr:to>
    <xdr:sp macro="" textlink="">
      <xdr:nvSpPr>
        <xdr:cNvPr id="249" name="楕円 248"/>
        <xdr:cNvSpPr/>
      </xdr:nvSpPr>
      <xdr:spPr>
        <a:xfrm>
          <a:off x="3746500" y="161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26616</xdr:rowOff>
    </xdr:from>
    <xdr:ext cx="534377" cy="259045"/>
    <xdr:sp macro="" textlink="">
      <xdr:nvSpPr>
        <xdr:cNvPr id="250" name="テキスト ボックス 249"/>
        <xdr:cNvSpPr txBox="1"/>
      </xdr:nvSpPr>
      <xdr:spPr>
        <a:xfrm>
          <a:off x="3530111" y="159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83207</xdr:rowOff>
    </xdr:from>
    <xdr:to>
      <xdr:col>15</xdr:col>
      <xdr:colOff>101600</xdr:colOff>
      <xdr:row>95</xdr:row>
      <xdr:rowOff>13357</xdr:rowOff>
    </xdr:to>
    <xdr:sp macro="" textlink="">
      <xdr:nvSpPr>
        <xdr:cNvPr id="251" name="楕円 250"/>
        <xdr:cNvSpPr/>
      </xdr:nvSpPr>
      <xdr:spPr>
        <a:xfrm>
          <a:off x="2857500" y="1619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29884</xdr:rowOff>
    </xdr:from>
    <xdr:ext cx="534377" cy="259045"/>
    <xdr:sp macro="" textlink="">
      <xdr:nvSpPr>
        <xdr:cNvPr id="252" name="テキスト ボックス 251"/>
        <xdr:cNvSpPr txBox="1"/>
      </xdr:nvSpPr>
      <xdr:spPr>
        <a:xfrm>
          <a:off x="2641111" y="15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96924</xdr:rowOff>
    </xdr:from>
    <xdr:to>
      <xdr:col>10</xdr:col>
      <xdr:colOff>165100</xdr:colOff>
      <xdr:row>95</xdr:row>
      <xdr:rowOff>27074</xdr:rowOff>
    </xdr:to>
    <xdr:sp macro="" textlink="">
      <xdr:nvSpPr>
        <xdr:cNvPr id="253" name="楕円 252"/>
        <xdr:cNvSpPr/>
      </xdr:nvSpPr>
      <xdr:spPr>
        <a:xfrm>
          <a:off x="1968500" y="162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43601</xdr:rowOff>
    </xdr:from>
    <xdr:ext cx="534377" cy="259045"/>
    <xdr:sp macro="" textlink="">
      <xdr:nvSpPr>
        <xdr:cNvPr id="254" name="テキスト ボックス 253"/>
        <xdr:cNvSpPr txBox="1"/>
      </xdr:nvSpPr>
      <xdr:spPr>
        <a:xfrm>
          <a:off x="1752111" y="1598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39979</xdr:rowOff>
    </xdr:from>
    <xdr:to>
      <xdr:col>6</xdr:col>
      <xdr:colOff>38100</xdr:colOff>
      <xdr:row>94</xdr:row>
      <xdr:rowOff>141579</xdr:rowOff>
    </xdr:to>
    <xdr:sp macro="" textlink="">
      <xdr:nvSpPr>
        <xdr:cNvPr id="255" name="楕円 254"/>
        <xdr:cNvSpPr/>
      </xdr:nvSpPr>
      <xdr:spPr>
        <a:xfrm>
          <a:off x="1079500" y="161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158106</xdr:rowOff>
    </xdr:from>
    <xdr:ext cx="534377" cy="259045"/>
    <xdr:sp macro="" textlink="">
      <xdr:nvSpPr>
        <xdr:cNvPr id="256" name="テキスト ボックス 255"/>
        <xdr:cNvSpPr txBox="1"/>
      </xdr:nvSpPr>
      <xdr:spPr>
        <a:xfrm>
          <a:off x="863111" y="159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106370</xdr:rowOff>
    </xdr:from>
    <xdr:to>
      <xdr:col>55</xdr:col>
      <xdr:colOff>0</xdr:colOff>
      <xdr:row>38</xdr:row>
      <xdr:rowOff>106553</xdr:rowOff>
    </xdr:to>
    <xdr:cxnSp macro="">
      <xdr:nvCxnSpPr>
        <xdr:cNvPr id="283" name="直線コネクタ 282"/>
        <xdr:cNvCxnSpPr/>
      </xdr:nvCxnSpPr>
      <xdr:spPr>
        <a:xfrm>
          <a:off x="9639300" y="662147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103444</xdr:rowOff>
    </xdr:from>
    <xdr:to>
      <xdr:col>50</xdr:col>
      <xdr:colOff>114300</xdr:colOff>
      <xdr:row>38</xdr:row>
      <xdr:rowOff>106370</xdr:rowOff>
    </xdr:to>
    <xdr:cxnSp macro="">
      <xdr:nvCxnSpPr>
        <xdr:cNvPr id="286" name="直線コネクタ 285"/>
        <xdr:cNvCxnSpPr/>
      </xdr:nvCxnSpPr>
      <xdr:spPr>
        <a:xfrm>
          <a:off x="8750300" y="661854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102209</xdr:rowOff>
    </xdr:from>
    <xdr:to>
      <xdr:col>45</xdr:col>
      <xdr:colOff>177800</xdr:colOff>
      <xdr:row>38</xdr:row>
      <xdr:rowOff>103444</xdr:rowOff>
    </xdr:to>
    <xdr:cxnSp macro="">
      <xdr:nvCxnSpPr>
        <xdr:cNvPr id="289" name="直線コネクタ 288"/>
        <xdr:cNvCxnSpPr/>
      </xdr:nvCxnSpPr>
      <xdr:spPr>
        <a:xfrm>
          <a:off x="7861300" y="6617309"/>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38745</xdr:rowOff>
    </xdr:from>
    <xdr:to>
      <xdr:col>46</xdr:col>
      <xdr:colOff>38100</xdr:colOff>
      <xdr:row>38</xdr:row>
      <xdr:rowOff>140345</xdr:rowOff>
    </xdr:to>
    <xdr:sp macro="" textlink="">
      <xdr:nvSpPr>
        <xdr:cNvPr id="290" name="フローチャート: 判断 289"/>
        <xdr:cNvSpPr/>
      </xdr:nvSpPr>
      <xdr:spPr>
        <a:xfrm>
          <a:off x="8699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156872</xdr:rowOff>
    </xdr:from>
    <xdr:ext cx="469744" cy="259045"/>
    <xdr:sp macro="" textlink="">
      <xdr:nvSpPr>
        <xdr:cNvPr id="291" name="テキスト ボックス 290"/>
        <xdr:cNvSpPr txBox="1"/>
      </xdr:nvSpPr>
      <xdr:spPr>
        <a:xfrm>
          <a:off x="8515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102027</xdr:rowOff>
    </xdr:from>
    <xdr:to>
      <xdr:col>41</xdr:col>
      <xdr:colOff>50800</xdr:colOff>
      <xdr:row>38</xdr:row>
      <xdr:rowOff>102209</xdr:rowOff>
    </xdr:to>
    <xdr:cxnSp macro="">
      <xdr:nvCxnSpPr>
        <xdr:cNvPr id="292" name="直線コネクタ 291"/>
        <xdr:cNvCxnSpPr/>
      </xdr:nvCxnSpPr>
      <xdr:spPr>
        <a:xfrm>
          <a:off x="6972300" y="661712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302" name="楕円 301"/>
        <xdr:cNvSpPr/>
      </xdr:nvSpPr>
      <xdr:spPr>
        <a:xfrm>
          <a:off x="104267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55570</xdr:rowOff>
    </xdr:from>
    <xdr:to>
      <xdr:col>50</xdr:col>
      <xdr:colOff>165100</xdr:colOff>
      <xdr:row>38</xdr:row>
      <xdr:rowOff>157170</xdr:rowOff>
    </xdr:to>
    <xdr:sp macro="" textlink="">
      <xdr:nvSpPr>
        <xdr:cNvPr id="304" name="楕円 303"/>
        <xdr:cNvSpPr/>
      </xdr:nvSpPr>
      <xdr:spPr>
        <a:xfrm>
          <a:off x="9588500" y="65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148297</xdr:rowOff>
    </xdr:from>
    <xdr:ext cx="378565" cy="259045"/>
    <xdr:sp macro="" textlink="">
      <xdr:nvSpPr>
        <xdr:cNvPr id="305" name="テキスト ボックス 304"/>
        <xdr:cNvSpPr txBox="1"/>
      </xdr:nvSpPr>
      <xdr:spPr>
        <a:xfrm>
          <a:off x="9450017" y="666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52644</xdr:rowOff>
    </xdr:from>
    <xdr:to>
      <xdr:col>46</xdr:col>
      <xdr:colOff>38100</xdr:colOff>
      <xdr:row>38</xdr:row>
      <xdr:rowOff>154244</xdr:rowOff>
    </xdr:to>
    <xdr:sp macro="" textlink="">
      <xdr:nvSpPr>
        <xdr:cNvPr id="306" name="楕円 305"/>
        <xdr:cNvSpPr/>
      </xdr:nvSpPr>
      <xdr:spPr>
        <a:xfrm>
          <a:off x="8699500" y="65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145371</xdr:rowOff>
    </xdr:from>
    <xdr:ext cx="378565" cy="259045"/>
    <xdr:sp macro="" textlink="">
      <xdr:nvSpPr>
        <xdr:cNvPr id="307" name="テキスト ボックス 306"/>
        <xdr:cNvSpPr txBox="1"/>
      </xdr:nvSpPr>
      <xdr:spPr>
        <a:xfrm>
          <a:off x="8561017" y="666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51409</xdr:rowOff>
    </xdr:from>
    <xdr:to>
      <xdr:col>41</xdr:col>
      <xdr:colOff>101600</xdr:colOff>
      <xdr:row>38</xdr:row>
      <xdr:rowOff>153009</xdr:rowOff>
    </xdr:to>
    <xdr:sp macro="" textlink="">
      <xdr:nvSpPr>
        <xdr:cNvPr id="308" name="楕円 307"/>
        <xdr:cNvSpPr/>
      </xdr:nvSpPr>
      <xdr:spPr>
        <a:xfrm>
          <a:off x="7810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144136</xdr:rowOff>
    </xdr:from>
    <xdr:ext cx="378565" cy="259045"/>
    <xdr:sp macro="" textlink="">
      <xdr:nvSpPr>
        <xdr:cNvPr id="309" name="テキスト ボックス 308"/>
        <xdr:cNvSpPr txBox="1"/>
      </xdr:nvSpPr>
      <xdr:spPr>
        <a:xfrm>
          <a:off x="7672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51227</xdr:rowOff>
    </xdr:from>
    <xdr:to>
      <xdr:col>36</xdr:col>
      <xdr:colOff>165100</xdr:colOff>
      <xdr:row>38</xdr:row>
      <xdr:rowOff>152827</xdr:rowOff>
    </xdr:to>
    <xdr:sp macro="" textlink="">
      <xdr:nvSpPr>
        <xdr:cNvPr id="310" name="楕円 309"/>
        <xdr:cNvSpPr/>
      </xdr:nvSpPr>
      <xdr:spPr>
        <a:xfrm>
          <a:off x="6921500" y="6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143954</xdr:rowOff>
    </xdr:from>
    <xdr:ext cx="378565" cy="259045"/>
    <xdr:sp macro="" textlink="">
      <xdr:nvSpPr>
        <xdr:cNvPr id="311" name="テキスト ボックス 310"/>
        <xdr:cNvSpPr txBox="1"/>
      </xdr:nvSpPr>
      <xdr:spPr>
        <a:xfrm>
          <a:off x="6783017" y="665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119709</xdr:rowOff>
    </xdr:from>
    <xdr:to>
      <xdr:col>55</xdr:col>
      <xdr:colOff>0</xdr:colOff>
      <xdr:row>57</xdr:row>
      <xdr:rowOff>122372</xdr:rowOff>
    </xdr:to>
    <xdr:cxnSp macro="">
      <xdr:nvCxnSpPr>
        <xdr:cNvPr id="336" name="直線コネクタ 335"/>
        <xdr:cNvCxnSpPr/>
      </xdr:nvCxnSpPr>
      <xdr:spPr>
        <a:xfrm>
          <a:off x="9639300" y="9892359"/>
          <a:ext cx="8382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119709</xdr:rowOff>
    </xdr:from>
    <xdr:to>
      <xdr:col>50</xdr:col>
      <xdr:colOff>114300</xdr:colOff>
      <xdr:row>57</xdr:row>
      <xdr:rowOff>125847</xdr:rowOff>
    </xdr:to>
    <xdr:cxnSp macro="">
      <xdr:nvCxnSpPr>
        <xdr:cNvPr id="339" name="直線コネクタ 338"/>
        <xdr:cNvCxnSpPr/>
      </xdr:nvCxnSpPr>
      <xdr:spPr>
        <a:xfrm flipV="1">
          <a:off x="8750300" y="9892359"/>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115320</xdr:rowOff>
    </xdr:from>
    <xdr:to>
      <xdr:col>45</xdr:col>
      <xdr:colOff>177800</xdr:colOff>
      <xdr:row>57</xdr:row>
      <xdr:rowOff>125847</xdr:rowOff>
    </xdr:to>
    <xdr:cxnSp macro="">
      <xdr:nvCxnSpPr>
        <xdr:cNvPr id="342" name="直線コネクタ 341"/>
        <xdr:cNvCxnSpPr/>
      </xdr:nvCxnSpPr>
      <xdr:spPr>
        <a:xfrm>
          <a:off x="7861300" y="9887970"/>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43" name="フローチャート: 判断 342"/>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137098</xdr:rowOff>
    </xdr:from>
    <xdr:ext cx="534377" cy="259045"/>
    <xdr:sp macro="" textlink="">
      <xdr:nvSpPr>
        <xdr:cNvPr id="344" name="テキスト ボックス 343"/>
        <xdr:cNvSpPr txBox="1"/>
      </xdr:nvSpPr>
      <xdr:spPr>
        <a:xfrm>
          <a:off x="8483111" y="956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115320</xdr:rowOff>
    </xdr:from>
    <xdr:to>
      <xdr:col>41</xdr:col>
      <xdr:colOff>50800</xdr:colOff>
      <xdr:row>57</xdr:row>
      <xdr:rowOff>125481</xdr:rowOff>
    </xdr:to>
    <xdr:cxnSp macro="">
      <xdr:nvCxnSpPr>
        <xdr:cNvPr id="345" name="直線コネクタ 344"/>
        <xdr:cNvCxnSpPr/>
      </xdr:nvCxnSpPr>
      <xdr:spPr>
        <a:xfrm flipV="1">
          <a:off x="6972300" y="988797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71572</xdr:rowOff>
    </xdr:from>
    <xdr:to>
      <xdr:col>55</xdr:col>
      <xdr:colOff>50800</xdr:colOff>
      <xdr:row>58</xdr:row>
      <xdr:rowOff>1722</xdr:rowOff>
    </xdr:to>
    <xdr:sp macro="" textlink="">
      <xdr:nvSpPr>
        <xdr:cNvPr id="355" name="楕円 354"/>
        <xdr:cNvSpPr/>
      </xdr:nvSpPr>
      <xdr:spPr>
        <a:xfrm>
          <a:off x="10426700" y="98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30949</xdr:rowOff>
    </xdr:from>
    <xdr:ext cx="534377" cy="259045"/>
    <xdr:sp macro="" textlink="">
      <xdr:nvSpPr>
        <xdr:cNvPr id="356" name="農林水産業費該当値テキスト"/>
        <xdr:cNvSpPr txBox="1"/>
      </xdr:nvSpPr>
      <xdr:spPr>
        <a:xfrm>
          <a:off x="10528300" y="96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68909</xdr:rowOff>
    </xdr:from>
    <xdr:to>
      <xdr:col>50</xdr:col>
      <xdr:colOff>165100</xdr:colOff>
      <xdr:row>57</xdr:row>
      <xdr:rowOff>170509</xdr:rowOff>
    </xdr:to>
    <xdr:sp macro="" textlink="">
      <xdr:nvSpPr>
        <xdr:cNvPr id="357" name="楕円 356"/>
        <xdr:cNvSpPr/>
      </xdr:nvSpPr>
      <xdr:spPr>
        <a:xfrm>
          <a:off x="9588500" y="98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15586</xdr:rowOff>
    </xdr:from>
    <xdr:ext cx="534377" cy="259045"/>
    <xdr:sp macro="" textlink="">
      <xdr:nvSpPr>
        <xdr:cNvPr id="358" name="テキスト ボックス 357"/>
        <xdr:cNvSpPr txBox="1"/>
      </xdr:nvSpPr>
      <xdr:spPr>
        <a:xfrm>
          <a:off x="9372111" y="96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75047</xdr:rowOff>
    </xdr:from>
    <xdr:to>
      <xdr:col>46</xdr:col>
      <xdr:colOff>38100</xdr:colOff>
      <xdr:row>58</xdr:row>
      <xdr:rowOff>5197</xdr:rowOff>
    </xdr:to>
    <xdr:sp macro="" textlink="">
      <xdr:nvSpPr>
        <xdr:cNvPr id="359" name="楕円 358"/>
        <xdr:cNvSpPr/>
      </xdr:nvSpPr>
      <xdr:spPr>
        <a:xfrm>
          <a:off x="8699500" y="98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167774</xdr:rowOff>
    </xdr:from>
    <xdr:ext cx="534377" cy="259045"/>
    <xdr:sp macro="" textlink="">
      <xdr:nvSpPr>
        <xdr:cNvPr id="360" name="テキスト ボックス 359"/>
        <xdr:cNvSpPr txBox="1"/>
      </xdr:nvSpPr>
      <xdr:spPr>
        <a:xfrm>
          <a:off x="8483111" y="994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64520</xdr:rowOff>
    </xdr:from>
    <xdr:to>
      <xdr:col>41</xdr:col>
      <xdr:colOff>101600</xdr:colOff>
      <xdr:row>57</xdr:row>
      <xdr:rowOff>166120</xdr:rowOff>
    </xdr:to>
    <xdr:sp macro="" textlink="">
      <xdr:nvSpPr>
        <xdr:cNvPr id="361" name="楕円 360"/>
        <xdr:cNvSpPr/>
      </xdr:nvSpPr>
      <xdr:spPr>
        <a:xfrm>
          <a:off x="7810500" y="98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157247</xdr:rowOff>
    </xdr:from>
    <xdr:ext cx="534377" cy="259045"/>
    <xdr:sp macro="" textlink="">
      <xdr:nvSpPr>
        <xdr:cNvPr id="362" name="テキスト ボックス 361"/>
        <xdr:cNvSpPr txBox="1"/>
      </xdr:nvSpPr>
      <xdr:spPr>
        <a:xfrm>
          <a:off x="7594111" y="99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74681</xdr:rowOff>
    </xdr:from>
    <xdr:to>
      <xdr:col>36</xdr:col>
      <xdr:colOff>165100</xdr:colOff>
      <xdr:row>58</xdr:row>
      <xdr:rowOff>4831</xdr:rowOff>
    </xdr:to>
    <xdr:sp macro="" textlink="">
      <xdr:nvSpPr>
        <xdr:cNvPr id="363" name="楕円 362"/>
        <xdr:cNvSpPr/>
      </xdr:nvSpPr>
      <xdr:spPr>
        <a:xfrm>
          <a:off x="6921500" y="98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167408</xdr:rowOff>
    </xdr:from>
    <xdr:ext cx="534377" cy="259045"/>
    <xdr:sp macro="" textlink="">
      <xdr:nvSpPr>
        <xdr:cNvPr id="364" name="テキスト ボックス 363"/>
        <xdr:cNvSpPr txBox="1"/>
      </xdr:nvSpPr>
      <xdr:spPr>
        <a:xfrm>
          <a:off x="6705111" y="994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94380</xdr:rowOff>
    </xdr:from>
    <xdr:to>
      <xdr:col>55</xdr:col>
      <xdr:colOff>0</xdr:colOff>
      <xdr:row>78</xdr:row>
      <xdr:rowOff>96838</xdr:rowOff>
    </xdr:to>
    <xdr:cxnSp macro="">
      <xdr:nvCxnSpPr>
        <xdr:cNvPr id="393" name="直線コネクタ 392"/>
        <xdr:cNvCxnSpPr/>
      </xdr:nvCxnSpPr>
      <xdr:spPr>
        <a:xfrm>
          <a:off x="9639300" y="13467480"/>
          <a:ext cx="8382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75921</xdr:rowOff>
    </xdr:from>
    <xdr:to>
      <xdr:col>50</xdr:col>
      <xdr:colOff>114300</xdr:colOff>
      <xdr:row>78</xdr:row>
      <xdr:rowOff>94380</xdr:rowOff>
    </xdr:to>
    <xdr:cxnSp macro="">
      <xdr:nvCxnSpPr>
        <xdr:cNvPr id="396" name="直線コネクタ 395"/>
        <xdr:cNvCxnSpPr/>
      </xdr:nvCxnSpPr>
      <xdr:spPr>
        <a:xfrm>
          <a:off x="8750300" y="13449021"/>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75921</xdr:rowOff>
    </xdr:from>
    <xdr:to>
      <xdr:col>45</xdr:col>
      <xdr:colOff>177800</xdr:colOff>
      <xdr:row>78</xdr:row>
      <xdr:rowOff>83007</xdr:rowOff>
    </xdr:to>
    <xdr:cxnSp macro="">
      <xdr:nvCxnSpPr>
        <xdr:cNvPr id="399" name="直線コネクタ 398"/>
        <xdr:cNvCxnSpPr/>
      </xdr:nvCxnSpPr>
      <xdr:spPr>
        <a:xfrm flipV="1">
          <a:off x="7861300" y="1344902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70822</xdr:rowOff>
    </xdr:from>
    <xdr:to>
      <xdr:col>46</xdr:col>
      <xdr:colOff>38100</xdr:colOff>
      <xdr:row>78</xdr:row>
      <xdr:rowOff>972</xdr:rowOff>
    </xdr:to>
    <xdr:sp macro="" textlink="">
      <xdr:nvSpPr>
        <xdr:cNvPr id="400" name="フローチャート: 判断 399"/>
        <xdr:cNvSpPr/>
      </xdr:nvSpPr>
      <xdr:spPr>
        <a:xfrm>
          <a:off x="8699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17499</xdr:rowOff>
    </xdr:from>
    <xdr:ext cx="534377" cy="259045"/>
    <xdr:sp macro="" textlink="">
      <xdr:nvSpPr>
        <xdr:cNvPr id="401" name="テキスト ボックス 400"/>
        <xdr:cNvSpPr txBox="1"/>
      </xdr:nvSpPr>
      <xdr:spPr>
        <a:xfrm>
          <a:off x="8483111" y="130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81826</xdr:rowOff>
    </xdr:from>
    <xdr:to>
      <xdr:col>41</xdr:col>
      <xdr:colOff>50800</xdr:colOff>
      <xdr:row>78</xdr:row>
      <xdr:rowOff>83007</xdr:rowOff>
    </xdr:to>
    <xdr:cxnSp macro="">
      <xdr:nvCxnSpPr>
        <xdr:cNvPr id="402" name="直線コネクタ 401"/>
        <xdr:cNvCxnSpPr/>
      </xdr:nvCxnSpPr>
      <xdr:spPr>
        <a:xfrm>
          <a:off x="6972300" y="13454926"/>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46038</xdr:rowOff>
    </xdr:from>
    <xdr:to>
      <xdr:col>55</xdr:col>
      <xdr:colOff>50800</xdr:colOff>
      <xdr:row>78</xdr:row>
      <xdr:rowOff>147638</xdr:rowOff>
    </xdr:to>
    <xdr:sp macro="" textlink="">
      <xdr:nvSpPr>
        <xdr:cNvPr id="412" name="楕円 411"/>
        <xdr:cNvSpPr/>
      </xdr:nvSpPr>
      <xdr:spPr>
        <a:xfrm>
          <a:off x="10426700" y="134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132415</xdr:rowOff>
    </xdr:from>
    <xdr:ext cx="469744" cy="259045"/>
    <xdr:sp macro="" textlink="">
      <xdr:nvSpPr>
        <xdr:cNvPr id="413" name="商工費該当値テキスト"/>
        <xdr:cNvSpPr txBox="1"/>
      </xdr:nvSpPr>
      <xdr:spPr>
        <a:xfrm>
          <a:off x="10528300" y="1333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43580</xdr:rowOff>
    </xdr:from>
    <xdr:to>
      <xdr:col>50</xdr:col>
      <xdr:colOff>165100</xdr:colOff>
      <xdr:row>78</xdr:row>
      <xdr:rowOff>145180</xdr:rowOff>
    </xdr:to>
    <xdr:sp macro="" textlink="">
      <xdr:nvSpPr>
        <xdr:cNvPr id="414" name="楕円 413"/>
        <xdr:cNvSpPr/>
      </xdr:nvSpPr>
      <xdr:spPr>
        <a:xfrm>
          <a:off x="9588500" y="134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136307</xdr:rowOff>
    </xdr:from>
    <xdr:ext cx="469744" cy="259045"/>
    <xdr:sp macro="" textlink="">
      <xdr:nvSpPr>
        <xdr:cNvPr id="415" name="テキスト ボックス 414"/>
        <xdr:cNvSpPr txBox="1"/>
      </xdr:nvSpPr>
      <xdr:spPr>
        <a:xfrm>
          <a:off x="9404428" y="135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25121</xdr:rowOff>
    </xdr:from>
    <xdr:to>
      <xdr:col>46</xdr:col>
      <xdr:colOff>38100</xdr:colOff>
      <xdr:row>78</xdr:row>
      <xdr:rowOff>126721</xdr:rowOff>
    </xdr:to>
    <xdr:sp macro="" textlink="">
      <xdr:nvSpPr>
        <xdr:cNvPr id="416" name="楕円 415"/>
        <xdr:cNvSpPr/>
      </xdr:nvSpPr>
      <xdr:spPr>
        <a:xfrm>
          <a:off x="86995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117848</xdr:rowOff>
    </xdr:from>
    <xdr:ext cx="469744" cy="259045"/>
    <xdr:sp macro="" textlink="">
      <xdr:nvSpPr>
        <xdr:cNvPr id="417" name="テキスト ボックス 416"/>
        <xdr:cNvSpPr txBox="1"/>
      </xdr:nvSpPr>
      <xdr:spPr>
        <a:xfrm>
          <a:off x="8515428" y="134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32207</xdr:rowOff>
    </xdr:from>
    <xdr:to>
      <xdr:col>41</xdr:col>
      <xdr:colOff>101600</xdr:colOff>
      <xdr:row>78</xdr:row>
      <xdr:rowOff>133807</xdr:rowOff>
    </xdr:to>
    <xdr:sp macro="" textlink="">
      <xdr:nvSpPr>
        <xdr:cNvPr id="418" name="楕円 417"/>
        <xdr:cNvSpPr/>
      </xdr:nvSpPr>
      <xdr:spPr>
        <a:xfrm>
          <a:off x="7810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124934</xdr:rowOff>
    </xdr:from>
    <xdr:ext cx="469744" cy="259045"/>
    <xdr:sp macro="" textlink="">
      <xdr:nvSpPr>
        <xdr:cNvPr id="419" name="テキスト ボックス 418"/>
        <xdr:cNvSpPr txBox="1"/>
      </xdr:nvSpPr>
      <xdr:spPr>
        <a:xfrm>
          <a:off x="7626428"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31026</xdr:rowOff>
    </xdr:from>
    <xdr:to>
      <xdr:col>36</xdr:col>
      <xdr:colOff>165100</xdr:colOff>
      <xdr:row>78</xdr:row>
      <xdr:rowOff>132626</xdr:rowOff>
    </xdr:to>
    <xdr:sp macro="" textlink="">
      <xdr:nvSpPr>
        <xdr:cNvPr id="420" name="楕円 419"/>
        <xdr:cNvSpPr/>
      </xdr:nvSpPr>
      <xdr:spPr>
        <a:xfrm>
          <a:off x="6921500" y="134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123753</xdr:rowOff>
    </xdr:from>
    <xdr:ext cx="469744" cy="259045"/>
    <xdr:sp macro="" textlink="">
      <xdr:nvSpPr>
        <xdr:cNvPr id="421" name="テキスト ボックス 420"/>
        <xdr:cNvSpPr txBox="1"/>
      </xdr:nvSpPr>
      <xdr:spPr>
        <a:xfrm>
          <a:off x="6737428" y="1349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138912</xdr:rowOff>
    </xdr:from>
    <xdr:to>
      <xdr:col>55</xdr:col>
      <xdr:colOff>0</xdr:colOff>
      <xdr:row>98</xdr:row>
      <xdr:rowOff>149301</xdr:rowOff>
    </xdr:to>
    <xdr:cxnSp macro="">
      <xdr:nvCxnSpPr>
        <xdr:cNvPr id="452" name="直線コネクタ 451"/>
        <xdr:cNvCxnSpPr/>
      </xdr:nvCxnSpPr>
      <xdr:spPr>
        <a:xfrm>
          <a:off x="9639300" y="16941012"/>
          <a:ext cx="8382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108761</xdr:rowOff>
    </xdr:from>
    <xdr:to>
      <xdr:col>50</xdr:col>
      <xdr:colOff>114300</xdr:colOff>
      <xdr:row>98</xdr:row>
      <xdr:rowOff>138912</xdr:rowOff>
    </xdr:to>
    <xdr:cxnSp macro="">
      <xdr:nvCxnSpPr>
        <xdr:cNvPr id="455" name="直線コネクタ 454"/>
        <xdr:cNvCxnSpPr/>
      </xdr:nvCxnSpPr>
      <xdr:spPr>
        <a:xfrm>
          <a:off x="8750300" y="16910861"/>
          <a:ext cx="889000" cy="3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108761</xdr:rowOff>
    </xdr:from>
    <xdr:to>
      <xdr:col>45</xdr:col>
      <xdr:colOff>177800</xdr:colOff>
      <xdr:row>98</xdr:row>
      <xdr:rowOff>163361</xdr:rowOff>
    </xdr:to>
    <xdr:cxnSp macro="">
      <xdr:nvCxnSpPr>
        <xdr:cNvPr id="458" name="直線コネクタ 457"/>
        <xdr:cNvCxnSpPr/>
      </xdr:nvCxnSpPr>
      <xdr:spPr>
        <a:xfrm flipV="1">
          <a:off x="7861300" y="16910861"/>
          <a:ext cx="889000" cy="5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69479</xdr:rowOff>
    </xdr:from>
    <xdr:to>
      <xdr:col>46</xdr:col>
      <xdr:colOff>38100</xdr:colOff>
      <xdr:row>98</xdr:row>
      <xdr:rowOff>171079</xdr:rowOff>
    </xdr:to>
    <xdr:sp macro="" textlink="">
      <xdr:nvSpPr>
        <xdr:cNvPr id="459" name="フローチャート: 判断 458"/>
        <xdr:cNvSpPr/>
      </xdr:nvSpPr>
      <xdr:spPr>
        <a:xfrm>
          <a:off x="8699500" y="1687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162206</xdr:rowOff>
    </xdr:from>
    <xdr:ext cx="534377" cy="259045"/>
    <xdr:sp macro="" textlink="">
      <xdr:nvSpPr>
        <xdr:cNvPr id="460" name="テキスト ボックス 459"/>
        <xdr:cNvSpPr txBox="1"/>
      </xdr:nvSpPr>
      <xdr:spPr>
        <a:xfrm>
          <a:off x="8483111" y="169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121889</xdr:rowOff>
    </xdr:from>
    <xdr:to>
      <xdr:col>41</xdr:col>
      <xdr:colOff>50800</xdr:colOff>
      <xdr:row>98</xdr:row>
      <xdr:rowOff>163361</xdr:rowOff>
    </xdr:to>
    <xdr:cxnSp macro="">
      <xdr:nvCxnSpPr>
        <xdr:cNvPr id="461" name="直線コネクタ 460"/>
        <xdr:cNvCxnSpPr/>
      </xdr:nvCxnSpPr>
      <xdr:spPr>
        <a:xfrm>
          <a:off x="6972300" y="16923989"/>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12226</xdr:rowOff>
    </xdr:from>
    <xdr:ext cx="534377" cy="259045"/>
    <xdr:sp macro="" textlink="">
      <xdr:nvSpPr>
        <xdr:cNvPr id="463" name="テキスト ボックス 462"/>
        <xdr:cNvSpPr txBox="1"/>
      </xdr:nvSpPr>
      <xdr:spPr>
        <a:xfrm>
          <a:off x="7594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11884</xdr:rowOff>
    </xdr:from>
    <xdr:ext cx="534377" cy="259045"/>
    <xdr:sp macro="" textlink="">
      <xdr:nvSpPr>
        <xdr:cNvPr id="465" name="テキスト ボックス 464"/>
        <xdr:cNvSpPr txBox="1"/>
      </xdr:nvSpPr>
      <xdr:spPr>
        <a:xfrm>
          <a:off x="6705111" y="166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98501</xdr:rowOff>
    </xdr:from>
    <xdr:to>
      <xdr:col>55</xdr:col>
      <xdr:colOff>50800</xdr:colOff>
      <xdr:row>99</xdr:row>
      <xdr:rowOff>28651</xdr:rowOff>
    </xdr:to>
    <xdr:sp macro="" textlink="">
      <xdr:nvSpPr>
        <xdr:cNvPr id="471" name="楕円 470"/>
        <xdr:cNvSpPr/>
      </xdr:nvSpPr>
      <xdr:spPr>
        <a:xfrm>
          <a:off x="104267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88112</xdr:rowOff>
    </xdr:from>
    <xdr:to>
      <xdr:col>50</xdr:col>
      <xdr:colOff>165100</xdr:colOff>
      <xdr:row>99</xdr:row>
      <xdr:rowOff>18262</xdr:rowOff>
    </xdr:to>
    <xdr:sp macro="" textlink="">
      <xdr:nvSpPr>
        <xdr:cNvPr id="473" name="楕円 472"/>
        <xdr:cNvSpPr/>
      </xdr:nvSpPr>
      <xdr:spPr>
        <a:xfrm>
          <a:off x="9588500" y="168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9389</xdr:rowOff>
    </xdr:from>
    <xdr:ext cx="534377" cy="259045"/>
    <xdr:sp macro="" textlink="">
      <xdr:nvSpPr>
        <xdr:cNvPr id="474" name="テキスト ボックス 473"/>
        <xdr:cNvSpPr txBox="1"/>
      </xdr:nvSpPr>
      <xdr:spPr>
        <a:xfrm>
          <a:off x="9372111" y="169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57961</xdr:rowOff>
    </xdr:from>
    <xdr:to>
      <xdr:col>46</xdr:col>
      <xdr:colOff>38100</xdr:colOff>
      <xdr:row>98</xdr:row>
      <xdr:rowOff>159561</xdr:rowOff>
    </xdr:to>
    <xdr:sp macro="" textlink="">
      <xdr:nvSpPr>
        <xdr:cNvPr id="475" name="楕円 474"/>
        <xdr:cNvSpPr/>
      </xdr:nvSpPr>
      <xdr:spPr>
        <a:xfrm>
          <a:off x="8699500" y="168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4638</xdr:rowOff>
    </xdr:from>
    <xdr:ext cx="534377" cy="259045"/>
    <xdr:sp macro="" textlink="">
      <xdr:nvSpPr>
        <xdr:cNvPr id="476" name="テキスト ボックス 475"/>
        <xdr:cNvSpPr txBox="1"/>
      </xdr:nvSpPr>
      <xdr:spPr>
        <a:xfrm>
          <a:off x="8483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112561</xdr:rowOff>
    </xdr:from>
    <xdr:to>
      <xdr:col>41</xdr:col>
      <xdr:colOff>101600</xdr:colOff>
      <xdr:row>99</xdr:row>
      <xdr:rowOff>42711</xdr:rowOff>
    </xdr:to>
    <xdr:sp macro="" textlink="">
      <xdr:nvSpPr>
        <xdr:cNvPr id="477" name="楕円 476"/>
        <xdr:cNvSpPr/>
      </xdr:nvSpPr>
      <xdr:spPr>
        <a:xfrm>
          <a:off x="7810500" y="1691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33838</xdr:rowOff>
    </xdr:from>
    <xdr:ext cx="534377" cy="259045"/>
    <xdr:sp macro="" textlink="">
      <xdr:nvSpPr>
        <xdr:cNvPr id="478" name="テキスト ボックス 477"/>
        <xdr:cNvSpPr txBox="1"/>
      </xdr:nvSpPr>
      <xdr:spPr>
        <a:xfrm>
          <a:off x="7594111" y="1700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71089</xdr:rowOff>
    </xdr:from>
    <xdr:to>
      <xdr:col>36</xdr:col>
      <xdr:colOff>165100</xdr:colOff>
      <xdr:row>99</xdr:row>
      <xdr:rowOff>1239</xdr:rowOff>
    </xdr:to>
    <xdr:sp macro="" textlink="">
      <xdr:nvSpPr>
        <xdr:cNvPr id="479" name="楕円 478"/>
        <xdr:cNvSpPr/>
      </xdr:nvSpPr>
      <xdr:spPr>
        <a:xfrm>
          <a:off x="6921500" y="168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163816</xdr:rowOff>
    </xdr:from>
    <xdr:ext cx="534377" cy="259045"/>
    <xdr:sp macro="" textlink="">
      <xdr:nvSpPr>
        <xdr:cNvPr id="480" name="テキスト ボックス 479"/>
        <xdr:cNvSpPr txBox="1"/>
      </xdr:nvSpPr>
      <xdr:spPr>
        <a:xfrm>
          <a:off x="6705111" y="16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2403</xdr:rowOff>
    </xdr:from>
    <xdr:to>
      <xdr:col>85</xdr:col>
      <xdr:colOff>127000</xdr:colOff>
      <xdr:row>36</xdr:row>
      <xdr:rowOff>60742</xdr:rowOff>
    </xdr:to>
    <xdr:cxnSp macro="">
      <xdr:nvCxnSpPr>
        <xdr:cNvPr id="508" name="直線コネクタ 507"/>
        <xdr:cNvCxnSpPr/>
      </xdr:nvCxnSpPr>
      <xdr:spPr>
        <a:xfrm>
          <a:off x="15481300" y="6174603"/>
          <a:ext cx="8382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2403</xdr:rowOff>
    </xdr:from>
    <xdr:to>
      <xdr:col>81</xdr:col>
      <xdr:colOff>50800</xdr:colOff>
      <xdr:row>36</xdr:row>
      <xdr:rowOff>17399</xdr:rowOff>
    </xdr:to>
    <xdr:cxnSp macro="">
      <xdr:nvCxnSpPr>
        <xdr:cNvPr id="511" name="直線コネクタ 510"/>
        <xdr:cNvCxnSpPr/>
      </xdr:nvCxnSpPr>
      <xdr:spPr>
        <a:xfrm flipV="1">
          <a:off x="14592300" y="6174603"/>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124109</xdr:rowOff>
    </xdr:from>
    <xdr:to>
      <xdr:col>76</xdr:col>
      <xdr:colOff>114300</xdr:colOff>
      <xdr:row>36</xdr:row>
      <xdr:rowOff>17399</xdr:rowOff>
    </xdr:to>
    <xdr:cxnSp macro="">
      <xdr:nvCxnSpPr>
        <xdr:cNvPr id="514" name="直線コネクタ 513"/>
        <xdr:cNvCxnSpPr/>
      </xdr:nvCxnSpPr>
      <xdr:spPr>
        <a:xfrm>
          <a:off x="13703300" y="5439059"/>
          <a:ext cx="889000" cy="7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102159</xdr:rowOff>
    </xdr:from>
    <xdr:to>
      <xdr:col>76</xdr:col>
      <xdr:colOff>165100</xdr:colOff>
      <xdr:row>36</xdr:row>
      <xdr:rowOff>32309</xdr:rowOff>
    </xdr:to>
    <xdr:sp macro="" textlink="">
      <xdr:nvSpPr>
        <xdr:cNvPr id="515" name="フローチャート: 判断 514"/>
        <xdr:cNvSpPr/>
      </xdr:nvSpPr>
      <xdr:spPr>
        <a:xfrm>
          <a:off x="14541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48836</xdr:rowOff>
    </xdr:from>
    <xdr:ext cx="534377" cy="259045"/>
    <xdr:sp macro="" textlink="">
      <xdr:nvSpPr>
        <xdr:cNvPr id="516" name="テキスト ボックス 515"/>
        <xdr:cNvSpPr txBox="1"/>
      </xdr:nvSpPr>
      <xdr:spPr>
        <a:xfrm>
          <a:off x="14325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124109</xdr:rowOff>
    </xdr:from>
    <xdr:to>
      <xdr:col>71</xdr:col>
      <xdr:colOff>177800</xdr:colOff>
      <xdr:row>35</xdr:row>
      <xdr:rowOff>60787</xdr:rowOff>
    </xdr:to>
    <xdr:cxnSp macro="">
      <xdr:nvCxnSpPr>
        <xdr:cNvPr id="517" name="直線コネクタ 516"/>
        <xdr:cNvCxnSpPr/>
      </xdr:nvCxnSpPr>
      <xdr:spPr>
        <a:xfrm flipV="1">
          <a:off x="12814300" y="5439059"/>
          <a:ext cx="889000" cy="6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72996</xdr:rowOff>
    </xdr:from>
    <xdr:ext cx="534377" cy="259045"/>
    <xdr:sp macro="" textlink="">
      <xdr:nvSpPr>
        <xdr:cNvPr id="519" name="テキスト ボックス 518"/>
        <xdr:cNvSpPr txBox="1"/>
      </xdr:nvSpPr>
      <xdr:spPr>
        <a:xfrm>
          <a:off x="13436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154424</xdr:rowOff>
    </xdr:from>
    <xdr:ext cx="534377" cy="259045"/>
    <xdr:sp macro="" textlink="">
      <xdr:nvSpPr>
        <xdr:cNvPr id="521" name="テキスト ボックス 520"/>
        <xdr:cNvSpPr txBox="1"/>
      </xdr:nvSpPr>
      <xdr:spPr>
        <a:xfrm>
          <a:off x="12547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9942</xdr:rowOff>
    </xdr:from>
    <xdr:to>
      <xdr:col>85</xdr:col>
      <xdr:colOff>177800</xdr:colOff>
      <xdr:row>36</xdr:row>
      <xdr:rowOff>111542</xdr:rowOff>
    </xdr:to>
    <xdr:sp macro="" textlink="">
      <xdr:nvSpPr>
        <xdr:cNvPr id="527" name="楕円 526"/>
        <xdr:cNvSpPr/>
      </xdr:nvSpPr>
      <xdr:spPr>
        <a:xfrm>
          <a:off x="16268700" y="61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32819</xdr:rowOff>
    </xdr:from>
    <xdr:ext cx="534377" cy="259045"/>
    <xdr:sp macro="" textlink="">
      <xdr:nvSpPr>
        <xdr:cNvPr id="528" name="消防費該当値テキスト"/>
        <xdr:cNvSpPr txBox="1"/>
      </xdr:nvSpPr>
      <xdr:spPr>
        <a:xfrm>
          <a:off x="16370300" y="603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123053</xdr:rowOff>
    </xdr:from>
    <xdr:to>
      <xdr:col>81</xdr:col>
      <xdr:colOff>101600</xdr:colOff>
      <xdr:row>36</xdr:row>
      <xdr:rowOff>53203</xdr:rowOff>
    </xdr:to>
    <xdr:sp macro="" textlink="">
      <xdr:nvSpPr>
        <xdr:cNvPr id="529" name="楕円 528"/>
        <xdr:cNvSpPr/>
      </xdr:nvSpPr>
      <xdr:spPr>
        <a:xfrm>
          <a:off x="15430500" y="61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69730</xdr:rowOff>
    </xdr:from>
    <xdr:ext cx="534377" cy="259045"/>
    <xdr:sp macro="" textlink="">
      <xdr:nvSpPr>
        <xdr:cNvPr id="530" name="テキスト ボックス 529"/>
        <xdr:cNvSpPr txBox="1"/>
      </xdr:nvSpPr>
      <xdr:spPr>
        <a:xfrm>
          <a:off x="15214111" y="58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138049</xdr:rowOff>
    </xdr:from>
    <xdr:to>
      <xdr:col>76</xdr:col>
      <xdr:colOff>165100</xdr:colOff>
      <xdr:row>36</xdr:row>
      <xdr:rowOff>68199</xdr:rowOff>
    </xdr:to>
    <xdr:sp macro="" textlink="">
      <xdr:nvSpPr>
        <xdr:cNvPr id="531" name="楕円 530"/>
        <xdr:cNvSpPr/>
      </xdr:nvSpPr>
      <xdr:spPr>
        <a:xfrm>
          <a:off x="14541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59326</xdr:rowOff>
    </xdr:from>
    <xdr:ext cx="534377" cy="259045"/>
    <xdr:sp macro="" textlink="">
      <xdr:nvSpPr>
        <xdr:cNvPr id="532" name="テキスト ボックス 531"/>
        <xdr:cNvSpPr txBox="1"/>
      </xdr:nvSpPr>
      <xdr:spPr>
        <a:xfrm>
          <a:off x="14325111" y="62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73309</xdr:rowOff>
    </xdr:from>
    <xdr:to>
      <xdr:col>72</xdr:col>
      <xdr:colOff>38100</xdr:colOff>
      <xdr:row>32</xdr:row>
      <xdr:rowOff>3459</xdr:rowOff>
    </xdr:to>
    <xdr:sp macro="" textlink="">
      <xdr:nvSpPr>
        <xdr:cNvPr id="533" name="楕円 532"/>
        <xdr:cNvSpPr/>
      </xdr:nvSpPr>
      <xdr:spPr>
        <a:xfrm>
          <a:off x="13652500" y="53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19986</xdr:rowOff>
    </xdr:from>
    <xdr:ext cx="534377" cy="259045"/>
    <xdr:sp macro="" textlink="">
      <xdr:nvSpPr>
        <xdr:cNvPr id="534" name="テキスト ボックス 533"/>
        <xdr:cNvSpPr txBox="1"/>
      </xdr:nvSpPr>
      <xdr:spPr>
        <a:xfrm>
          <a:off x="13436111" y="51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9987</xdr:rowOff>
    </xdr:from>
    <xdr:to>
      <xdr:col>67</xdr:col>
      <xdr:colOff>101600</xdr:colOff>
      <xdr:row>35</xdr:row>
      <xdr:rowOff>111587</xdr:rowOff>
    </xdr:to>
    <xdr:sp macro="" textlink="">
      <xdr:nvSpPr>
        <xdr:cNvPr id="535" name="楕円 534"/>
        <xdr:cNvSpPr/>
      </xdr:nvSpPr>
      <xdr:spPr>
        <a:xfrm>
          <a:off x="12763500" y="60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128114</xdr:rowOff>
    </xdr:from>
    <xdr:ext cx="534377" cy="259045"/>
    <xdr:sp macro="" textlink="">
      <xdr:nvSpPr>
        <xdr:cNvPr id="536" name="テキスト ボックス 535"/>
        <xdr:cNvSpPr txBox="1"/>
      </xdr:nvSpPr>
      <xdr:spPr>
        <a:xfrm>
          <a:off x="12547111" y="57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148234</xdr:rowOff>
    </xdr:from>
    <xdr:to>
      <xdr:col>85</xdr:col>
      <xdr:colOff>127000</xdr:colOff>
      <xdr:row>58</xdr:row>
      <xdr:rowOff>45059</xdr:rowOff>
    </xdr:to>
    <xdr:cxnSp macro="">
      <xdr:nvCxnSpPr>
        <xdr:cNvPr id="566" name="直線コネクタ 565"/>
        <xdr:cNvCxnSpPr/>
      </xdr:nvCxnSpPr>
      <xdr:spPr>
        <a:xfrm flipV="1">
          <a:off x="15481300" y="9749434"/>
          <a:ext cx="838200" cy="2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45059</xdr:rowOff>
    </xdr:from>
    <xdr:to>
      <xdr:col>81</xdr:col>
      <xdr:colOff>50800</xdr:colOff>
      <xdr:row>58</xdr:row>
      <xdr:rowOff>65939</xdr:rowOff>
    </xdr:to>
    <xdr:cxnSp macro="">
      <xdr:nvCxnSpPr>
        <xdr:cNvPr id="569" name="直線コネクタ 568"/>
        <xdr:cNvCxnSpPr/>
      </xdr:nvCxnSpPr>
      <xdr:spPr>
        <a:xfrm flipV="1">
          <a:off x="14592300" y="9989159"/>
          <a:ext cx="8890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65939</xdr:rowOff>
    </xdr:from>
    <xdr:to>
      <xdr:col>76</xdr:col>
      <xdr:colOff>114300</xdr:colOff>
      <xdr:row>58</xdr:row>
      <xdr:rowOff>98920</xdr:rowOff>
    </xdr:to>
    <xdr:cxnSp macro="">
      <xdr:nvCxnSpPr>
        <xdr:cNvPr id="572" name="直線コネクタ 571"/>
        <xdr:cNvCxnSpPr/>
      </xdr:nvCxnSpPr>
      <xdr:spPr>
        <a:xfrm flipV="1">
          <a:off x="13703300" y="10010039"/>
          <a:ext cx="889000" cy="3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132817</xdr:rowOff>
    </xdr:from>
    <xdr:to>
      <xdr:col>76</xdr:col>
      <xdr:colOff>165100</xdr:colOff>
      <xdr:row>57</xdr:row>
      <xdr:rowOff>62967</xdr:rowOff>
    </xdr:to>
    <xdr:sp macro="" textlink="">
      <xdr:nvSpPr>
        <xdr:cNvPr id="573" name="フローチャート: 判断 572"/>
        <xdr:cNvSpPr/>
      </xdr:nvSpPr>
      <xdr:spPr>
        <a:xfrm>
          <a:off x="145415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79494</xdr:rowOff>
    </xdr:from>
    <xdr:ext cx="534377" cy="259045"/>
    <xdr:sp macro="" textlink="">
      <xdr:nvSpPr>
        <xdr:cNvPr id="574" name="テキスト ボックス 573"/>
        <xdr:cNvSpPr txBox="1"/>
      </xdr:nvSpPr>
      <xdr:spPr>
        <a:xfrm>
          <a:off x="14325111" y="950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72047</xdr:rowOff>
    </xdr:from>
    <xdr:to>
      <xdr:col>71</xdr:col>
      <xdr:colOff>177800</xdr:colOff>
      <xdr:row>58</xdr:row>
      <xdr:rowOff>98920</xdr:rowOff>
    </xdr:to>
    <xdr:cxnSp macro="">
      <xdr:nvCxnSpPr>
        <xdr:cNvPr id="575" name="直線コネクタ 574"/>
        <xdr:cNvCxnSpPr/>
      </xdr:nvCxnSpPr>
      <xdr:spPr>
        <a:xfrm>
          <a:off x="12814300" y="10016147"/>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97434</xdr:rowOff>
    </xdr:from>
    <xdr:to>
      <xdr:col>85</xdr:col>
      <xdr:colOff>177800</xdr:colOff>
      <xdr:row>57</xdr:row>
      <xdr:rowOff>27584</xdr:rowOff>
    </xdr:to>
    <xdr:sp macro="" textlink="">
      <xdr:nvSpPr>
        <xdr:cNvPr id="585" name="楕円 584"/>
        <xdr:cNvSpPr/>
      </xdr:nvSpPr>
      <xdr:spPr>
        <a:xfrm>
          <a:off x="16268700" y="96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120311</xdr:rowOff>
    </xdr:from>
    <xdr:ext cx="534377" cy="259045"/>
    <xdr:sp macro="" textlink="">
      <xdr:nvSpPr>
        <xdr:cNvPr id="586" name="教育費該当値テキスト"/>
        <xdr:cNvSpPr txBox="1"/>
      </xdr:nvSpPr>
      <xdr:spPr>
        <a:xfrm>
          <a:off x="16370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165709</xdr:rowOff>
    </xdr:from>
    <xdr:to>
      <xdr:col>81</xdr:col>
      <xdr:colOff>101600</xdr:colOff>
      <xdr:row>58</xdr:row>
      <xdr:rowOff>95859</xdr:rowOff>
    </xdr:to>
    <xdr:sp macro="" textlink="">
      <xdr:nvSpPr>
        <xdr:cNvPr id="587" name="楕円 586"/>
        <xdr:cNvSpPr/>
      </xdr:nvSpPr>
      <xdr:spPr>
        <a:xfrm>
          <a:off x="15430500" y="99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86986</xdr:rowOff>
    </xdr:from>
    <xdr:ext cx="534377" cy="259045"/>
    <xdr:sp macro="" textlink="">
      <xdr:nvSpPr>
        <xdr:cNvPr id="588" name="テキスト ボックス 587"/>
        <xdr:cNvSpPr txBox="1"/>
      </xdr:nvSpPr>
      <xdr:spPr>
        <a:xfrm>
          <a:off x="15214111" y="100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15139</xdr:rowOff>
    </xdr:from>
    <xdr:to>
      <xdr:col>76</xdr:col>
      <xdr:colOff>165100</xdr:colOff>
      <xdr:row>58</xdr:row>
      <xdr:rowOff>116739</xdr:rowOff>
    </xdr:to>
    <xdr:sp macro="" textlink="">
      <xdr:nvSpPr>
        <xdr:cNvPr id="589" name="楕円 588"/>
        <xdr:cNvSpPr/>
      </xdr:nvSpPr>
      <xdr:spPr>
        <a:xfrm>
          <a:off x="14541500" y="99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107866</xdr:rowOff>
    </xdr:from>
    <xdr:ext cx="534377" cy="259045"/>
    <xdr:sp macro="" textlink="">
      <xdr:nvSpPr>
        <xdr:cNvPr id="590" name="テキスト ボックス 589"/>
        <xdr:cNvSpPr txBox="1"/>
      </xdr:nvSpPr>
      <xdr:spPr>
        <a:xfrm>
          <a:off x="14325111" y="100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48120</xdr:rowOff>
    </xdr:from>
    <xdr:to>
      <xdr:col>72</xdr:col>
      <xdr:colOff>38100</xdr:colOff>
      <xdr:row>58</xdr:row>
      <xdr:rowOff>149720</xdr:rowOff>
    </xdr:to>
    <xdr:sp macro="" textlink="">
      <xdr:nvSpPr>
        <xdr:cNvPr id="591" name="楕円 590"/>
        <xdr:cNvSpPr/>
      </xdr:nvSpPr>
      <xdr:spPr>
        <a:xfrm>
          <a:off x="13652500" y="99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140847</xdr:rowOff>
    </xdr:from>
    <xdr:ext cx="534377" cy="259045"/>
    <xdr:sp macro="" textlink="">
      <xdr:nvSpPr>
        <xdr:cNvPr id="592" name="テキスト ボックス 591"/>
        <xdr:cNvSpPr txBox="1"/>
      </xdr:nvSpPr>
      <xdr:spPr>
        <a:xfrm>
          <a:off x="13436111" y="100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21247</xdr:rowOff>
    </xdr:from>
    <xdr:to>
      <xdr:col>67</xdr:col>
      <xdr:colOff>101600</xdr:colOff>
      <xdr:row>58</xdr:row>
      <xdr:rowOff>122847</xdr:rowOff>
    </xdr:to>
    <xdr:sp macro="" textlink="">
      <xdr:nvSpPr>
        <xdr:cNvPr id="593" name="楕円 592"/>
        <xdr:cNvSpPr/>
      </xdr:nvSpPr>
      <xdr:spPr>
        <a:xfrm>
          <a:off x="12763500" y="99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113974</xdr:rowOff>
    </xdr:from>
    <xdr:ext cx="534377" cy="259045"/>
    <xdr:sp macro="" textlink="">
      <xdr:nvSpPr>
        <xdr:cNvPr id="594" name="テキスト ボックス 593"/>
        <xdr:cNvSpPr txBox="1"/>
      </xdr:nvSpPr>
      <xdr:spPr>
        <a:xfrm>
          <a:off x="12547111" y="100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21540</xdr:rowOff>
    </xdr:from>
    <xdr:to>
      <xdr:col>85</xdr:col>
      <xdr:colOff>127000</xdr:colOff>
      <xdr:row>79</xdr:row>
      <xdr:rowOff>30505</xdr:rowOff>
    </xdr:to>
    <xdr:cxnSp macro="">
      <xdr:nvCxnSpPr>
        <xdr:cNvPr id="623" name="直線コネクタ 622"/>
        <xdr:cNvCxnSpPr/>
      </xdr:nvCxnSpPr>
      <xdr:spPr>
        <a:xfrm flipV="1">
          <a:off x="15481300" y="13566090"/>
          <a:ext cx="8382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11773</xdr:rowOff>
    </xdr:from>
    <xdr:to>
      <xdr:col>81</xdr:col>
      <xdr:colOff>50800</xdr:colOff>
      <xdr:row>79</xdr:row>
      <xdr:rowOff>30505</xdr:rowOff>
    </xdr:to>
    <xdr:cxnSp macro="">
      <xdr:nvCxnSpPr>
        <xdr:cNvPr id="626" name="直線コネクタ 625"/>
        <xdr:cNvCxnSpPr/>
      </xdr:nvCxnSpPr>
      <xdr:spPr>
        <a:xfrm>
          <a:off x="14592300" y="13556323"/>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163615</xdr:rowOff>
    </xdr:from>
    <xdr:to>
      <xdr:col>76</xdr:col>
      <xdr:colOff>114300</xdr:colOff>
      <xdr:row>79</xdr:row>
      <xdr:rowOff>11773</xdr:rowOff>
    </xdr:to>
    <xdr:cxnSp macro="">
      <xdr:nvCxnSpPr>
        <xdr:cNvPr id="629" name="直線コネクタ 628"/>
        <xdr:cNvCxnSpPr/>
      </xdr:nvCxnSpPr>
      <xdr:spPr>
        <a:xfrm>
          <a:off x="13703300" y="13536715"/>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90106</xdr:rowOff>
    </xdr:from>
    <xdr:to>
      <xdr:col>76</xdr:col>
      <xdr:colOff>165100</xdr:colOff>
      <xdr:row>79</xdr:row>
      <xdr:rowOff>20256</xdr:rowOff>
    </xdr:to>
    <xdr:sp macro="" textlink="">
      <xdr:nvSpPr>
        <xdr:cNvPr id="630" name="フローチャート: 判断 629"/>
        <xdr:cNvSpPr/>
      </xdr:nvSpPr>
      <xdr:spPr>
        <a:xfrm>
          <a:off x="14541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36783</xdr:rowOff>
    </xdr:from>
    <xdr:ext cx="469744" cy="259045"/>
    <xdr:sp macro="" textlink="">
      <xdr:nvSpPr>
        <xdr:cNvPr id="631" name="テキスト ボックス 630"/>
        <xdr:cNvSpPr txBox="1"/>
      </xdr:nvSpPr>
      <xdr:spPr>
        <a:xfrm>
          <a:off x="14357428"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163615</xdr:rowOff>
    </xdr:from>
    <xdr:to>
      <xdr:col>71</xdr:col>
      <xdr:colOff>177800</xdr:colOff>
      <xdr:row>78</xdr:row>
      <xdr:rowOff>167984</xdr:rowOff>
    </xdr:to>
    <xdr:cxnSp macro="">
      <xdr:nvCxnSpPr>
        <xdr:cNvPr id="632" name="直線コネクタ 631"/>
        <xdr:cNvCxnSpPr/>
      </xdr:nvCxnSpPr>
      <xdr:spPr>
        <a:xfrm flipV="1">
          <a:off x="12814300" y="1353671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142190</xdr:rowOff>
    </xdr:from>
    <xdr:to>
      <xdr:col>85</xdr:col>
      <xdr:colOff>177800</xdr:colOff>
      <xdr:row>79</xdr:row>
      <xdr:rowOff>72340</xdr:rowOff>
    </xdr:to>
    <xdr:sp macro="" textlink="">
      <xdr:nvSpPr>
        <xdr:cNvPr id="642" name="楕円 641"/>
        <xdr:cNvSpPr/>
      </xdr:nvSpPr>
      <xdr:spPr>
        <a:xfrm>
          <a:off x="16268700" y="135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101567</xdr:rowOff>
    </xdr:from>
    <xdr:ext cx="469744" cy="259045"/>
    <xdr:sp macro="" textlink="">
      <xdr:nvSpPr>
        <xdr:cNvPr id="643" name="災害復旧費該当値テキスト"/>
        <xdr:cNvSpPr txBox="1"/>
      </xdr:nvSpPr>
      <xdr:spPr>
        <a:xfrm>
          <a:off x="16370300" y="1330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151155</xdr:rowOff>
    </xdr:from>
    <xdr:to>
      <xdr:col>81</xdr:col>
      <xdr:colOff>101600</xdr:colOff>
      <xdr:row>79</xdr:row>
      <xdr:rowOff>81305</xdr:rowOff>
    </xdr:to>
    <xdr:sp macro="" textlink="">
      <xdr:nvSpPr>
        <xdr:cNvPr id="644" name="楕円 643"/>
        <xdr:cNvSpPr/>
      </xdr:nvSpPr>
      <xdr:spPr>
        <a:xfrm>
          <a:off x="15430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72432</xdr:rowOff>
    </xdr:from>
    <xdr:ext cx="469744" cy="259045"/>
    <xdr:sp macro="" textlink="">
      <xdr:nvSpPr>
        <xdr:cNvPr id="645" name="テキスト ボックス 644"/>
        <xdr:cNvSpPr txBox="1"/>
      </xdr:nvSpPr>
      <xdr:spPr>
        <a:xfrm>
          <a:off x="15246428" y="1361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132423</xdr:rowOff>
    </xdr:from>
    <xdr:to>
      <xdr:col>76</xdr:col>
      <xdr:colOff>165100</xdr:colOff>
      <xdr:row>79</xdr:row>
      <xdr:rowOff>62573</xdr:rowOff>
    </xdr:to>
    <xdr:sp macro="" textlink="">
      <xdr:nvSpPr>
        <xdr:cNvPr id="646" name="楕円 645"/>
        <xdr:cNvSpPr/>
      </xdr:nvSpPr>
      <xdr:spPr>
        <a:xfrm>
          <a:off x="14541500" y="135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53700</xdr:rowOff>
    </xdr:from>
    <xdr:ext cx="469744" cy="259045"/>
    <xdr:sp macro="" textlink="">
      <xdr:nvSpPr>
        <xdr:cNvPr id="647" name="テキスト ボックス 646"/>
        <xdr:cNvSpPr txBox="1"/>
      </xdr:nvSpPr>
      <xdr:spPr>
        <a:xfrm>
          <a:off x="14357428" y="135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112815</xdr:rowOff>
    </xdr:from>
    <xdr:to>
      <xdr:col>72</xdr:col>
      <xdr:colOff>38100</xdr:colOff>
      <xdr:row>79</xdr:row>
      <xdr:rowOff>42965</xdr:rowOff>
    </xdr:to>
    <xdr:sp macro="" textlink="">
      <xdr:nvSpPr>
        <xdr:cNvPr id="648" name="楕円 647"/>
        <xdr:cNvSpPr/>
      </xdr:nvSpPr>
      <xdr:spPr>
        <a:xfrm>
          <a:off x="13652500" y="13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34092</xdr:rowOff>
    </xdr:from>
    <xdr:ext cx="469744" cy="259045"/>
    <xdr:sp macro="" textlink="">
      <xdr:nvSpPr>
        <xdr:cNvPr id="649" name="テキスト ボックス 648"/>
        <xdr:cNvSpPr txBox="1"/>
      </xdr:nvSpPr>
      <xdr:spPr>
        <a:xfrm>
          <a:off x="13468428" y="135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117184</xdr:rowOff>
    </xdr:from>
    <xdr:to>
      <xdr:col>67</xdr:col>
      <xdr:colOff>101600</xdr:colOff>
      <xdr:row>79</xdr:row>
      <xdr:rowOff>47334</xdr:rowOff>
    </xdr:to>
    <xdr:sp macro="" textlink="">
      <xdr:nvSpPr>
        <xdr:cNvPr id="650" name="楕円 649"/>
        <xdr:cNvSpPr/>
      </xdr:nvSpPr>
      <xdr:spPr>
        <a:xfrm>
          <a:off x="12763500" y="134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38461</xdr:rowOff>
    </xdr:from>
    <xdr:ext cx="469744" cy="259045"/>
    <xdr:sp macro="" textlink="">
      <xdr:nvSpPr>
        <xdr:cNvPr id="651" name="テキスト ボックス 650"/>
        <xdr:cNvSpPr txBox="1"/>
      </xdr:nvSpPr>
      <xdr:spPr>
        <a:xfrm>
          <a:off x="12579428" y="1358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162216</xdr:rowOff>
    </xdr:from>
    <xdr:to>
      <xdr:col>85</xdr:col>
      <xdr:colOff>127000</xdr:colOff>
      <xdr:row>96</xdr:row>
      <xdr:rowOff>2451</xdr:rowOff>
    </xdr:to>
    <xdr:cxnSp macro="">
      <xdr:nvCxnSpPr>
        <xdr:cNvPr id="680" name="直線コネクタ 679"/>
        <xdr:cNvCxnSpPr/>
      </xdr:nvCxnSpPr>
      <xdr:spPr>
        <a:xfrm flipV="1">
          <a:off x="15481300" y="16449966"/>
          <a:ext cx="8382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165139</xdr:rowOff>
    </xdr:from>
    <xdr:to>
      <xdr:col>81</xdr:col>
      <xdr:colOff>50800</xdr:colOff>
      <xdr:row>96</xdr:row>
      <xdr:rowOff>2451</xdr:rowOff>
    </xdr:to>
    <xdr:cxnSp macro="">
      <xdr:nvCxnSpPr>
        <xdr:cNvPr id="683" name="直線コネクタ 682"/>
        <xdr:cNvCxnSpPr/>
      </xdr:nvCxnSpPr>
      <xdr:spPr>
        <a:xfrm>
          <a:off x="14592300" y="16452889"/>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121768</xdr:rowOff>
    </xdr:from>
    <xdr:to>
      <xdr:col>76</xdr:col>
      <xdr:colOff>114300</xdr:colOff>
      <xdr:row>95</xdr:row>
      <xdr:rowOff>165139</xdr:rowOff>
    </xdr:to>
    <xdr:cxnSp macro="">
      <xdr:nvCxnSpPr>
        <xdr:cNvPr id="686" name="直線コネクタ 685"/>
        <xdr:cNvCxnSpPr/>
      </xdr:nvCxnSpPr>
      <xdr:spPr>
        <a:xfrm>
          <a:off x="13703300" y="16409518"/>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65773</xdr:rowOff>
    </xdr:from>
    <xdr:to>
      <xdr:col>76</xdr:col>
      <xdr:colOff>165100</xdr:colOff>
      <xdr:row>95</xdr:row>
      <xdr:rowOff>167373</xdr:rowOff>
    </xdr:to>
    <xdr:sp macro="" textlink="">
      <xdr:nvSpPr>
        <xdr:cNvPr id="687" name="フローチャート: 判断 686"/>
        <xdr:cNvSpPr/>
      </xdr:nvSpPr>
      <xdr:spPr>
        <a:xfrm>
          <a:off x="14541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12450</xdr:rowOff>
    </xdr:from>
    <xdr:ext cx="534377" cy="259045"/>
    <xdr:sp macro="" textlink="">
      <xdr:nvSpPr>
        <xdr:cNvPr id="688" name="テキスト ボックス 687"/>
        <xdr:cNvSpPr txBox="1"/>
      </xdr:nvSpPr>
      <xdr:spPr>
        <a:xfrm>
          <a:off x="14325111" y="161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35916</xdr:rowOff>
    </xdr:from>
    <xdr:to>
      <xdr:col>71</xdr:col>
      <xdr:colOff>177800</xdr:colOff>
      <xdr:row>95</xdr:row>
      <xdr:rowOff>121768</xdr:rowOff>
    </xdr:to>
    <xdr:cxnSp macro="">
      <xdr:nvCxnSpPr>
        <xdr:cNvPr id="689" name="直線コネクタ 688"/>
        <xdr:cNvCxnSpPr/>
      </xdr:nvCxnSpPr>
      <xdr:spPr>
        <a:xfrm>
          <a:off x="12814300" y="16323666"/>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14915</xdr:rowOff>
    </xdr:from>
    <xdr:ext cx="534377" cy="259045"/>
    <xdr:sp macro="" textlink="">
      <xdr:nvSpPr>
        <xdr:cNvPr id="691" name="テキスト ボックス 690"/>
        <xdr:cNvSpPr txBox="1"/>
      </xdr:nvSpPr>
      <xdr:spPr>
        <a:xfrm>
          <a:off x="13436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6787</xdr:rowOff>
    </xdr:from>
    <xdr:ext cx="534377" cy="259045"/>
    <xdr:sp macro="" textlink="">
      <xdr:nvSpPr>
        <xdr:cNvPr id="693" name="テキスト ボックス 692"/>
        <xdr:cNvSpPr txBox="1"/>
      </xdr:nvSpPr>
      <xdr:spPr>
        <a:xfrm>
          <a:off x="12547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111416</xdr:rowOff>
    </xdr:from>
    <xdr:to>
      <xdr:col>85</xdr:col>
      <xdr:colOff>177800</xdr:colOff>
      <xdr:row>96</xdr:row>
      <xdr:rowOff>41566</xdr:rowOff>
    </xdr:to>
    <xdr:sp macro="" textlink="">
      <xdr:nvSpPr>
        <xdr:cNvPr id="699" name="楕円 698"/>
        <xdr:cNvSpPr/>
      </xdr:nvSpPr>
      <xdr:spPr>
        <a:xfrm>
          <a:off x="16268700" y="163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134293</xdr:rowOff>
    </xdr:from>
    <xdr:ext cx="534377" cy="259045"/>
    <xdr:sp macro="" textlink="">
      <xdr:nvSpPr>
        <xdr:cNvPr id="700" name="公債費該当値テキスト"/>
        <xdr:cNvSpPr txBox="1"/>
      </xdr:nvSpPr>
      <xdr:spPr>
        <a:xfrm>
          <a:off x="16370300" y="1625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123101</xdr:rowOff>
    </xdr:from>
    <xdr:to>
      <xdr:col>81</xdr:col>
      <xdr:colOff>101600</xdr:colOff>
      <xdr:row>96</xdr:row>
      <xdr:rowOff>53251</xdr:rowOff>
    </xdr:to>
    <xdr:sp macro="" textlink="">
      <xdr:nvSpPr>
        <xdr:cNvPr id="701" name="楕円 700"/>
        <xdr:cNvSpPr/>
      </xdr:nvSpPr>
      <xdr:spPr>
        <a:xfrm>
          <a:off x="15430500" y="164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69778</xdr:rowOff>
    </xdr:from>
    <xdr:ext cx="534377" cy="259045"/>
    <xdr:sp macro="" textlink="">
      <xdr:nvSpPr>
        <xdr:cNvPr id="702" name="テキスト ボックス 701"/>
        <xdr:cNvSpPr txBox="1"/>
      </xdr:nvSpPr>
      <xdr:spPr>
        <a:xfrm>
          <a:off x="15214111" y="16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114339</xdr:rowOff>
    </xdr:from>
    <xdr:to>
      <xdr:col>76</xdr:col>
      <xdr:colOff>165100</xdr:colOff>
      <xdr:row>96</xdr:row>
      <xdr:rowOff>44489</xdr:rowOff>
    </xdr:to>
    <xdr:sp macro="" textlink="">
      <xdr:nvSpPr>
        <xdr:cNvPr id="703" name="楕円 702"/>
        <xdr:cNvSpPr/>
      </xdr:nvSpPr>
      <xdr:spPr>
        <a:xfrm>
          <a:off x="14541500" y="164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35616</xdr:rowOff>
    </xdr:from>
    <xdr:ext cx="534377" cy="259045"/>
    <xdr:sp macro="" textlink="">
      <xdr:nvSpPr>
        <xdr:cNvPr id="704" name="テキスト ボックス 703"/>
        <xdr:cNvSpPr txBox="1"/>
      </xdr:nvSpPr>
      <xdr:spPr>
        <a:xfrm>
          <a:off x="14325111" y="164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70968</xdr:rowOff>
    </xdr:from>
    <xdr:to>
      <xdr:col>72</xdr:col>
      <xdr:colOff>38100</xdr:colOff>
      <xdr:row>96</xdr:row>
      <xdr:rowOff>1118</xdr:rowOff>
    </xdr:to>
    <xdr:sp macro="" textlink="">
      <xdr:nvSpPr>
        <xdr:cNvPr id="705" name="楕円 704"/>
        <xdr:cNvSpPr/>
      </xdr:nvSpPr>
      <xdr:spPr>
        <a:xfrm>
          <a:off x="13652500" y="163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17645</xdr:rowOff>
    </xdr:from>
    <xdr:ext cx="534377" cy="259045"/>
    <xdr:sp macro="" textlink="">
      <xdr:nvSpPr>
        <xdr:cNvPr id="706" name="テキスト ボックス 705"/>
        <xdr:cNvSpPr txBox="1"/>
      </xdr:nvSpPr>
      <xdr:spPr>
        <a:xfrm>
          <a:off x="13436111" y="161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156566</xdr:rowOff>
    </xdr:from>
    <xdr:to>
      <xdr:col>67</xdr:col>
      <xdr:colOff>101600</xdr:colOff>
      <xdr:row>95</xdr:row>
      <xdr:rowOff>86716</xdr:rowOff>
    </xdr:to>
    <xdr:sp macro="" textlink="">
      <xdr:nvSpPr>
        <xdr:cNvPr id="707" name="楕円 706"/>
        <xdr:cNvSpPr/>
      </xdr:nvSpPr>
      <xdr:spPr>
        <a:xfrm>
          <a:off x="12763500" y="162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103243</xdr:rowOff>
    </xdr:from>
    <xdr:ext cx="534377" cy="259045"/>
    <xdr:sp macro="" textlink="">
      <xdr:nvSpPr>
        <xdr:cNvPr id="708" name="テキスト ボックス 707"/>
        <xdr:cNvSpPr txBox="1"/>
      </xdr:nvSpPr>
      <xdr:spPr>
        <a:xfrm>
          <a:off x="12547111" y="160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39116</xdr:rowOff>
    </xdr:from>
    <xdr:to>
      <xdr:col>116</xdr:col>
      <xdr:colOff>63500</xdr:colOff>
      <xdr:row>39</xdr:row>
      <xdr:rowOff>44450</xdr:rowOff>
    </xdr:to>
    <xdr:cxnSp macro="">
      <xdr:nvCxnSpPr>
        <xdr:cNvPr id="737" name="直線コネクタ 736"/>
        <xdr:cNvCxnSpPr/>
      </xdr:nvCxnSpPr>
      <xdr:spPr>
        <a:xfrm flipV="1">
          <a:off x="21323300" y="672566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95314</xdr:rowOff>
    </xdr:from>
    <xdr:to>
      <xdr:col>111</xdr:col>
      <xdr:colOff>177800</xdr:colOff>
      <xdr:row>39</xdr:row>
      <xdr:rowOff>44450</xdr:rowOff>
    </xdr:to>
    <xdr:cxnSp macro="">
      <xdr:nvCxnSpPr>
        <xdr:cNvPr id="740" name="直線コネクタ 739"/>
        <xdr:cNvCxnSpPr/>
      </xdr:nvCxnSpPr>
      <xdr:spPr>
        <a:xfrm>
          <a:off x="20434300" y="6438964"/>
          <a:ext cx="8890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95314</xdr:rowOff>
    </xdr:from>
    <xdr:to>
      <xdr:col>107</xdr:col>
      <xdr:colOff>50800</xdr:colOff>
      <xdr:row>39</xdr:row>
      <xdr:rowOff>44450</xdr:rowOff>
    </xdr:to>
    <xdr:cxnSp macro="">
      <xdr:nvCxnSpPr>
        <xdr:cNvPr id="743" name="直線コネクタ 742"/>
        <xdr:cNvCxnSpPr/>
      </xdr:nvCxnSpPr>
      <xdr:spPr>
        <a:xfrm flipV="1">
          <a:off x="19545300" y="6438964"/>
          <a:ext cx="8890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133096</xdr:rowOff>
    </xdr:from>
    <xdr:to>
      <xdr:col>107</xdr:col>
      <xdr:colOff>101600</xdr:colOff>
      <xdr:row>39</xdr:row>
      <xdr:rowOff>63246</xdr:rowOff>
    </xdr:to>
    <xdr:sp macro="" textlink="">
      <xdr:nvSpPr>
        <xdr:cNvPr id="744" name="フローチャート: 判断 743"/>
        <xdr:cNvSpPr/>
      </xdr:nvSpPr>
      <xdr:spPr>
        <a:xfrm>
          <a:off x="20383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54373</xdr:rowOff>
    </xdr:from>
    <xdr:ext cx="378565" cy="259045"/>
    <xdr:sp macro="" textlink="">
      <xdr:nvSpPr>
        <xdr:cNvPr id="745" name="テキスト ボックス 744"/>
        <xdr:cNvSpPr txBox="1"/>
      </xdr:nvSpPr>
      <xdr:spPr>
        <a:xfrm>
          <a:off x="20245017" y="674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159766</xdr:rowOff>
    </xdr:from>
    <xdr:to>
      <xdr:col>116</xdr:col>
      <xdr:colOff>114300</xdr:colOff>
      <xdr:row>39</xdr:row>
      <xdr:rowOff>89916</xdr:rowOff>
    </xdr:to>
    <xdr:sp macro="" textlink="">
      <xdr:nvSpPr>
        <xdr:cNvPr id="756" name="楕円 755"/>
        <xdr:cNvSpPr/>
      </xdr:nvSpPr>
      <xdr:spPr>
        <a:xfrm>
          <a:off x="221107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313932" cy="259045"/>
    <xdr:sp macro="" textlink="">
      <xdr:nvSpPr>
        <xdr:cNvPr id="757" name="諸支出金該当値テキスト"/>
        <xdr:cNvSpPr txBox="1"/>
      </xdr:nvSpPr>
      <xdr:spPr>
        <a:xfrm>
          <a:off x="22212300" y="6615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44514</xdr:rowOff>
    </xdr:from>
    <xdr:to>
      <xdr:col>107</xdr:col>
      <xdr:colOff>101600</xdr:colOff>
      <xdr:row>37</xdr:row>
      <xdr:rowOff>146114</xdr:rowOff>
    </xdr:to>
    <xdr:sp macro="" textlink="">
      <xdr:nvSpPr>
        <xdr:cNvPr id="760" name="楕円 759"/>
        <xdr:cNvSpPr/>
      </xdr:nvSpPr>
      <xdr:spPr>
        <a:xfrm>
          <a:off x="20383500" y="63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162641</xdr:rowOff>
    </xdr:from>
    <xdr:ext cx="469744" cy="259045"/>
    <xdr:sp macro="" textlink="">
      <xdr:nvSpPr>
        <xdr:cNvPr id="761" name="テキスト ボックス 760"/>
        <xdr:cNvSpPr txBox="1"/>
      </xdr:nvSpPr>
      <xdr:spPr>
        <a:xfrm>
          <a:off x="20199428" y="616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住民一人当たりのコストについて、議会費・</a:t>
          </a:r>
          <a:r>
            <a:rPr kumimoji="1" lang="ja-JP" altLang="en-US" sz="1100" b="1">
              <a:solidFill>
                <a:schemeClr val="dk1"/>
              </a:solidFill>
              <a:effectLst/>
              <a:latin typeface="+mn-lt"/>
              <a:ea typeface="+mn-ea"/>
              <a:cs typeface="+mn-cs"/>
            </a:rPr>
            <a:t>衛生費・</a:t>
          </a:r>
          <a:r>
            <a:rPr kumimoji="1" lang="ja-JP" altLang="ja-JP" sz="1100" b="1">
              <a:solidFill>
                <a:schemeClr val="dk1"/>
              </a:solidFill>
              <a:effectLst/>
              <a:latin typeface="+mn-lt"/>
              <a:ea typeface="+mn-ea"/>
              <a:cs typeface="+mn-cs"/>
            </a:rPr>
            <a:t>消防費</a:t>
          </a:r>
          <a:r>
            <a:rPr kumimoji="1" lang="ja-JP" altLang="en-US" sz="1100" b="1">
              <a:solidFill>
                <a:schemeClr val="dk1"/>
              </a:solidFill>
              <a:effectLst/>
              <a:latin typeface="+mn-lt"/>
              <a:ea typeface="+mn-ea"/>
              <a:cs typeface="+mn-cs"/>
            </a:rPr>
            <a:t>・教育費</a:t>
          </a:r>
          <a:r>
            <a:rPr kumimoji="1" lang="ja-JP" altLang="ja-JP" sz="1100" b="1">
              <a:solidFill>
                <a:schemeClr val="dk1"/>
              </a:solidFill>
              <a:effectLst/>
              <a:latin typeface="+mn-lt"/>
              <a:ea typeface="+mn-ea"/>
              <a:cs typeface="+mn-cs"/>
            </a:rPr>
            <a:t>・公債費以外においては、概ね類似団体平均値を下回っております。</a:t>
          </a:r>
          <a:endParaRPr lang="ja-JP" altLang="ja-JP" b="1">
            <a:effectLst/>
          </a:endParaRPr>
        </a:p>
        <a:p>
          <a:pPr algn="l"/>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衛生費・消防費については、消防や廃棄物処理などの業務を市単独で実施していることによるものであります。</a:t>
          </a:r>
          <a:endParaRPr lang="en-US" altLang="ja-JP" sz="1100" b="1" i="0">
            <a:solidFill>
              <a:schemeClr val="dk1"/>
            </a:solidFill>
            <a:effectLst/>
            <a:latin typeface="+mn-lt"/>
            <a:ea typeface="+mn-ea"/>
            <a:cs typeface="+mn-cs"/>
          </a:endParaRPr>
        </a:p>
        <a:p>
          <a:pPr algn="l"/>
          <a:r>
            <a:rPr lang="ja-JP" altLang="en-US" sz="1100" b="1" i="0">
              <a:solidFill>
                <a:schemeClr val="dk1"/>
              </a:solidFill>
              <a:effectLst/>
              <a:latin typeface="+mn-lt"/>
              <a:ea typeface="+mn-ea"/>
              <a:cs typeface="+mn-cs"/>
            </a:rPr>
            <a:t>　教育費については、継続費で小学校改築事業を実施していることによるものであります。</a:t>
          </a:r>
          <a:endParaRPr lang="ja-JP" altLang="ja-JP" b="1">
            <a:effectLst/>
          </a:endParaRPr>
        </a:p>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今後はより一層、行財政改革を推進することにより改善を図ります。</a:t>
          </a:r>
          <a:endParaRPr lang="ja-JP" altLang="ja-JP" b="1">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標準財政規模に対する財政調整基金残高の占める割合は、前年度より減少しており</a:t>
          </a:r>
          <a:r>
            <a:rPr lang="ja-JP" altLang="en-US" sz="1100" b="1" i="0">
              <a:solidFill>
                <a:schemeClr val="dk1"/>
              </a:solidFill>
              <a:effectLst/>
              <a:latin typeface="+mn-lt"/>
              <a:ea typeface="+mn-ea"/>
              <a:cs typeface="+mn-cs"/>
            </a:rPr>
            <a:t>ますが</a:t>
          </a:r>
          <a:r>
            <a:rPr lang="ja-JP" altLang="ja-JP" sz="1100" b="1" i="0">
              <a:solidFill>
                <a:schemeClr val="dk1"/>
              </a:solidFill>
              <a:effectLst/>
              <a:latin typeface="+mn-lt"/>
              <a:ea typeface="+mn-ea"/>
              <a:cs typeface="+mn-cs"/>
            </a:rPr>
            <a:t>、実質収支額は</a:t>
          </a:r>
          <a:r>
            <a:rPr lang="ja-JP" altLang="en-US" sz="1100" b="1" i="0">
              <a:solidFill>
                <a:schemeClr val="dk1"/>
              </a:solidFill>
              <a:effectLst/>
              <a:latin typeface="+mn-lt"/>
              <a:ea typeface="+mn-ea"/>
              <a:cs typeface="+mn-cs"/>
            </a:rPr>
            <a:t>増加</a:t>
          </a:r>
          <a:r>
            <a:rPr lang="ja-JP" altLang="ja-JP" sz="1100" b="1" i="0">
              <a:solidFill>
                <a:schemeClr val="dk1"/>
              </a:solidFill>
              <a:effectLst/>
              <a:latin typeface="+mn-lt"/>
              <a:ea typeface="+mn-ea"/>
              <a:cs typeface="+mn-cs"/>
            </a:rPr>
            <a:t>しております。</a:t>
          </a:r>
          <a:endParaRPr lang="ja-JP" altLang="ja-JP" sz="14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また、実質単年度収支について、</a:t>
          </a:r>
          <a:r>
            <a:rPr lang="ja-JP" altLang="en-US" sz="1100" b="1" i="0">
              <a:solidFill>
                <a:schemeClr val="dk1"/>
              </a:solidFill>
              <a:effectLst/>
              <a:latin typeface="+mn-lt"/>
              <a:ea typeface="+mn-ea"/>
              <a:cs typeface="+mn-cs"/>
            </a:rPr>
            <a:t>前年度より８．３９ポイントの上昇</a:t>
          </a:r>
          <a:r>
            <a:rPr lang="ja-JP" altLang="ja-JP" sz="1100" b="1" i="0">
              <a:solidFill>
                <a:schemeClr val="dk1"/>
              </a:solidFill>
              <a:effectLst/>
              <a:latin typeface="+mn-lt"/>
              <a:ea typeface="+mn-ea"/>
              <a:cs typeface="+mn-cs"/>
            </a:rPr>
            <a:t>となっ</a:t>
          </a:r>
          <a:r>
            <a:rPr lang="ja-JP" altLang="en-US" sz="1100" b="1" i="0">
              <a:solidFill>
                <a:schemeClr val="dk1"/>
              </a:solidFill>
              <a:effectLst/>
              <a:latin typeface="+mn-lt"/>
              <a:ea typeface="+mn-ea"/>
              <a:cs typeface="+mn-cs"/>
            </a:rPr>
            <a:t>ているものの、</a:t>
          </a:r>
          <a:r>
            <a:rPr lang="ja-JP" altLang="ja-JP" sz="1100" b="1" i="0">
              <a:solidFill>
                <a:schemeClr val="dk1"/>
              </a:solidFill>
              <a:effectLst/>
              <a:latin typeface="+mn-lt"/>
              <a:ea typeface="+mn-ea"/>
              <a:cs typeface="+mn-cs"/>
            </a:rPr>
            <a:t>マイナス傾向が強くなっています。</a:t>
          </a:r>
          <a:endParaRPr lang="ja-JP" altLang="ja-JP" sz="14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今後は、経済事情の影響や市税の減収などにより、財源不足が生じたときなど、年度間の財源の不均衡を調整するために、計画的な財政調整基金の運用を図ります。</a:t>
          </a:r>
          <a:endParaRPr lang="ja-JP" altLang="ja-JP" sz="1400" b="1">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一般会計、特別会計及び企業会計において実質赤字はなく、連結実質赤字比率は、［指標なし］となっています。</a:t>
          </a:r>
          <a:endParaRPr lang="ja-JP" altLang="ja-JP" sz="1400" b="1">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今後は、市税の減収が見込まれるため、特別会計にあっては、収入の増加に努め、事業の経費は、主として事業の経営に伴う収入を充てるという基本原則を再確認し、経営の健全化に努めます。</a:t>
          </a:r>
          <a:endParaRPr lang="ja-JP" altLang="ja-JP" sz="1400" b="1">
            <a:effectLst/>
          </a:endParaRPr>
        </a:p>
        <a:p>
          <a:pPr algn="l"/>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また、企業会計については、独立採算制を基本原則に掲げ、経営の健全化に努め、歳入の確保、経費の縮減に努め、一般会計からの繰出しに依存しないような経営の健全化に努めます。</a:t>
          </a:r>
          <a:endParaRPr lang="ja-JP" altLang="ja-JP" sz="1400" b="1">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21432463</v>
      </c>
      <c r="BO4" s="441"/>
      <c r="BP4" s="441"/>
      <c r="BQ4" s="441"/>
      <c r="BR4" s="441"/>
      <c r="BS4" s="441"/>
      <c r="BT4" s="441"/>
      <c r="BU4" s="442"/>
      <c r="BV4" s="440">
        <v>20455170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5.2</v>
      </c>
      <c r="CU4" s="622"/>
      <c r="CV4" s="622"/>
      <c r="CW4" s="622"/>
      <c r="CX4" s="622"/>
      <c r="CY4" s="622"/>
      <c r="CZ4" s="622"/>
      <c r="DA4" s="623"/>
      <c r="DB4" s="621">
        <v>2.6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20517410</v>
      </c>
      <c r="BO5" s="446"/>
      <c r="BP5" s="446"/>
      <c r="BQ5" s="446"/>
      <c r="BR5" s="446"/>
      <c r="BS5" s="446"/>
      <c r="BT5" s="446"/>
      <c r="BU5" s="447"/>
      <c r="BV5" s="445">
        <v>19755921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86.7</v>
      </c>
      <c r="CU5" s="416"/>
      <c r="CV5" s="416"/>
      <c r="CW5" s="416"/>
      <c r="CX5" s="416"/>
      <c r="CY5" s="416"/>
      <c r="CZ5" s="416"/>
      <c r="DA5" s="417"/>
      <c r="DB5" s="415">
        <v>89.1</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915053</v>
      </c>
      <c r="BO6" s="446"/>
      <c r="BP6" s="446"/>
      <c r="BQ6" s="446"/>
      <c r="BR6" s="446"/>
      <c r="BS6" s="446"/>
      <c r="BT6" s="446"/>
      <c r="BU6" s="447"/>
      <c r="BV6" s="445">
        <v>699249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91.9</v>
      </c>
      <c r="CU6" s="596"/>
      <c r="CV6" s="596"/>
      <c r="CW6" s="596"/>
      <c r="CX6" s="596"/>
      <c r="CY6" s="596"/>
      <c r="CZ6" s="596"/>
      <c r="DA6" s="597"/>
      <c r="DB6" s="595">
        <v>91.7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237958</v>
      </c>
      <c r="BO7" s="446"/>
      <c r="BP7" s="446"/>
      <c r="BQ7" s="446"/>
      <c r="BR7" s="446"/>
      <c r="BS7" s="446"/>
      <c r="BT7" s="446"/>
      <c r="BU7" s="447"/>
      <c r="BV7" s="445">
        <v>368728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12905926</v>
      </c>
      <c r="CU7" s="446"/>
      <c r="CV7" s="446"/>
      <c r="CW7" s="446"/>
      <c r="CX7" s="446"/>
      <c r="CY7" s="446"/>
      <c r="CZ7" s="446"/>
      <c r="DA7" s="447"/>
      <c r="DB7" s="445">
        <v>12933932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677095</v>
      </c>
      <c r="BO8" s="446"/>
      <c r="BP8" s="446"/>
      <c r="BQ8" s="446"/>
      <c r="BR8" s="446"/>
      <c r="BS8" s="446"/>
      <c r="BT8" s="446"/>
      <c r="BU8" s="447"/>
      <c r="BV8" s="445">
        <v>330521</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0.93</v>
      </c>
      <c r="CU8" s="559"/>
      <c r="CV8" s="559"/>
      <c r="CW8" s="559"/>
      <c r="CX8" s="559"/>
      <c r="CY8" s="559"/>
      <c r="CZ8" s="559"/>
      <c r="DA8" s="560"/>
      <c r="DB8" s="558">
        <v>0.95</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50254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346574</v>
      </c>
      <c r="BO9" s="446"/>
      <c r="BP9" s="446"/>
      <c r="BQ9" s="446"/>
      <c r="BR9" s="446"/>
      <c r="BS9" s="446"/>
      <c r="BT9" s="446"/>
      <c r="BU9" s="447"/>
      <c r="BV9" s="445">
        <v>-637842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14.2</v>
      </c>
      <c r="CU9" s="416"/>
      <c r="CV9" s="416"/>
      <c r="CW9" s="416"/>
      <c r="CX9" s="416"/>
      <c r="CY9" s="416"/>
      <c r="CZ9" s="416"/>
      <c r="DA9" s="417"/>
      <c r="DB9" s="415">
        <v>14.6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51023</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1550</v>
      </c>
      <c r="BO10" s="446"/>
      <c r="BP10" s="446"/>
      <c r="BQ10" s="446"/>
      <c r="BR10" s="446"/>
      <c r="BS10" s="446"/>
      <c r="BT10" s="446"/>
      <c r="BU10" s="447"/>
      <c r="BV10" s="445">
        <v>2186</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49945</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667573</v>
      </c>
      <c r="BO12" s="446"/>
      <c r="BP12" s="446"/>
      <c r="BQ12" s="446"/>
      <c r="BR12" s="446"/>
      <c r="BS12" s="446"/>
      <c r="BT12" s="446"/>
      <c r="BU12" s="447"/>
      <c r="BV12" s="445">
        <v>770393</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125</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47893</v>
      </c>
      <c r="S13" s="549"/>
      <c r="T13" s="549"/>
      <c r="U13" s="549"/>
      <c r="V13" s="550"/>
      <c r="W13" s="536" t="s">
        <v>135</v>
      </c>
      <c r="X13" s="458"/>
      <c r="Y13" s="458"/>
      <c r="Z13" s="458"/>
      <c r="AA13" s="458"/>
      <c r="AB13" s="459"/>
      <c r="AC13" s="421">
        <v>717</v>
      </c>
      <c r="AD13" s="422"/>
      <c r="AE13" s="422"/>
      <c r="AF13" s="422"/>
      <c r="AG13" s="423"/>
      <c r="AH13" s="421">
        <v>704</v>
      </c>
      <c r="AI13" s="422"/>
      <c r="AJ13" s="422"/>
      <c r="AK13" s="422"/>
      <c r="AL13" s="424"/>
      <c r="AM13" s="514" t="s">
        <v>136</v>
      </c>
      <c r="AN13" s="419"/>
      <c r="AO13" s="419"/>
      <c r="AP13" s="419"/>
      <c r="AQ13" s="419"/>
      <c r="AR13" s="419"/>
      <c r="AS13" s="419"/>
      <c r="AT13" s="420"/>
      <c r="AU13" s="502" t="s">
        <v>131</v>
      </c>
      <c r="AV13" s="503"/>
      <c r="AW13" s="503"/>
      <c r="AX13" s="503"/>
      <c r="AY13" s="425" t="s">
        <v>137</v>
      </c>
      <c r="AZ13" s="426"/>
      <c r="BA13" s="426"/>
      <c r="BB13" s="426"/>
      <c r="BC13" s="426"/>
      <c r="BD13" s="426"/>
      <c r="BE13" s="426"/>
      <c r="BF13" s="426"/>
      <c r="BG13" s="426"/>
      <c r="BH13" s="426"/>
      <c r="BI13" s="426"/>
      <c r="BJ13" s="426"/>
      <c r="BK13" s="426"/>
      <c r="BL13" s="426"/>
      <c r="BM13" s="427"/>
      <c r="BN13" s="445">
        <v>-319449</v>
      </c>
      <c r="BO13" s="446"/>
      <c r="BP13" s="446"/>
      <c r="BQ13" s="446"/>
      <c r="BR13" s="446"/>
      <c r="BS13" s="446"/>
      <c r="BT13" s="446"/>
      <c r="BU13" s="447"/>
      <c r="BV13" s="445">
        <v>-1406049</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1.4</v>
      </c>
      <c r="CU13" s="416"/>
      <c r="CV13" s="416"/>
      <c r="CW13" s="416"/>
      <c r="CX13" s="416"/>
      <c r="CY13" s="416"/>
      <c r="CZ13" s="416"/>
      <c r="DA13" s="417"/>
      <c r="DB13" s="415">
        <v>1.4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49709</v>
      </c>
      <c r="S14" s="549"/>
      <c r="T14" s="549"/>
      <c r="U14" s="549"/>
      <c r="V14" s="550"/>
      <c r="W14" s="551"/>
      <c r="X14" s="461"/>
      <c r="Y14" s="461"/>
      <c r="Z14" s="461"/>
      <c r="AA14" s="461"/>
      <c r="AB14" s="462"/>
      <c r="AC14" s="541">
        <v>3.1</v>
      </c>
      <c r="AD14" s="542"/>
      <c r="AE14" s="542"/>
      <c r="AF14" s="542"/>
      <c r="AG14" s="543"/>
      <c r="AH14" s="541">
        <v>3.1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125</v>
      </c>
      <c r="CU14" s="553"/>
      <c r="CV14" s="553"/>
      <c r="CW14" s="553"/>
      <c r="CX14" s="553"/>
      <c r="CY14" s="553"/>
      <c r="CZ14" s="553"/>
      <c r="DA14" s="554"/>
      <c r="DB14" s="552" t="s">
        <v>141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47975</v>
      </c>
      <c r="S15" s="549"/>
      <c r="T15" s="549"/>
      <c r="U15" s="549"/>
      <c r="V15" s="550"/>
      <c r="W15" s="536" t="s">
        <v>142</v>
      </c>
      <c r="X15" s="458"/>
      <c r="Y15" s="458"/>
      <c r="Z15" s="458"/>
      <c r="AA15" s="458"/>
      <c r="AB15" s="459"/>
      <c r="AC15" s="421">
        <v>9150</v>
      </c>
      <c r="AD15" s="422"/>
      <c r="AE15" s="422"/>
      <c r="AF15" s="422"/>
      <c r="AG15" s="423"/>
      <c r="AH15" s="421">
        <v>9655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8409912</v>
      </c>
      <c r="BO15" s="441"/>
      <c r="BP15" s="441"/>
      <c r="BQ15" s="441"/>
      <c r="BR15" s="441"/>
      <c r="BS15" s="441"/>
      <c r="BT15" s="441"/>
      <c r="BU15" s="442"/>
      <c r="BV15" s="440">
        <v>8672425</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39.5</v>
      </c>
      <c r="AD16" s="542"/>
      <c r="AE16" s="542"/>
      <c r="AF16" s="542"/>
      <c r="AG16" s="543"/>
      <c r="AH16" s="541">
        <v>41.9</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9226879</v>
      </c>
      <c r="BO16" s="446"/>
      <c r="BP16" s="446"/>
      <c r="BQ16" s="446"/>
      <c r="BR16" s="446"/>
      <c r="BS16" s="446"/>
      <c r="BT16" s="446"/>
      <c r="BU16" s="447"/>
      <c r="BV16" s="445">
        <v>9310248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13276</v>
      </c>
      <c r="AD17" s="422"/>
      <c r="AE17" s="422"/>
      <c r="AF17" s="422"/>
      <c r="AG17" s="423"/>
      <c r="AH17" s="421">
        <v>12708</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10831621</v>
      </c>
      <c r="BO17" s="446"/>
      <c r="BP17" s="446"/>
      <c r="BQ17" s="446"/>
      <c r="BR17" s="446"/>
      <c r="BS17" s="446"/>
      <c r="BT17" s="446"/>
      <c r="BU17" s="447"/>
      <c r="BV17" s="445">
        <v>11190467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191.04</v>
      </c>
      <c r="M18" s="510"/>
      <c r="N18" s="510"/>
      <c r="O18" s="510"/>
      <c r="P18" s="510"/>
      <c r="Q18" s="510"/>
      <c r="R18" s="511"/>
      <c r="S18" s="511"/>
      <c r="T18" s="511"/>
      <c r="U18" s="511"/>
      <c r="V18" s="512"/>
      <c r="W18" s="526"/>
      <c r="X18" s="527"/>
      <c r="Y18" s="527"/>
      <c r="Z18" s="527"/>
      <c r="AA18" s="527"/>
      <c r="AB18" s="537"/>
      <c r="AC18" s="409">
        <v>57.4</v>
      </c>
      <c r="AD18" s="410"/>
      <c r="AE18" s="410"/>
      <c r="AF18" s="410"/>
      <c r="AG18" s="513"/>
      <c r="AH18" s="409">
        <v>55.1</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11534197</v>
      </c>
      <c r="BO18" s="446"/>
      <c r="BP18" s="446"/>
      <c r="BQ18" s="446"/>
      <c r="BR18" s="446"/>
      <c r="BS18" s="446"/>
      <c r="BT18" s="446"/>
      <c r="BU18" s="447"/>
      <c r="BV18" s="445">
        <v>11142851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263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15701066</v>
      </c>
      <c r="BO19" s="446"/>
      <c r="BP19" s="446"/>
      <c r="BQ19" s="446"/>
      <c r="BR19" s="446"/>
      <c r="BS19" s="446"/>
      <c r="BT19" s="446"/>
      <c r="BU19" s="447"/>
      <c r="BV19" s="445">
        <v>14925846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19945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16284745</v>
      </c>
      <c r="BO23" s="446"/>
      <c r="BP23" s="446"/>
      <c r="BQ23" s="446"/>
      <c r="BR23" s="446"/>
      <c r="BS23" s="446"/>
      <c r="BT23" s="446"/>
      <c r="BU23" s="447"/>
      <c r="BV23" s="445">
        <v>16419604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9453</v>
      </c>
      <c r="R24" s="422"/>
      <c r="S24" s="422"/>
      <c r="T24" s="422"/>
      <c r="U24" s="422"/>
      <c r="V24" s="423"/>
      <c r="W24" s="487"/>
      <c r="X24" s="478"/>
      <c r="Y24" s="479"/>
      <c r="Z24" s="418" t="s">
        <v>166</v>
      </c>
      <c r="AA24" s="419"/>
      <c r="AB24" s="419"/>
      <c r="AC24" s="419"/>
      <c r="AD24" s="419"/>
      <c r="AE24" s="419"/>
      <c r="AF24" s="419"/>
      <c r="AG24" s="420"/>
      <c r="AH24" s="421">
        <v>433</v>
      </c>
      <c r="AI24" s="422"/>
      <c r="AJ24" s="422"/>
      <c r="AK24" s="422"/>
      <c r="AL24" s="423"/>
      <c r="AM24" s="421">
        <v>1345764</v>
      </c>
      <c r="AN24" s="422"/>
      <c r="AO24" s="422"/>
      <c r="AP24" s="422"/>
      <c r="AQ24" s="422"/>
      <c r="AR24" s="423"/>
      <c r="AS24" s="421">
        <v>3108</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10422542</v>
      </c>
      <c r="BO24" s="446"/>
      <c r="BP24" s="446"/>
      <c r="BQ24" s="446"/>
      <c r="BR24" s="446"/>
      <c r="BS24" s="446"/>
      <c r="BT24" s="446"/>
      <c r="BU24" s="447"/>
      <c r="BV24" s="445">
        <v>10486313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7078</v>
      </c>
      <c r="R25" s="422"/>
      <c r="S25" s="422"/>
      <c r="T25" s="422"/>
      <c r="U25" s="422"/>
      <c r="V25" s="423"/>
      <c r="W25" s="487"/>
      <c r="X25" s="478"/>
      <c r="Y25" s="479"/>
      <c r="Z25" s="418" t="s">
        <v>169</v>
      </c>
      <c r="AA25" s="419"/>
      <c r="AB25" s="419"/>
      <c r="AC25" s="419"/>
      <c r="AD25" s="419"/>
      <c r="AE25" s="419"/>
      <c r="AF25" s="419"/>
      <c r="AG25" s="420"/>
      <c r="AH25" s="421">
        <v>81</v>
      </c>
      <c r="AI25" s="422"/>
      <c r="AJ25" s="422"/>
      <c r="AK25" s="422"/>
      <c r="AL25" s="423"/>
      <c r="AM25" s="421">
        <v>229311</v>
      </c>
      <c r="AN25" s="422"/>
      <c r="AO25" s="422"/>
      <c r="AP25" s="422"/>
      <c r="AQ25" s="422"/>
      <c r="AR25" s="423"/>
      <c r="AS25" s="421">
        <v>2831</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1676160</v>
      </c>
      <c r="BO25" s="441"/>
      <c r="BP25" s="441"/>
      <c r="BQ25" s="441"/>
      <c r="BR25" s="441"/>
      <c r="BS25" s="441"/>
      <c r="BT25" s="441"/>
      <c r="BU25" s="442"/>
      <c r="BV25" s="440">
        <v>1582854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6175</v>
      </c>
      <c r="R26" s="422"/>
      <c r="S26" s="422"/>
      <c r="T26" s="422"/>
      <c r="U26" s="422"/>
      <c r="V26" s="423"/>
      <c r="W26" s="487"/>
      <c r="X26" s="478"/>
      <c r="Y26" s="479"/>
      <c r="Z26" s="418" t="s">
        <v>172</v>
      </c>
      <c r="AA26" s="500"/>
      <c r="AB26" s="500"/>
      <c r="AC26" s="500"/>
      <c r="AD26" s="500"/>
      <c r="AE26" s="500"/>
      <c r="AF26" s="500"/>
      <c r="AG26" s="501"/>
      <c r="AH26" s="421">
        <v>26</v>
      </c>
      <c r="AI26" s="422"/>
      <c r="AJ26" s="422"/>
      <c r="AK26" s="422"/>
      <c r="AL26" s="423"/>
      <c r="AM26" s="421">
        <v>72488</v>
      </c>
      <c r="AN26" s="422"/>
      <c r="AO26" s="422"/>
      <c r="AP26" s="422"/>
      <c r="AQ26" s="422"/>
      <c r="AR26" s="423"/>
      <c r="AS26" s="421">
        <v>2788</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4950</v>
      </c>
      <c r="R27" s="422"/>
      <c r="S27" s="422"/>
      <c r="T27" s="422"/>
      <c r="U27" s="422"/>
      <c r="V27" s="423"/>
      <c r="W27" s="487"/>
      <c r="X27" s="478"/>
      <c r="Y27" s="479"/>
      <c r="Z27" s="418" t="s">
        <v>175</v>
      </c>
      <c r="AA27" s="419"/>
      <c r="AB27" s="419"/>
      <c r="AC27" s="419"/>
      <c r="AD27" s="419"/>
      <c r="AE27" s="419"/>
      <c r="AF27" s="419"/>
      <c r="AG27" s="420"/>
      <c r="AH27" s="421">
        <v>21</v>
      </c>
      <c r="AI27" s="422"/>
      <c r="AJ27" s="422"/>
      <c r="AK27" s="422"/>
      <c r="AL27" s="423"/>
      <c r="AM27" s="421">
        <v>59766</v>
      </c>
      <c r="AN27" s="422"/>
      <c r="AO27" s="422"/>
      <c r="AP27" s="422"/>
      <c r="AQ27" s="422"/>
      <c r="AR27" s="423"/>
      <c r="AS27" s="421">
        <v>2846</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798125</v>
      </c>
      <c r="BO27" s="449"/>
      <c r="BP27" s="449"/>
      <c r="BQ27" s="449"/>
      <c r="BR27" s="449"/>
      <c r="BS27" s="449"/>
      <c r="BT27" s="449"/>
      <c r="BU27" s="450"/>
      <c r="BV27" s="448">
        <v>799509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4200</v>
      </c>
      <c r="R28" s="422"/>
      <c r="S28" s="422"/>
      <c r="T28" s="422"/>
      <c r="U28" s="422"/>
      <c r="V28" s="423"/>
      <c r="W28" s="487"/>
      <c r="X28" s="478"/>
      <c r="Y28" s="479"/>
      <c r="Z28" s="418" t="s">
        <v>178</v>
      </c>
      <c r="AA28" s="419"/>
      <c r="AB28" s="419"/>
      <c r="AC28" s="419"/>
      <c r="AD28" s="419"/>
      <c r="AE28" s="419"/>
      <c r="AF28" s="419"/>
      <c r="AG28" s="420"/>
      <c r="AH28" s="421" t="s">
        <v>179</v>
      </c>
      <c r="AI28" s="422"/>
      <c r="AJ28" s="422"/>
      <c r="AK28" s="422"/>
      <c r="AL28" s="423"/>
      <c r="AM28" s="421" t="s">
        <v>125</v>
      </c>
      <c r="AN28" s="422"/>
      <c r="AO28" s="422"/>
      <c r="AP28" s="422"/>
      <c r="AQ28" s="422"/>
      <c r="AR28" s="423"/>
      <c r="AS28" s="421" t="s">
        <v>125</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3504377</v>
      </c>
      <c r="BO28" s="441"/>
      <c r="BP28" s="441"/>
      <c r="BQ28" s="441"/>
      <c r="BR28" s="441"/>
      <c r="BS28" s="441"/>
      <c r="BT28" s="441"/>
      <c r="BU28" s="442"/>
      <c r="BV28" s="440">
        <v>4000399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16</v>
      </c>
      <c r="M29" s="422"/>
      <c r="N29" s="422"/>
      <c r="O29" s="422"/>
      <c r="P29" s="423"/>
      <c r="Q29" s="421">
        <v>3900</v>
      </c>
      <c r="R29" s="422"/>
      <c r="S29" s="422"/>
      <c r="T29" s="422"/>
      <c r="U29" s="422"/>
      <c r="V29" s="423"/>
      <c r="W29" s="488"/>
      <c r="X29" s="489"/>
      <c r="Y29" s="490"/>
      <c r="Z29" s="418" t="s">
        <v>182</v>
      </c>
      <c r="AA29" s="419"/>
      <c r="AB29" s="419"/>
      <c r="AC29" s="419"/>
      <c r="AD29" s="419"/>
      <c r="AE29" s="419"/>
      <c r="AF29" s="419"/>
      <c r="AG29" s="420"/>
      <c r="AH29" s="421">
        <v>454</v>
      </c>
      <c r="AI29" s="422"/>
      <c r="AJ29" s="422"/>
      <c r="AK29" s="422"/>
      <c r="AL29" s="423"/>
      <c r="AM29" s="421">
        <v>1405530</v>
      </c>
      <c r="AN29" s="422"/>
      <c r="AO29" s="422"/>
      <c r="AP29" s="422"/>
      <c r="AQ29" s="422"/>
      <c r="AR29" s="423"/>
      <c r="AS29" s="421">
        <v>3096</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348999</v>
      </c>
      <c r="BO29" s="446"/>
      <c r="BP29" s="446"/>
      <c r="BQ29" s="446"/>
      <c r="BR29" s="446"/>
      <c r="BS29" s="446"/>
      <c r="BT29" s="446"/>
      <c r="BU29" s="447"/>
      <c r="BV29" s="445">
        <v>381953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100.5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4139567</v>
      </c>
      <c r="BO30" s="449"/>
      <c r="BP30" s="449"/>
      <c r="BQ30" s="449"/>
      <c r="BR30" s="449"/>
      <c r="BS30" s="449"/>
      <c r="BT30" s="449"/>
      <c r="BU30" s="450"/>
      <c r="BV30" s="448">
        <v>4063400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191</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4</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三重県市町総合事務組合（うち一般会計）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亀山市地域社会振興会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後期高齢者医療事業特別会計</v>
      </c>
      <c r="X35" s="403"/>
      <c r="Y35" s="403"/>
      <c r="Z35" s="403"/>
      <c r="AA35" s="403"/>
      <c r="AB35" s="403"/>
      <c r="AC35" s="403"/>
      <c r="AD35" s="403"/>
      <c r="AE35" s="403"/>
      <c r="AF35" s="403"/>
      <c r="AG35" s="403"/>
      <c r="AH35" s="403"/>
      <c r="AI35" s="403"/>
      <c r="AJ35" s="403"/>
      <c r="AK35" s="403"/>
      <c r="AL35" s="193"/>
      <c r="AM35" s="404">
        <f t="shared" ref="AM35:AM43" si="0">IF(AO35="","",AM34+1)</f>
        <v>5</v>
      </c>
      <c r="AN35" s="404"/>
      <c r="AO35" s="403" t="str">
        <f>IF('各会計、関係団体の財政状況及び健全化判断比率'!B31="","",'各会計、関係団体の財政状況及び健全化判断比率'!B31)</f>
        <v>工業用水道事業会計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三重県市町総合事務組合（うち共同研修特別会計）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亀山市土地開発公社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f t="shared" si="0"/>
        <v>6</v>
      </c>
      <c r="AN36" s="404"/>
      <c r="AO36" s="403" t="str">
        <f>IF('各会計、関係団体の財政状況及び健全化判断比率'!B32="","",'各会計、関係団体の財政状況及び健全化判断比率'!B32)</f>
        <v>公共下水道事業会計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三重県市町総合事務組合（うちﾃﾞｼﾞﾀﾙ地図特別会計）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f t="shared" si="0"/>
        <v>7</v>
      </c>
      <c r="AN37" s="404"/>
      <c r="AO37" s="403" t="str">
        <f>IF('各会計、関係団体の財政状況及び健全化判断比率'!B33="","",'各会計、関係団体の財政状況及び健全化判断比率'!B33)</f>
        <v>病院事業会計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三重県市町総合事務組合（うち物品特別会計）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三重県市町総合事務組合（うち退職手当特別会計）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三重県市町総合事務組合（うち消防救急無線特別会計）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三重県市町総合事務組合（うち公平委員会特別会計）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鈴鹿亀山地区広域連合（うち一般会計）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鈴鹿亀山地区広域連合（うち介護保険事業特別会計）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三重地方税管理回収機構（うち一般会計）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Ra5qATgzaE3YmM9KdmHJ4W9OnTEUouOV3mdGmYAEPD37STgYntapbCw7j673fTSlvoJyNHT/3ACN0/biyjvMA==" saltValue="YfQFCp/dyeCnR+xft3/2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7" orientation="landscape" blackAndWhite="1"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5" t="s">
        <v>557</v>
      </c>
      <c r="D34" s="1225"/>
      <c r="E34" s="1226"/>
      <c r="F34" s="32">
        <v>7.47</v>
      </c>
      <c r="G34" s="33">
        <v>5.61</v>
      </c>
      <c r="H34" s="33">
        <v>7.54</v>
      </c>
      <c r="I34" s="33">
        <v>2.5499999999999998</v>
      </c>
      <c r="J34" s="34">
        <v>5.24</v>
      </c>
      <c r="K34" s="22"/>
      <c r="L34" s="22"/>
      <c r="M34" s="22"/>
      <c r="N34" s="22"/>
      <c r="O34" s="22"/>
      <c r="P34" s="22"/>
    </row>
    <row r="35" spans="1:16" ht="39" customHeight="1" x14ac:dyDescent="0.15">
      <c r="A35" s="22"/>
      <c r="B35" s="35"/>
      <c r="C35" s="1219" t="s">
        <v>558</v>
      </c>
      <c r="D35" s="1220"/>
      <c r="E35" s="1221"/>
      <c r="F35" s="36">
        <v>6.36</v>
      </c>
      <c r="G35" s="37">
        <v>6.35</v>
      </c>
      <c r="H35" s="37">
        <v>6.25</v>
      </c>
      <c r="I35" s="37">
        <v>6.02</v>
      </c>
      <c r="J35" s="38">
        <v>4.5</v>
      </c>
      <c r="K35" s="22"/>
      <c r="L35" s="22"/>
      <c r="M35" s="22"/>
      <c r="N35" s="22"/>
      <c r="O35" s="22"/>
      <c r="P35" s="22"/>
    </row>
    <row r="36" spans="1:16" ht="39" customHeight="1" x14ac:dyDescent="0.15">
      <c r="A36" s="22"/>
      <c r="B36" s="35"/>
      <c r="C36" s="1219" t="s">
        <v>559</v>
      </c>
      <c r="D36" s="1220"/>
      <c r="E36" s="1221"/>
      <c r="F36" s="36" t="s">
        <v>506</v>
      </c>
      <c r="G36" s="37" t="s">
        <v>506</v>
      </c>
      <c r="H36" s="37">
        <v>3.5</v>
      </c>
      <c r="I36" s="37">
        <v>3.76</v>
      </c>
      <c r="J36" s="38">
        <v>4.12</v>
      </c>
      <c r="K36" s="22"/>
      <c r="L36" s="22"/>
      <c r="M36" s="22"/>
      <c r="N36" s="22"/>
      <c r="O36" s="22"/>
      <c r="P36" s="22"/>
    </row>
    <row r="37" spans="1:16" ht="39" customHeight="1" x14ac:dyDescent="0.15">
      <c r="A37" s="22"/>
      <c r="B37" s="35"/>
      <c r="C37" s="1219" t="s">
        <v>560</v>
      </c>
      <c r="D37" s="1220"/>
      <c r="E37" s="1221"/>
      <c r="F37" s="36">
        <v>3.5</v>
      </c>
      <c r="G37" s="37">
        <v>3.32</v>
      </c>
      <c r="H37" s="37">
        <v>2.66</v>
      </c>
      <c r="I37" s="37">
        <v>3.81</v>
      </c>
      <c r="J37" s="38">
        <v>2.4300000000000002</v>
      </c>
      <c r="K37" s="22"/>
      <c r="L37" s="22"/>
      <c r="M37" s="22"/>
      <c r="N37" s="22"/>
      <c r="O37" s="22"/>
      <c r="P37" s="22"/>
    </row>
    <row r="38" spans="1:16" ht="39" customHeight="1" x14ac:dyDescent="0.15">
      <c r="A38" s="22"/>
      <c r="B38" s="35"/>
      <c r="C38" s="1219" t="s">
        <v>561</v>
      </c>
      <c r="D38" s="1220"/>
      <c r="E38" s="1221"/>
      <c r="F38" s="36">
        <v>1.17</v>
      </c>
      <c r="G38" s="37">
        <v>1.1399999999999999</v>
      </c>
      <c r="H38" s="37">
        <v>1.34</v>
      </c>
      <c r="I38" s="37">
        <v>1.55</v>
      </c>
      <c r="J38" s="38">
        <v>1.76</v>
      </c>
      <c r="K38" s="22"/>
      <c r="L38" s="22"/>
      <c r="M38" s="22"/>
      <c r="N38" s="22"/>
      <c r="O38" s="22"/>
      <c r="P38" s="22"/>
    </row>
    <row r="39" spans="1:16" ht="39" customHeight="1" x14ac:dyDescent="0.15">
      <c r="A39" s="22"/>
      <c r="B39" s="35"/>
      <c r="C39" s="1219" t="s">
        <v>562</v>
      </c>
      <c r="D39" s="1220"/>
      <c r="E39" s="1221"/>
      <c r="F39" s="36">
        <v>1.0900000000000001</v>
      </c>
      <c r="G39" s="37">
        <v>0.52</v>
      </c>
      <c r="H39" s="37">
        <v>0.2</v>
      </c>
      <c r="I39" s="37">
        <v>0.03</v>
      </c>
      <c r="J39" s="38">
        <v>0.45</v>
      </c>
      <c r="K39" s="22"/>
      <c r="L39" s="22"/>
      <c r="M39" s="22"/>
      <c r="N39" s="22"/>
      <c r="O39" s="22"/>
      <c r="P39" s="22"/>
    </row>
    <row r="40" spans="1:16" ht="39" customHeight="1" x14ac:dyDescent="0.15">
      <c r="A40" s="22"/>
      <c r="B40" s="35"/>
      <c r="C40" s="1219" t="s">
        <v>563</v>
      </c>
      <c r="D40" s="1220"/>
      <c r="E40" s="1221"/>
      <c r="F40" s="36">
        <v>7.0000000000000007E-2</v>
      </c>
      <c r="G40" s="37">
        <v>0.03</v>
      </c>
      <c r="H40" s="37">
        <v>0.17</v>
      </c>
      <c r="I40" s="37">
        <v>0.12</v>
      </c>
      <c r="J40" s="38">
        <v>0.12</v>
      </c>
      <c r="K40" s="22"/>
      <c r="L40" s="22"/>
      <c r="M40" s="22"/>
      <c r="N40" s="22"/>
      <c r="O40" s="22"/>
      <c r="P40" s="22"/>
    </row>
    <row r="41" spans="1:16" ht="39" customHeight="1" x14ac:dyDescent="0.15">
      <c r="A41" s="22"/>
      <c r="B41" s="35"/>
      <c r="C41" s="1219" t="s">
        <v>564</v>
      </c>
      <c r="D41" s="1220"/>
      <c r="E41" s="1221"/>
      <c r="F41" s="36">
        <v>0.04</v>
      </c>
      <c r="G41" s="37">
        <v>0.01</v>
      </c>
      <c r="H41" s="37">
        <v>0.02</v>
      </c>
      <c r="I41" s="37">
        <v>0.11</v>
      </c>
      <c r="J41" s="38">
        <v>0.02</v>
      </c>
      <c r="K41" s="22"/>
      <c r="L41" s="22"/>
      <c r="M41" s="22"/>
      <c r="N41" s="22"/>
      <c r="O41" s="22"/>
      <c r="P41" s="22"/>
    </row>
    <row r="42" spans="1:16" ht="39" customHeight="1" x14ac:dyDescent="0.15">
      <c r="A42" s="22"/>
      <c r="B42" s="39"/>
      <c r="C42" s="1219" t="s">
        <v>565</v>
      </c>
      <c r="D42" s="1220"/>
      <c r="E42" s="1221"/>
      <c r="F42" s="36" t="s">
        <v>506</v>
      </c>
      <c r="G42" s="37" t="s">
        <v>506</v>
      </c>
      <c r="H42" s="37" t="s">
        <v>506</v>
      </c>
      <c r="I42" s="37" t="s">
        <v>506</v>
      </c>
      <c r="J42" s="38" t="s">
        <v>506</v>
      </c>
      <c r="K42" s="22"/>
      <c r="L42" s="22"/>
      <c r="M42" s="22"/>
      <c r="N42" s="22"/>
      <c r="O42" s="22"/>
      <c r="P42" s="22"/>
    </row>
    <row r="43" spans="1:16" ht="39" customHeight="1" thickBot="1" x14ac:dyDescent="0.2">
      <c r="A43" s="22"/>
      <c r="B43" s="40"/>
      <c r="C43" s="1222" t="s">
        <v>566</v>
      </c>
      <c r="D43" s="1223"/>
      <c r="E43" s="1224"/>
      <c r="F43" s="41">
        <v>0.25</v>
      </c>
      <c r="G43" s="42">
        <v>0.97</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raglPyQ636giN/JJN43DVm4+tiS5fdeAE33tnOmdU2aFbOHny8KFOxkFxVx5SzZJRRTl6wnrIeGyMgooFsWUg==" saltValue="ewnX3/Zd5w5vfcWrdSRi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blackAndWhite="1"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3"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2738</v>
      </c>
      <c r="L45" s="60">
        <v>2398</v>
      </c>
      <c r="M45" s="60">
        <v>2216</v>
      </c>
      <c r="N45" s="60">
        <v>2178</v>
      </c>
      <c r="O45" s="61">
        <v>2226</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506</v>
      </c>
      <c r="L46" s="64" t="s">
        <v>506</v>
      </c>
      <c r="M46" s="64" t="s">
        <v>506</v>
      </c>
      <c r="N46" s="64" t="s">
        <v>506</v>
      </c>
      <c r="O46" s="65" t="s">
        <v>506</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506</v>
      </c>
      <c r="L47" s="64" t="s">
        <v>506</v>
      </c>
      <c r="M47" s="64" t="s">
        <v>506</v>
      </c>
      <c r="N47" s="64" t="s">
        <v>506</v>
      </c>
      <c r="O47" s="65" t="s">
        <v>506</v>
      </c>
      <c r="P47" s="48"/>
      <c r="Q47" s="48"/>
      <c r="R47" s="48"/>
      <c r="S47" s="48"/>
      <c r="T47" s="48"/>
      <c r="U47" s="48"/>
    </row>
    <row r="48" spans="1:21" ht="30.75" customHeight="1" x14ac:dyDescent="0.15">
      <c r="A48" s="48"/>
      <c r="B48" s="1237"/>
      <c r="C48" s="1238"/>
      <c r="D48" s="62"/>
      <c r="E48" s="1229" t="s">
        <v>15</v>
      </c>
      <c r="F48" s="1229"/>
      <c r="G48" s="1229"/>
      <c r="H48" s="1229"/>
      <c r="I48" s="1229"/>
      <c r="J48" s="1230"/>
      <c r="K48" s="63">
        <v>590</v>
      </c>
      <c r="L48" s="64">
        <v>610</v>
      </c>
      <c r="M48" s="64">
        <v>715</v>
      </c>
      <c r="N48" s="64">
        <v>643</v>
      </c>
      <c r="O48" s="65">
        <v>651</v>
      </c>
      <c r="P48" s="48"/>
      <c r="Q48" s="48"/>
      <c r="R48" s="48"/>
      <c r="S48" s="48"/>
      <c r="T48" s="48"/>
      <c r="U48" s="48"/>
    </row>
    <row r="49" spans="1:21" ht="30.75" customHeight="1" x14ac:dyDescent="0.15">
      <c r="A49" s="48"/>
      <c r="B49" s="1237"/>
      <c r="C49" s="1238"/>
      <c r="D49" s="62"/>
      <c r="E49" s="1229" t="s">
        <v>16</v>
      </c>
      <c r="F49" s="1229"/>
      <c r="G49" s="1229"/>
      <c r="H49" s="1229"/>
      <c r="I49" s="1229"/>
      <c r="J49" s="1230"/>
      <c r="K49" s="63" t="s">
        <v>506</v>
      </c>
      <c r="L49" s="64" t="s">
        <v>506</v>
      </c>
      <c r="M49" s="64" t="s">
        <v>506</v>
      </c>
      <c r="N49" s="64" t="s">
        <v>506</v>
      </c>
      <c r="O49" s="65" t="s">
        <v>506</v>
      </c>
      <c r="P49" s="48"/>
      <c r="Q49" s="48"/>
      <c r="R49" s="48"/>
      <c r="S49" s="48"/>
      <c r="T49" s="48"/>
      <c r="U49" s="48"/>
    </row>
    <row r="50" spans="1:21" ht="30.75" customHeight="1" x14ac:dyDescent="0.15">
      <c r="A50" s="48"/>
      <c r="B50" s="1237"/>
      <c r="C50" s="1238"/>
      <c r="D50" s="62"/>
      <c r="E50" s="1229" t="s">
        <v>17</v>
      </c>
      <c r="F50" s="1229"/>
      <c r="G50" s="1229"/>
      <c r="H50" s="1229"/>
      <c r="I50" s="1229"/>
      <c r="J50" s="1230"/>
      <c r="K50" s="63">
        <v>1</v>
      </c>
      <c r="L50" s="64">
        <v>1</v>
      </c>
      <c r="M50" s="64">
        <v>1</v>
      </c>
      <c r="N50" s="64" t="s">
        <v>506</v>
      </c>
      <c r="O50" s="65" t="s">
        <v>506</v>
      </c>
      <c r="P50" s="48"/>
      <c r="Q50" s="48"/>
      <c r="R50" s="48"/>
      <c r="S50" s="48"/>
      <c r="T50" s="48"/>
      <c r="U50" s="48"/>
    </row>
    <row r="51" spans="1:21" ht="30.75" customHeight="1" x14ac:dyDescent="0.15">
      <c r="A51" s="48"/>
      <c r="B51" s="1239"/>
      <c r="C51" s="1240"/>
      <c r="D51" s="66"/>
      <c r="E51" s="1229" t="s">
        <v>18</v>
      </c>
      <c r="F51" s="1229"/>
      <c r="G51" s="1229"/>
      <c r="H51" s="1229"/>
      <c r="I51" s="1229"/>
      <c r="J51" s="1230"/>
      <c r="K51" s="63" t="s">
        <v>506</v>
      </c>
      <c r="L51" s="64" t="s">
        <v>506</v>
      </c>
      <c r="M51" s="64" t="s">
        <v>506</v>
      </c>
      <c r="N51" s="64" t="s">
        <v>506</v>
      </c>
      <c r="O51" s="65" t="s">
        <v>506</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2893</v>
      </c>
      <c r="L52" s="64">
        <v>2859</v>
      </c>
      <c r="M52" s="64">
        <v>2716</v>
      </c>
      <c r="N52" s="64">
        <v>2724</v>
      </c>
      <c r="O52" s="65">
        <v>2715</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436</v>
      </c>
      <c r="L53" s="69">
        <v>150</v>
      </c>
      <c r="M53" s="69">
        <v>216</v>
      </c>
      <c r="N53" s="69">
        <v>97</v>
      </c>
      <c r="O53" s="70">
        <v>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Kc5UfTbdZJ8UwH9YtdKSf9HiOPlnofOZW8GtM3a7625wclTFNFdY2yxZVCmmunhyrjmaGhaTpzt5ZYSmKeaA==" saltValue="Q+iVP6snKlSBOEImO9Tm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blackAndWhite="1"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55" t="s">
        <v>24</v>
      </c>
      <c r="C41" s="1256"/>
      <c r="D41" s="81"/>
      <c r="E41" s="1257" t="s">
        <v>25</v>
      </c>
      <c r="F41" s="1257"/>
      <c r="G41" s="1257"/>
      <c r="H41" s="1258"/>
      <c r="I41" s="82">
        <v>17629</v>
      </c>
      <c r="J41" s="83">
        <v>17375</v>
      </c>
      <c r="K41" s="83">
        <v>17015</v>
      </c>
      <c r="L41" s="83">
        <v>16420</v>
      </c>
      <c r="M41" s="84">
        <v>16285</v>
      </c>
    </row>
    <row r="42" spans="2:13" ht="27.75" customHeight="1" x14ac:dyDescent="0.15">
      <c r="B42" s="1245"/>
      <c r="C42" s="1246"/>
      <c r="D42" s="85"/>
      <c r="E42" s="1249" t="s">
        <v>26</v>
      </c>
      <c r="F42" s="1249"/>
      <c r="G42" s="1249"/>
      <c r="H42" s="1250"/>
      <c r="I42" s="86">
        <v>2</v>
      </c>
      <c r="J42" s="87">
        <v>1</v>
      </c>
      <c r="K42" s="87" t="s">
        <v>506</v>
      </c>
      <c r="L42" s="87" t="s">
        <v>506</v>
      </c>
      <c r="M42" s="88" t="s">
        <v>506</v>
      </c>
    </row>
    <row r="43" spans="2:13" ht="27.75" customHeight="1" x14ac:dyDescent="0.15">
      <c r="B43" s="1245"/>
      <c r="C43" s="1246"/>
      <c r="D43" s="85"/>
      <c r="E43" s="1249" t="s">
        <v>27</v>
      </c>
      <c r="F43" s="1249"/>
      <c r="G43" s="1249"/>
      <c r="H43" s="1250"/>
      <c r="I43" s="86">
        <v>9658</v>
      </c>
      <c r="J43" s="87">
        <v>9776</v>
      </c>
      <c r="K43" s="87">
        <v>10276</v>
      </c>
      <c r="L43" s="87">
        <v>10209</v>
      </c>
      <c r="M43" s="88">
        <v>10023</v>
      </c>
    </row>
    <row r="44" spans="2:13" ht="27.75" customHeight="1" x14ac:dyDescent="0.15">
      <c r="B44" s="1245"/>
      <c r="C44" s="1246"/>
      <c r="D44" s="85"/>
      <c r="E44" s="1249" t="s">
        <v>28</v>
      </c>
      <c r="F44" s="1249"/>
      <c r="G44" s="1249"/>
      <c r="H44" s="1250"/>
      <c r="I44" s="86">
        <v>45</v>
      </c>
      <c r="J44" s="87">
        <v>85</v>
      </c>
      <c r="K44" s="87">
        <v>81</v>
      </c>
      <c r="L44" s="87">
        <v>71</v>
      </c>
      <c r="M44" s="88">
        <v>62</v>
      </c>
    </row>
    <row r="45" spans="2:13" ht="27.75" customHeight="1" x14ac:dyDescent="0.15">
      <c r="B45" s="1245"/>
      <c r="C45" s="1246"/>
      <c r="D45" s="85"/>
      <c r="E45" s="1249" t="s">
        <v>29</v>
      </c>
      <c r="F45" s="1249"/>
      <c r="G45" s="1249"/>
      <c r="H45" s="1250"/>
      <c r="I45" s="86">
        <v>3400</v>
      </c>
      <c r="J45" s="87">
        <v>3093</v>
      </c>
      <c r="K45" s="87">
        <v>2915</v>
      </c>
      <c r="L45" s="87">
        <v>2874</v>
      </c>
      <c r="M45" s="88">
        <v>2790</v>
      </c>
    </row>
    <row r="46" spans="2:13" ht="27.75" customHeight="1" x14ac:dyDescent="0.15">
      <c r="B46" s="1245"/>
      <c r="C46" s="1246"/>
      <c r="D46" s="89"/>
      <c r="E46" s="1249" t="s">
        <v>30</v>
      </c>
      <c r="F46" s="1249"/>
      <c r="G46" s="1249"/>
      <c r="H46" s="1250"/>
      <c r="I46" s="86">
        <v>327</v>
      </c>
      <c r="J46" s="87">
        <v>86</v>
      </c>
      <c r="K46" s="87">
        <v>61</v>
      </c>
      <c r="L46" s="87">
        <v>52</v>
      </c>
      <c r="M46" s="88">
        <v>51</v>
      </c>
    </row>
    <row r="47" spans="2:13" ht="27.75" customHeight="1" x14ac:dyDescent="0.15">
      <c r="B47" s="1245"/>
      <c r="C47" s="1246"/>
      <c r="D47" s="90"/>
      <c r="E47" s="1259" t="s">
        <v>31</v>
      </c>
      <c r="F47" s="1260"/>
      <c r="G47" s="1260"/>
      <c r="H47" s="1261"/>
      <c r="I47" s="86" t="s">
        <v>506</v>
      </c>
      <c r="J47" s="87" t="s">
        <v>506</v>
      </c>
      <c r="K47" s="87" t="s">
        <v>506</v>
      </c>
      <c r="L47" s="87" t="s">
        <v>506</v>
      </c>
      <c r="M47" s="88" t="s">
        <v>506</v>
      </c>
    </row>
    <row r="48" spans="2:13" ht="27.75" customHeight="1" x14ac:dyDescent="0.15">
      <c r="B48" s="1245"/>
      <c r="C48" s="1246"/>
      <c r="D48" s="85"/>
      <c r="E48" s="1249" t="s">
        <v>32</v>
      </c>
      <c r="F48" s="1249"/>
      <c r="G48" s="1249"/>
      <c r="H48" s="1250"/>
      <c r="I48" s="86" t="s">
        <v>506</v>
      </c>
      <c r="J48" s="87" t="s">
        <v>506</v>
      </c>
      <c r="K48" s="87" t="s">
        <v>506</v>
      </c>
      <c r="L48" s="87" t="s">
        <v>506</v>
      </c>
      <c r="M48" s="88" t="s">
        <v>506</v>
      </c>
    </row>
    <row r="49" spans="2:13" ht="27.75" customHeight="1" x14ac:dyDescent="0.15">
      <c r="B49" s="1247"/>
      <c r="C49" s="1248"/>
      <c r="D49" s="85"/>
      <c r="E49" s="1249" t="s">
        <v>33</v>
      </c>
      <c r="F49" s="1249"/>
      <c r="G49" s="1249"/>
      <c r="H49" s="1250"/>
      <c r="I49" s="86" t="s">
        <v>506</v>
      </c>
      <c r="J49" s="87" t="s">
        <v>506</v>
      </c>
      <c r="K49" s="87" t="s">
        <v>506</v>
      </c>
      <c r="L49" s="87" t="s">
        <v>506</v>
      </c>
      <c r="M49" s="88" t="s">
        <v>506</v>
      </c>
    </row>
    <row r="50" spans="2:13" ht="27.75" customHeight="1" x14ac:dyDescent="0.15">
      <c r="B50" s="1243" t="s">
        <v>34</v>
      </c>
      <c r="C50" s="1244"/>
      <c r="D50" s="91"/>
      <c r="E50" s="1249" t="s">
        <v>35</v>
      </c>
      <c r="F50" s="1249"/>
      <c r="G50" s="1249"/>
      <c r="H50" s="1250"/>
      <c r="I50" s="86">
        <v>8271</v>
      </c>
      <c r="J50" s="87">
        <v>8299</v>
      </c>
      <c r="K50" s="87">
        <v>7875</v>
      </c>
      <c r="L50" s="87">
        <v>7651</v>
      </c>
      <c r="M50" s="88">
        <v>7228</v>
      </c>
    </row>
    <row r="51" spans="2:13" ht="27.75" customHeight="1" x14ac:dyDescent="0.15">
      <c r="B51" s="1245"/>
      <c r="C51" s="1246"/>
      <c r="D51" s="85"/>
      <c r="E51" s="1249" t="s">
        <v>36</v>
      </c>
      <c r="F51" s="1249"/>
      <c r="G51" s="1249"/>
      <c r="H51" s="1250"/>
      <c r="I51" s="86">
        <v>5145</v>
      </c>
      <c r="J51" s="87">
        <v>4934</v>
      </c>
      <c r="K51" s="87">
        <v>5796</v>
      </c>
      <c r="L51" s="87">
        <v>6776</v>
      </c>
      <c r="M51" s="88">
        <v>7093</v>
      </c>
    </row>
    <row r="52" spans="2:13" ht="27.75" customHeight="1" x14ac:dyDescent="0.15">
      <c r="B52" s="1247"/>
      <c r="C52" s="1248"/>
      <c r="D52" s="85"/>
      <c r="E52" s="1249" t="s">
        <v>37</v>
      </c>
      <c r="F52" s="1249"/>
      <c r="G52" s="1249"/>
      <c r="H52" s="1250"/>
      <c r="I52" s="86">
        <v>20546</v>
      </c>
      <c r="J52" s="87">
        <v>20458</v>
      </c>
      <c r="K52" s="87">
        <v>20302</v>
      </c>
      <c r="L52" s="87">
        <v>19962</v>
      </c>
      <c r="M52" s="88">
        <v>19355</v>
      </c>
    </row>
    <row r="53" spans="2:13" ht="27.75" customHeight="1" thickBot="1" x14ac:dyDescent="0.2">
      <c r="B53" s="1251" t="s">
        <v>38</v>
      </c>
      <c r="C53" s="1252"/>
      <c r="D53" s="92"/>
      <c r="E53" s="1253" t="s">
        <v>39</v>
      </c>
      <c r="F53" s="1253"/>
      <c r="G53" s="1253"/>
      <c r="H53" s="1254"/>
      <c r="I53" s="93">
        <v>-2902</v>
      </c>
      <c r="J53" s="94">
        <v>-3275</v>
      </c>
      <c r="K53" s="94">
        <v>-3625</v>
      </c>
      <c r="L53" s="94">
        <v>-4764</v>
      </c>
      <c r="M53" s="95">
        <v>-4463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hlt+BcDv9X50d85AFpER2ljNQyIbT8wal5PKLjGEb7InYpMmbYkhBVRTWnxfwP5vjUZEbAUF6s8nh6NTmWaUg==" saltValue="BtXvqwajbvEdcInpdfxF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blackAndWhite="1"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70" t="s">
        <v>42</v>
      </c>
      <c r="D55" s="1270"/>
      <c r="E55" s="1271"/>
      <c r="F55" s="107">
        <v>4269</v>
      </c>
      <c r="G55" s="107">
        <v>4000</v>
      </c>
      <c r="H55" s="108">
        <v>3504</v>
      </c>
    </row>
    <row r="56" spans="2:8" ht="52.5" customHeight="1" x14ac:dyDescent="0.15">
      <c r="B56" s="109"/>
      <c r="C56" s="1272" t="s">
        <v>43</v>
      </c>
      <c r="D56" s="1272"/>
      <c r="E56" s="1273"/>
      <c r="F56" s="110">
        <v>382</v>
      </c>
      <c r="G56" s="110">
        <v>382</v>
      </c>
      <c r="H56" s="111">
        <v>349</v>
      </c>
    </row>
    <row r="57" spans="2:8" ht="53.25" customHeight="1" x14ac:dyDescent="0.15">
      <c r="B57" s="109"/>
      <c r="C57" s="1274" t="s">
        <v>44</v>
      </c>
      <c r="D57" s="1274"/>
      <c r="E57" s="1275"/>
      <c r="F57" s="112">
        <v>4009</v>
      </c>
      <c r="G57" s="112">
        <v>4063</v>
      </c>
      <c r="H57" s="113">
        <v>4140</v>
      </c>
    </row>
    <row r="58" spans="2:8" ht="45.75" customHeight="1" x14ac:dyDescent="0.15">
      <c r="B58" s="114"/>
      <c r="C58" s="1262" t="s">
        <v>591</v>
      </c>
      <c r="D58" s="1263"/>
      <c r="E58" s="1264"/>
      <c r="F58" s="115">
        <v>1551</v>
      </c>
      <c r="G58" s="115">
        <v>1601</v>
      </c>
      <c r="H58" s="116">
        <v>1651</v>
      </c>
    </row>
    <row r="59" spans="2:8" ht="45.75" customHeight="1" x14ac:dyDescent="0.15">
      <c r="B59" s="114"/>
      <c r="C59" s="1262" t="s">
        <v>592</v>
      </c>
      <c r="D59" s="1263"/>
      <c r="E59" s="1264"/>
      <c r="F59" s="115">
        <v>1000</v>
      </c>
      <c r="G59" s="115">
        <v>1050</v>
      </c>
      <c r="H59" s="116">
        <v>1100</v>
      </c>
    </row>
    <row r="60" spans="2:8" ht="45.75" customHeight="1" x14ac:dyDescent="0.15">
      <c r="B60" s="114"/>
      <c r="C60" s="1262" t="s">
        <v>593</v>
      </c>
      <c r="D60" s="1263"/>
      <c r="E60" s="1264"/>
      <c r="F60" s="115">
        <v>987</v>
      </c>
      <c r="G60" s="115">
        <v>980</v>
      </c>
      <c r="H60" s="116">
        <v>950</v>
      </c>
    </row>
    <row r="61" spans="2:8" ht="45.75" customHeight="1" x14ac:dyDescent="0.15">
      <c r="B61" s="114"/>
      <c r="C61" s="1262" t="s">
        <v>594</v>
      </c>
      <c r="D61" s="1263"/>
      <c r="E61" s="1264"/>
      <c r="F61" s="115">
        <v>368</v>
      </c>
      <c r="G61" s="115">
        <v>368</v>
      </c>
      <c r="H61" s="116">
        <v>368</v>
      </c>
    </row>
    <row r="62" spans="2:8" ht="45.75" customHeight="1" thickBot="1" x14ac:dyDescent="0.2">
      <c r="B62" s="117"/>
      <c r="C62" s="1265" t="s">
        <v>595</v>
      </c>
      <c r="D62" s="1266"/>
      <c r="E62" s="1267"/>
      <c r="F62" s="118">
        <v>29</v>
      </c>
      <c r="G62" s="118">
        <v>29</v>
      </c>
      <c r="H62" s="119">
        <v>32</v>
      </c>
    </row>
    <row r="63" spans="2:8" ht="52.5" customHeight="1" thickBot="1" x14ac:dyDescent="0.2">
      <c r="B63" s="120"/>
      <c r="C63" s="1268" t="s">
        <v>45</v>
      </c>
      <c r="D63" s="1268"/>
      <c r="E63" s="1269"/>
      <c r="F63" s="121">
        <v>8659</v>
      </c>
      <c r="G63" s="121">
        <v>8446</v>
      </c>
      <c r="H63" s="122">
        <v>7993</v>
      </c>
    </row>
    <row r="64" spans="2:8" ht="15" customHeight="1" x14ac:dyDescent="0.15"/>
    <row r="65" ht="0" hidden="1" customHeight="1" x14ac:dyDescent="0.15"/>
    <row r="66" ht="0" hidden="1" customHeight="1" x14ac:dyDescent="0.15"/>
  </sheetData>
  <sheetProtection algorithmName="SHA-512" hashValue="4oMEr/Mncvtm/2K+/qAPPD8LSOeAIpXhfyAIQo1Os2PyLQpKqLMdXphLxM+W5G4hBYXBmWtTUUS7nEBmbaaFjQ==" saltValue="LihotyJhKxRpfK3p/Gd6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blackAndWhite="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40" zoomScale="70" zoomScaleNormal="70" zoomScaleSheetLayoutView="55" workbookViewId="0">
      <selection activeCell="BZ9" sqref="BZ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8" t="s">
        <v>608</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599</v>
      </c>
    </row>
    <row r="50" spans="1:109" x14ac:dyDescent="0.15">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548</v>
      </c>
      <c r="BQ50" s="1291"/>
      <c r="BR50" s="1291"/>
      <c r="BS50" s="1291"/>
      <c r="BT50" s="1291"/>
      <c r="BU50" s="1291"/>
      <c r="BV50" s="1291"/>
      <c r="BW50" s="1291"/>
      <c r="BX50" s="1291" t="s">
        <v>549</v>
      </c>
      <c r="BY50" s="1291"/>
      <c r="BZ50" s="1291"/>
      <c r="CA50" s="1291"/>
      <c r="CB50" s="1291"/>
      <c r="CC50" s="1291"/>
      <c r="CD50" s="1291"/>
      <c r="CE50" s="1291"/>
      <c r="CF50" s="1291" t="s">
        <v>550</v>
      </c>
      <c r="CG50" s="1291"/>
      <c r="CH50" s="1291"/>
      <c r="CI50" s="1291"/>
      <c r="CJ50" s="1291"/>
      <c r="CK50" s="1291"/>
      <c r="CL50" s="1291"/>
      <c r="CM50" s="1291"/>
      <c r="CN50" s="1291" t="s">
        <v>551</v>
      </c>
      <c r="CO50" s="1291"/>
      <c r="CP50" s="1291"/>
      <c r="CQ50" s="1291"/>
      <c r="CR50" s="1291"/>
      <c r="CS50" s="1291"/>
      <c r="CT50" s="1291"/>
      <c r="CU50" s="1291"/>
      <c r="CV50" s="1291" t="s">
        <v>552</v>
      </c>
      <c r="CW50" s="1291"/>
      <c r="CX50" s="1291"/>
      <c r="CY50" s="1291"/>
      <c r="CZ50" s="1291"/>
      <c r="DA50" s="1291"/>
      <c r="DB50" s="1291"/>
      <c r="DC50" s="1291"/>
    </row>
    <row r="51" spans="1:109" ht="13.5" customHeight="1" x14ac:dyDescent="0.15">
      <c r="B51" s="374"/>
      <c r="G51" s="1292"/>
      <c r="H51" s="1292"/>
      <c r="I51" s="1295"/>
      <c r="J51" s="1295"/>
      <c r="K51" s="1293"/>
      <c r="L51" s="1293"/>
      <c r="M51" s="1293"/>
      <c r="N51" s="1293"/>
      <c r="AM51" s="383"/>
      <c r="AN51" s="1294" t="s">
        <v>600</v>
      </c>
      <c r="AO51" s="1294"/>
      <c r="AP51" s="1294"/>
      <c r="AQ51" s="1294"/>
      <c r="AR51" s="1294"/>
      <c r="AS51" s="1294"/>
      <c r="AT51" s="1294"/>
      <c r="AU51" s="1294"/>
      <c r="AV51" s="1294"/>
      <c r="AW51" s="1294"/>
      <c r="AX51" s="1294"/>
      <c r="AY51" s="1294"/>
      <c r="AZ51" s="1294"/>
      <c r="BA51" s="1294"/>
      <c r="BB51" s="1294" t="s">
        <v>602</v>
      </c>
      <c r="BC51" s="1294"/>
      <c r="BD51" s="1294"/>
      <c r="BE51" s="1294"/>
      <c r="BF51" s="1294"/>
      <c r="BG51" s="1294"/>
      <c r="BH51" s="1294"/>
      <c r="BI51" s="1294"/>
      <c r="BJ51" s="1294"/>
      <c r="BK51" s="1294"/>
      <c r="BL51" s="1294"/>
      <c r="BM51" s="1294"/>
      <c r="BN51" s="1294"/>
      <c r="BO51" s="1294"/>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2"/>
      <c r="H52" s="1292"/>
      <c r="I52" s="1295"/>
      <c r="J52" s="1295"/>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2"/>
      <c r="H53" s="1292"/>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604</v>
      </c>
      <c r="BC53" s="1294"/>
      <c r="BD53" s="1294"/>
      <c r="BE53" s="1294"/>
      <c r="BF53" s="1294"/>
      <c r="BG53" s="1294"/>
      <c r="BH53" s="1294"/>
      <c r="BI53" s="1294"/>
      <c r="BJ53" s="1294"/>
      <c r="BK53" s="1294"/>
      <c r="BL53" s="1294"/>
      <c r="BM53" s="1294"/>
      <c r="BN53" s="1294"/>
      <c r="BO53" s="1294"/>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65.2</v>
      </c>
      <c r="CO53" s="1277"/>
      <c r="CP53" s="1277"/>
      <c r="CQ53" s="1277"/>
      <c r="CR53" s="1277"/>
      <c r="CS53" s="1277"/>
      <c r="CT53" s="1277"/>
      <c r="CU53" s="1277"/>
      <c r="CV53" s="1277">
        <v>66.400000000000006</v>
      </c>
      <c r="CW53" s="1277"/>
      <c r="CX53" s="1277"/>
      <c r="CY53" s="1277"/>
      <c r="CZ53" s="1277"/>
      <c r="DA53" s="1277"/>
      <c r="DB53" s="1277"/>
      <c r="DC53" s="1277"/>
    </row>
    <row r="54" spans="1:109" x14ac:dyDescent="0.15">
      <c r="A54" s="382"/>
      <c r="B54" s="374"/>
      <c r="G54" s="1292"/>
      <c r="H54" s="1292"/>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87"/>
      <c r="H55" s="1287"/>
      <c r="I55" s="1287"/>
      <c r="J55" s="1287"/>
      <c r="K55" s="1293"/>
      <c r="L55" s="1293"/>
      <c r="M55" s="1293"/>
      <c r="N55" s="1293"/>
      <c r="AN55" s="1291" t="s">
        <v>605</v>
      </c>
      <c r="AO55" s="1291"/>
      <c r="AP55" s="1291"/>
      <c r="AQ55" s="1291"/>
      <c r="AR55" s="1291"/>
      <c r="AS55" s="1291"/>
      <c r="AT55" s="1291"/>
      <c r="AU55" s="1291"/>
      <c r="AV55" s="1291"/>
      <c r="AW55" s="1291"/>
      <c r="AX55" s="1291"/>
      <c r="AY55" s="1291"/>
      <c r="AZ55" s="1291"/>
      <c r="BA55" s="1291"/>
      <c r="BB55" s="1294" t="s">
        <v>601</v>
      </c>
      <c r="BC55" s="1294"/>
      <c r="BD55" s="1294"/>
      <c r="BE55" s="1294"/>
      <c r="BF55" s="1294"/>
      <c r="BG55" s="1294"/>
      <c r="BH55" s="1294"/>
      <c r="BI55" s="1294"/>
      <c r="BJ55" s="1294"/>
      <c r="BK55" s="1294"/>
      <c r="BL55" s="1294"/>
      <c r="BM55" s="1294"/>
      <c r="BN55" s="1294"/>
      <c r="BO55" s="1294"/>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87"/>
      <c r="H57" s="1287"/>
      <c r="I57" s="1296"/>
      <c r="J57" s="1296"/>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603</v>
      </c>
      <c r="BC57" s="1294"/>
      <c r="BD57" s="1294"/>
      <c r="BE57" s="1294"/>
      <c r="BF57" s="1294"/>
      <c r="BG57" s="1294"/>
      <c r="BH57" s="1294"/>
      <c r="BI57" s="1294"/>
      <c r="BJ57" s="1294"/>
      <c r="BK57" s="1294"/>
      <c r="BL57" s="1294"/>
      <c r="BM57" s="1294"/>
      <c r="BN57" s="1294"/>
      <c r="BO57" s="1294"/>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87"/>
      <c r="H58" s="1287"/>
      <c r="I58" s="1296"/>
      <c r="J58" s="1296"/>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8" t="s">
        <v>609</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599</v>
      </c>
    </row>
    <row r="72" spans="2:107" x14ac:dyDescent="0.15">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548</v>
      </c>
      <c r="BQ72" s="1291"/>
      <c r="BR72" s="1291"/>
      <c r="BS72" s="1291"/>
      <c r="BT72" s="1291"/>
      <c r="BU72" s="1291"/>
      <c r="BV72" s="1291"/>
      <c r="BW72" s="1291"/>
      <c r="BX72" s="1291" t="s">
        <v>549</v>
      </c>
      <c r="BY72" s="1291"/>
      <c r="BZ72" s="1291"/>
      <c r="CA72" s="1291"/>
      <c r="CB72" s="1291"/>
      <c r="CC72" s="1291"/>
      <c r="CD72" s="1291"/>
      <c r="CE72" s="1291"/>
      <c r="CF72" s="1291" t="s">
        <v>550</v>
      </c>
      <c r="CG72" s="1291"/>
      <c r="CH72" s="1291"/>
      <c r="CI72" s="1291"/>
      <c r="CJ72" s="1291"/>
      <c r="CK72" s="1291"/>
      <c r="CL72" s="1291"/>
      <c r="CM72" s="1291"/>
      <c r="CN72" s="1291" t="s">
        <v>551</v>
      </c>
      <c r="CO72" s="1291"/>
      <c r="CP72" s="1291"/>
      <c r="CQ72" s="1291"/>
      <c r="CR72" s="1291"/>
      <c r="CS72" s="1291"/>
      <c r="CT72" s="1291"/>
      <c r="CU72" s="1291"/>
      <c r="CV72" s="1291" t="s">
        <v>552</v>
      </c>
      <c r="CW72" s="1291"/>
      <c r="CX72" s="1291"/>
      <c r="CY72" s="1291"/>
      <c r="CZ72" s="1291"/>
      <c r="DA72" s="1291"/>
      <c r="DB72" s="1291"/>
      <c r="DC72" s="1291"/>
    </row>
    <row r="73" spans="2:107" x14ac:dyDescent="0.15">
      <c r="B73" s="374"/>
      <c r="G73" s="1292"/>
      <c r="H73" s="1292"/>
      <c r="I73" s="1292"/>
      <c r="J73" s="1292"/>
      <c r="K73" s="1297"/>
      <c r="L73" s="1297"/>
      <c r="M73" s="1297"/>
      <c r="N73" s="1297"/>
      <c r="AM73" s="383"/>
      <c r="AN73" s="1294" t="s">
        <v>600</v>
      </c>
      <c r="AO73" s="1294"/>
      <c r="AP73" s="1294"/>
      <c r="AQ73" s="1294"/>
      <c r="AR73" s="1294"/>
      <c r="AS73" s="1294"/>
      <c r="AT73" s="1294"/>
      <c r="AU73" s="1294"/>
      <c r="AV73" s="1294"/>
      <c r="AW73" s="1294"/>
      <c r="AX73" s="1294"/>
      <c r="AY73" s="1294"/>
      <c r="AZ73" s="1294"/>
      <c r="BA73" s="1294"/>
      <c r="BB73" s="1294" t="s">
        <v>601</v>
      </c>
      <c r="BC73" s="1294"/>
      <c r="BD73" s="1294"/>
      <c r="BE73" s="1294"/>
      <c r="BF73" s="1294"/>
      <c r="BG73" s="1294"/>
      <c r="BH73" s="1294"/>
      <c r="BI73" s="1294"/>
      <c r="BJ73" s="1294"/>
      <c r="BK73" s="1294"/>
      <c r="BL73" s="1294"/>
      <c r="BM73" s="1294"/>
      <c r="BN73" s="1294"/>
      <c r="BO73" s="1294"/>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2"/>
      <c r="H74" s="1292"/>
      <c r="I74" s="1292"/>
      <c r="J74" s="1292"/>
      <c r="K74" s="1297"/>
      <c r="L74" s="1297"/>
      <c r="M74" s="1297"/>
      <c r="N74" s="1297"/>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2"/>
      <c r="H75" s="1292"/>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607</v>
      </c>
      <c r="BC75" s="1294"/>
      <c r="BD75" s="1294"/>
      <c r="BE75" s="1294"/>
      <c r="BF75" s="1294"/>
      <c r="BG75" s="1294"/>
      <c r="BH75" s="1294"/>
      <c r="BI75" s="1294"/>
      <c r="BJ75" s="1294"/>
      <c r="BK75" s="1294"/>
      <c r="BL75" s="1294"/>
      <c r="BM75" s="1294"/>
      <c r="BN75" s="1294"/>
      <c r="BO75" s="1294"/>
      <c r="BP75" s="1277">
        <v>4.3</v>
      </c>
      <c r="BQ75" s="1277"/>
      <c r="BR75" s="1277"/>
      <c r="BS75" s="1277"/>
      <c r="BT75" s="1277"/>
      <c r="BU75" s="1277"/>
      <c r="BV75" s="1277"/>
      <c r="BW75" s="1277"/>
      <c r="BX75" s="1277">
        <v>3.2</v>
      </c>
      <c r="BY75" s="1277"/>
      <c r="BZ75" s="1277"/>
      <c r="CA75" s="1277"/>
      <c r="CB75" s="1277"/>
      <c r="CC75" s="1277"/>
      <c r="CD75" s="1277"/>
      <c r="CE75" s="1277"/>
      <c r="CF75" s="1277">
        <v>2.4</v>
      </c>
      <c r="CG75" s="1277"/>
      <c r="CH75" s="1277"/>
      <c r="CI75" s="1277"/>
      <c r="CJ75" s="1277"/>
      <c r="CK75" s="1277"/>
      <c r="CL75" s="1277"/>
      <c r="CM75" s="1277"/>
      <c r="CN75" s="1277">
        <v>1.4</v>
      </c>
      <c r="CO75" s="1277"/>
      <c r="CP75" s="1277"/>
      <c r="CQ75" s="1277"/>
      <c r="CR75" s="1277"/>
      <c r="CS75" s="1277"/>
      <c r="CT75" s="1277"/>
      <c r="CU75" s="1277"/>
      <c r="CV75" s="1277">
        <v>1.4</v>
      </c>
      <c r="CW75" s="1277"/>
      <c r="CX75" s="1277"/>
      <c r="CY75" s="1277"/>
      <c r="CZ75" s="1277"/>
      <c r="DA75" s="1277"/>
      <c r="DB75" s="1277"/>
      <c r="DC75" s="1277"/>
    </row>
    <row r="76" spans="2:107" x14ac:dyDescent="0.15">
      <c r="B76" s="374"/>
      <c r="G76" s="1292"/>
      <c r="H76" s="1292"/>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87"/>
      <c r="H77" s="1287"/>
      <c r="I77" s="1287"/>
      <c r="J77" s="1287"/>
      <c r="K77" s="1297"/>
      <c r="L77" s="1297"/>
      <c r="M77" s="1297"/>
      <c r="N77" s="1297"/>
      <c r="AN77" s="1291" t="s">
        <v>605</v>
      </c>
      <c r="AO77" s="1291"/>
      <c r="AP77" s="1291"/>
      <c r="AQ77" s="1291"/>
      <c r="AR77" s="1291"/>
      <c r="AS77" s="1291"/>
      <c r="AT77" s="1291"/>
      <c r="AU77" s="1291"/>
      <c r="AV77" s="1291"/>
      <c r="AW77" s="1291"/>
      <c r="AX77" s="1291"/>
      <c r="AY77" s="1291"/>
      <c r="AZ77" s="1291"/>
      <c r="BA77" s="1291"/>
      <c r="BB77" s="1294" t="s">
        <v>601</v>
      </c>
      <c r="BC77" s="1294"/>
      <c r="BD77" s="1294"/>
      <c r="BE77" s="1294"/>
      <c r="BF77" s="1294"/>
      <c r="BG77" s="1294"/>
      <c r="BH77" s="1294"/>
      <c r="BI77" s="1294"/>
      <c r="BJ77" s="1294"/>
      <c r="BK77" s="1294"/>
      <c r="BL77" s="1294"/>
      <c r="BM77" s="1294"/>
      <c r="BN77" s="1294"/>
      <c r="BO77" s="1294"/>
      <c r="BP77" s="1277">
        <v>41.3</v>
      </c>
      <c r="BQ77" s="1277"/>
      <c r="BR77" s="1277"/>
      <c r="BS77" s="1277"/>
      <c r="BT77" s="1277"/>
      <c r="BU77" s="1277"/>
      <c r="BV77" s="1277"/>
      <c r="BW77" s="1277"/>
      <c r="BX77" s="1277">
        <v>33</v>
      </c>
      <c r="BY77" s="1277"/>
      <c r="BZ77" s="1277"/>
      <c r="CA77" s="1277"/>
      <c r="CB77" s="1277"/>
      <c r="CC77" s="1277"/>
      <c r="CD77" s="1277"/>
      <c r="CE77" s="1277"/>
      <c r="CF77" s="1277">
        <v>35.700000000000003</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607</v>
      </c>
      <c r="BC79" s="1294"/>
      <c r="BD79" s="1294"/>
      <c r="BE79" s="1294"/>
      <c r="BF79" s="1294"/>
      <c r="BG79" s="1294"/>
      <c r="BH79" s="1294"/>
      <c r="BI79" s="1294"/>
      <c r="BJ79" s="1294"/>
      <c r="BK79" s="1294"/>
      <c r="BL79" s="1294"/>
      <c r="BM79" s="1294"/>
      <c r="BN79" s="1294"/>
      <c r="BO79" s="1294"/>
      <c r="BP79" s="1277">
        <v>9.6</v>
      </c>
      <c r="BQ79" s="1277"/>
      <c r="BR79" s="1277"/>
      <c r="BS79" s="1277"/>
      <c r="BT79" s="1277"/>
      <c r="BU79" s="1277"/>
      <c r="BV79" s="1277"/>
      <c r="BW79" s="1277"/>
      <c r="BX79" s="1277">
        <v>8.5</v>
      </c>
      <c r="BY79" s="1277"/>
      <c r="BZ79" s="1277"/>
      <c r="CA79" s="1277"/>
      <c r="CB79" s="1277"/>
      <c r="CC79" s="1277"/>
      <c r="CD79" s="1277"/>
      <c r="CE79" s="1277"/>
      <c r="CF79" s="1277">
        <v>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I4W9u54YUlqU0YrhLYMTOtmfO+Tc35Y4AdPBCsX99Vw9mhOdzfJc5WBFpC5fGxyQiSX8mLbatE0ypd0vlT53g==" saltValue="/lFV07updVxaFKfKtofK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6" zoomScale="70" zoomScaleNormal="70" zoomScaleSheetLayoutView="70" workbookViewId="0">
      <selection activeCell="AH24" sqref="AH2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v9earqUMi3koFdrucVnPNSka15XIlmpj6etvlflo5DyQtPriWBRPvIVejUdsY+WP9RJOUbsprYS9EnYPp6ixA==" saltValue="N4GozFSY3T6lPUimgTfUo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2" zoomScale="70" zoomScaleNormal="70" zoomScaleSheetLayoutView="55" workbookViewId="0">
      <selection activeCell="AG46" sqref="AG4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Hl9Hvt4Oyd0UFabzyGO6dXSgQvTXXIflmBCDjbqLuzrybF95FHTwW7mqhKL8QYiFn/4gEIqE212FqgrqHoEIw==" saltValue="BP/Bb78iFc9cSmmkZU7a9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55895</v>
      </c>
      <c r="E3" s="141"/>
      <c r="F3" s="142">
        <v>69560</v>
      </c>
      <c r="G3" s="143"/>
      <c r="H3" s="144"/>
    </row>
    <row r="4" spans="1:8" x14ac:dyDescent="0.15">
      <c r="A4" s="145"/>
      <c r="B4" s="146"/>
      <c r="C4" s="147"/>
      <c r="D4" s="148">
        <v>28588</v>
      </c>
      <c r="E4" s="149"/>
      <c r="F4" s="150">
        <v>35305</v>
      </c>
      <c r="G4" s="151"/>
      <c r="H4" s="152"/>
    </row>
    <row r="5" spans="1:8" x14ac:dyDescent="0.15">
      <c r="A5" s="133" t="s">
        <v>540</v>
      </c>
      <c r="B5" s="138"/>
      <c r="C5" s="139"/>
      <c r="D5" s="140">
        <v>50770</v>
      </c>
      <c r="E5" s="141"/>
      <c r="F5" s="142">
        <v>65988</v>
      </c>
      <c r="G5" s="143"/>
      <c r="H5" s="144"/>
    </row>
    <row r="6" spans="1:8" x14ac:dyDescent="0.15">
      <c r="A6" s="145"/>
      <c r="B6" s="146"/>
      <c r="C6" s="147"/>
      <c r="D6" s="148">
        <v>34584</v>
      </c>
      <c r="E6" s="149"/>
      <c r="F6" s="150">
        <v>36473</v>
      </c>
      <c r="G6" s="151"/>
      <c r="H6" s="152"/>
    </row>
    <row r="7" spans="1:8" x14ac:dyDescent="0.15">
      <c r="A7" s="133" t="s">
        <v>541</v>
      </c>
      <c r="B7" s="138"/>
      <c r="C7" s="139"/>
      <c r="D7" s="140">
        <v>45328</v>
      </c>
      <c r="E7" s="141"/>
      <c r="F7" s="142">
        <v>77507</v>
      </c>
      <c r="G7" s="143"/>
      <c r="H7" s="144"/>
    </row>
    <row r="8" spans="1:8" x14ac:dyDescent="0.15">
      <c r="A8" s="145"/>
      <c r="B8" s="146"/>
      <c r="C8" s="147"/>
      <c r="D8" s="148">
        <v>37707</v>
      </c>
      <c r="E8" s="149"/>
      <c r="F8" s="150">
        <v>42788</v>
      </c>
      <c r="G8" s="151"/>
      <c r="H8" s="152"/>
    </row>
    <row r="9" spans="1:8" x14ac:dyDescent="0.15">
      <c r="A9" s="133" t="s">
        <v>542</v>
      </c>
      <c r="B9" s="138"/>
      <c r="C9" s="139"/>
      <c r="D9" s="140">
        <v>43709</v>
      </c>
      <c r="E9" s="141"/>
      <c r="F9" s="142">
        <v>57295</v>
      </c>
      <c r="G9" s="143"/>
      <c r="H9" s="144"/>
    </row>
    <row r="10" spans="1:8" x14ac:dyDescent="0.15">
      <c r="A10" s="145"/>
      <c r="B10" s="146"/>
      <c r="C10" s="147"/>
      <c r="D10" s="148">
        <v>34795</v>
      </c>
      <c r="E10" s="149"/>
      <c r="F10" s="150">
        <v>32771</v>
      </c>
      <c r="G10" s="151"/>
      <c r="H10" s="152"/>
    </row>
    <row r="11" spans="1:8" x14ac:dyDescent="0.15">
      <c r="A11" s="133" t="s">
        <v>543</v>
      </c>
      <c r="B11" s="138"/>
      <c r="C11" s="139"/>
      <c r="D11" s="140">
        <v>52110</v>
      </c>
      <c r="E11" s="141"/>
      <c r="F11" s="142">
        <v>54110</v>
      </c>
      <c r="G11" s="143"/>
      <c r="H11" s="144"/>
    </row>
    <row r="12" spans="1:8" x14ac:dyDescent="0.15">
      <c r="A12" s="145"/>
      <c r="B12" s="146"/>
      <c r="C12" s="153"/>
      <c r="D12" s="148">
        <v>41241</v>
      </c>
      <c r="E12" s="149"/>
      <c r="F12" s="150">
        <v>30620</v>
      </c>
      <c r="G12" s="151"/>
      <c r="H12" s="152"/>
    </row>
    <row r="13" spans="1:8" x14ac:dyDescent="0.15">
      <c r="A13" s="133"/>
      <c r="B13" s="138"/>
      <c r="C13" s="154"/>
      <c r="D13" s="155">
        <v>49562</v>
      </c>
      <c r="E13" s="156"/>
      <c r="F13" s="157">
        <v>64892</v>
      </c>
      <c r="G13" s="158"/>
      <c r="H13" s="144"/>
    </row>
    <row r="14" spans="1:8" x14ac:dyDescent="0.15">
      <c r="A14" s="145"/>
      <c r="B14" s="146"/>
      <c r="C14" s="147"/>
      <c r="D14" s="148">
        <v>35383</v>
      </c>
      <c r="E14" s="149"/>
      <c r="F14" s="150">
        <v>35591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7.48</v>
      </c>
      <c r="C19" s="159">
        <f>ROUND(VALUE(SUBSTITUTE(実質収支比率等に係る経年分析!G$48,"▲","-")),2)</f>
        <v>5.62</v>
      </c>
      <c r="D19" s="159">
        <f>ROUND(VALUE(SUBSTITUTE(実質収支比率等に係る経年分析!H$48,"▲","-")),2)</f>
        <v>7.54</v>
      </c>
      <c r="E19" s="159">
        <f>ROUND(VALUE(SUBSTITUTE(実質収支比率等に係る経年分析!I$48,"▲","-")),2)</f>
        <v>2.56</v>
      </c>
      <c r="F19" s="159">
        <f>ROUND(VALUE(SUBSTITUTE(実質収支比率等に係る経年分析!J$48,"▲","-")),2)</f>
        <v>5.25</v>
      </c>
    </row>
    <row r="20" spans="1:11" x14ac:dyDescent="0.15">
      <c r="A20" s="159" t="s">
        <v>49</v>
      </c>
      <c r="B20" s="159">
        <f>ROUND(VALUE(SUBSTITUTE(実質収支比率等に係る経年分析!F$47,"▲","-")),2)</f>
        <v>33.700000000000003</v>
      </c>
      <c r="C20" s="159">
        <f>ROUND(VALUE(SUBSTITUTE(実質収支比率等に係る経年分析!G$47,"▲","-")),2)</f>
        <v>34.47</v>
      </c>
      <c r="D20" s="159">
        <f>ROUND(VALUE(SUBSTITUTE(実質収支比率等に係る経年分析!H$47,"▲","-")),2)</f>
        <v>33.26</v>
      </c>
      <c r="E20" s="159">
        <f>ROUND(VALUE(SUBSTITUTE(実質収支比率等に係る経年分析!I$47,"▲","-")),2)</f>
        <v>30.93</v>
      </c>
      <c r="F20" s="159">
        <f>ROUND(VALUE(SUBSTITUTE(実質収支比率等に係る経年分析!J$47,"▲","-")),2)</f>
        <v>27.15</v>
      </c>
    </row>
    <row r="21" spans="1:11" x14ac:dyDescent="0.15">
      <c r="A21" s="159" t="s">
        <v>50</v>
      </c>
      <c r="B21" s="159">
        <f>IF(ISNUMBER(VALUE(SUBSTITUTE(実質収支比率等に係る経年分析!F$49,"▲","-"))),ROUND(VALUE(SUBSTITUTE(実質収支比率等に係る経年分析!F$49,"▲","-")),2),NA())</f>
        <v>0.09</v>
      </c>
      <c r="C21" s="159">
        <f>IF(ISNUMBER(VALUE(SUBSTITUTE(実質収支比率等に係る経年分析!G$49,"▲","-"))),ROUND(VALUE(SUBSTITUTE(実質収支比率等に係る経年分析!G$49,"▲","-")),2),NA())</f>
        <v>-6.11</v>
      </c>
      <c r="D21" s="159">
        <f>IF(ISNUMBER(VALUE(SUBSTITUTE(実質収支比率等に係る経年分析!H$49,"▲","-"))),ROUND(VALUE(SUBSTITUTE(実質収支比率等に係る経年分析!H$49,"▲","-")),2),NA())</f>
        <v>-2.42</v>
      </c>
      <c r="E21" s="159">
        <f>IF(ISNUMBER(VALUE(SUBSTITUTE(実質収支比率等に係る経年分析!I$49,"▲","-"))),ROUND(VALUE(SUBSTITUTE(実質収支比率等に係る経年分析!I$49,"▲","-")),2),NA())</f>
        <v>-10.87</v>
      </c>
      <c r="F21" s="159">
        <f>IF(ISNUMBER(VALUE(SUBSTITUTE(実質収支比率等に係る経年分析!J$49,"▲","-"))),ROUND(VALUE(SUBSTITUTE(実質収支比率等に係る経年分析!J$49,"▲","-")),2),NA())</f>
        <v>-2.48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0.97</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1.0900000000000001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0.45</v>
      </c>
    </row>
    <row r="32" spans="1:11" x14ac:dyDescent="0.15">
      <c r="A32" s="160" t="str">
        <f>IF(連結実質赤字比率に係る赤字・黒字の構成分析!C$38="",NA(),連結実質赤字比率に係る赤字・黒字の構成分析!C$38)</f>
        <v>工業用水道事業会計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1.1399999999999999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1.76</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3.32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3.81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2.4300000000000002</v>
      </c>
    </row>
    <row r="34" spans="1:16" x14ac:dyDescent="0.15">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4.12</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7.47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2.5499999999999998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5.24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2893</v>
      </c>
      <c r="E42" s="161"/>
      <c r="F42" s="161"/>
      <c r="G42" s="161">
        <f>'実質公債費比率（分子）の構造'!L$52</f>
        <v>2859</v>
      </c>
      <c r="H42" s="161"/>
      <c r="I42" s="161"/>
      <c r="J42" s="161">
        <f>'実質公債費比率（分子）の構造'!M$52</f>
        <v>2716</v>
      </c>
      <c r="K42" s="161"/>
      <c r="L42" s="161"/>
      <c r="M42" s="161">
        <f>'実質公債費比率（分子）の構造'!N$52</f>
        <v>2724</v>
      </c>
      <c r="N42" s="161"/>
      <c r="O42" s="161"/>
      <c r="P42" s="161">
        <f>'実質公債費比率（分子）の構造'!O$52</f>
        <v>2715</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v>
      </c>
      <c r="C44" s="161"/>
      <c r="D44" s="161"/>
      <c r="E44" s="161">
        <f>'実質公債費比率（分子）の構造'!L$50</f>
        <v>1</v>
      </c>
      <c r="F44" s="161"/>
      <c r="G44" s="161"/>
      <c r="H44" s="161">
        <f>'実質公債費比率（分子）の構造'!M$50</f>
        <v>1</v>
      </c>
      <c r="I44" s="161"/>
      <c r="J44" s="161"/>
      <c r="K44" s="161" t="str">
        <f>'実質公債費比率（分子）の構造'!N$50</f>
        <v>-</v>
      </c>
      <c r="L44" s="161"/>
      <c r="M44" s="161"/>
      <c r="N44" s="161" t="str">
        <f>'実質公債費比率（分子）の構造'!O$50</f>
        <v>-</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590</v>
      </c>
      <c r="C46" s="161"/>
      <c r="D46" s="161"/>
      <c r="E46" s="161">
        <f>'実質公債費比率（分子）の構造'!L$48</f>
        <v>610</v>
      </c>
      <c r="F46" s="161"/>
      <c r="G46" s="161"/>
      <c r="H46" s="161">
        <f>'実質公債費比率（分子）の構造'!M$48</f>
        <v>715</v>
      </c>
      <c r="I46" s="161"/>
      <c r="J46" s="161"/>
      <c r="K46" s="161">
        <f>'実質公債費比率（分子）の構造'!N$48</f>
        <v>643</v>
      </c>
      <c r="L46" s="161"/>
      <c r="M46" s="161"/>
      <c r="N46" s="161">
        <f>'実質公債費比率（分子）の構造'!O$48</f>
        <v>651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2738</v>
      </c>
      <c r="C49" s="161"/>
      <c r="D49" s="161"/>
      <c r="E49" s="161">
        <f>'実質公債費比率（分子）の構造'!L$45</f>
        <v>2398</v>
      </c>
      <c r="F49" s="161"/>
      <c r="G49" s="161"/>
      <c r="H49" s="161">
        <f>'実質公債費比率（分子）の構造'!M$45</f>
        <v>2216</v>
      </c>
      <c r="I49" s="161"/>
      <c r="J49" s="161"/>
      <c r="K49" s="161">
        <f>'実質公債費比率（分子）の構造'!N$45</f>
        <v>2178</v>
      </c>
      <c r="L49" s="161"/>
      <c r="M49" s="161"/>
      <c r="N49" s="161">
        <f>'実質公債費比率（分子）の構造'!O$45</f>
        <v>2226</v>
      </c>
      <c r="O49" s="161"/>
      <c r="P49" s="161"/>
    </row>
    <row r="50" spans="1:16" x14ac:dyDescent="0.15">
      <c r="A50" s="161" t="s">
        <v>64</v>
      </c>
      <c r="B50" s="161" t="e">
        <f>NA()</f>
        <v>#N/A</v>
      </c>
      <c r="C50" s="161">
        <f>IF(ISNUMBER('実質公債費比率（分子）の構造'!K$53),'実質公債費比率（分子）の構造'!K$53,NA())</f>
        <v>436</v>
      </c>
      <c r="D50" s="161" t="e">
        <f>NA()</f>
        <v>#N/A</v>
      </c>
      <c r="E50" s="161" t="e">
        <f>NA()</f>
        <v>#N/A</v>
      </c>
      <c r="F50" s="161">
        <f>IF(ISNUMBER('実質公債費比率（分子）の構造'!L$53),'実質公債費比率（分子）の構造'!L$53,NA())</f>
        <v>150</v>
      </c>
      <c r="G50" s="161" t="e">
        <f>NA()</f>
        <v>#N/A</v>
      </c>
      <c r="H50" s="161" t="e">
        <f>NA()</f>
        <v>#N/A</v>
      </c>
      <c r="I50" s="161">
        <f>IF(ISNUMBER('実質公債費比率（分子）の構造'!M$53),'実質公債費比率（分子）の構造'!M$53,NA())</f>
        <v>216</v>
      </c>
      <c r="J50" s="161" t="e">
        <f>NA()</f>
        <v>#N/A</v>
      </c>
      <c r="K50" s="161" t="e">
        <f>NA()</f>
        <v>#N/A</v>
      </c>
      <c r="L50" s="161">
        <f>IF(ISNUMBER('実質公債費比率（分子）の構造'!N$53),'実質公債費比率（分子）の構造'!N$53,NA())</f>
        <v>97</v>
      </c>
      <c r="M50" s="161" t="e">
        <f>NA()</f>
        <v>#N/A</v>
      </c>
      <c r="N50" s="161" t="e">
        <f>NA()</f>
        <v>#N/A</v>
      </c>
      <c r="O50" s="161">
        <f>IF(ISNUMBER('実質公債費比率（分子）の構造'!O$53),'実質公債費比率（分子）の構造'!O$53,NA())</f>
        <v>162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20546</v>
      </c>
      <c r="E56" s="160"/>
      <c r="F56" s="160"/>
      <c r="G56" s="160">
        <f>'将来負担比率（分子）の構造'!J$52</f>
        <v>20458</v>
      </c>
      <c r="H56" s="160"/>
      <c r="I56" s="160"/>
      <c r="J56" s="160">
        <f>'将来負担比率（分子）の構造'!K$52</f>
        <v>20302</v>
      </c>
      <c r="K56" s="160"/>
      <c r="L56" s="160"/>
      <c r="M56" s="160">
        <f>'将来負担比率（分子）の構造'!L$52</f>
        <v>19962</v>
      </c>
      <c r="N56" s="160"/>
      <c r="O56" s="160"/>
      <c r="P56" s="160">
        <f>'将来負担比率（分子）の構造'!M$52</f>
        <v>19355</v>
      </c>
    </row>
    <row r="57" spans="1:16" x14ac:dyDescent="0.15">
      <c r="A57" s="160" t="s">
        <v>36</v>
      </c>
      <c r="B57" s="160"/>
      <c r="C57" s="160"/>
      <c r="D57" s="160">
        <f>'将来負担比率（分子）の構造'!I$51</f>
        <v>5145</v>
      </c>
      <c r="E57" s="160"/>
      <c r="F57" s="160"/>
      <c r="G57" s="160">
        <f>'将来負担比率（分子）の構造'!J$51</f>
        <v>4934</v>
      </c>
      <c r="H57" s="160"/>
      <c r="I57" s="160"/>
      <c r="J57" s="160">
        <f>'将来負担比率（分子）の構造'!K$51</f>
        <v>5796</v>
      </c>
      <c r="K57" s="160"/>
      <c r="L57" s="160"/>
      <c r="M57" s="160">
        <f>'将来負担比率（分子）の構造'!L$51</f>
        <v>6776</v>
      </c>
      <c r="N57" s="160"/>
      <c r="O57" s="160"/>
      <c r="P57" s="160">
        <f>'将来負担比率（分子）の構造'!M$51</f>
        <v>7093</v>
      </c>
    </row>
    <row r="58" spans="1:16" x14ac:dyDescent="0.15">
      <c r="A58" s="160" t="s">
        <v>35</v>
      </c>
      <c r="B58" s="160"/>
      <c r="C58" s="160"/>
      <c r="D58" s="160">
        <f>'将来負担比率（分子）の構造'!I$50</f>
        <v>8271</v>
      </c>
      <c r="E58" s="160"/>
      <c r="F58" s="160"/>
      <c r="G58" s="160">
        <f>'将来負担比率（分子）の構造'!J$50</f>
        <v>8299</v>
      </c>
      <c r="H58" s="160"/>
      <c r="I58" s="160"/>
      <c r="J58" s="160">
        <f>'将来負担比率（分子）の構造'!K$50</f>
        <v>7875</v>
      </c>
      <c r="K58" s="160"/>
      <c r="L58" s="160"/>
      <c r="M58" s="160">
        <f>'将来負担比率（分子）の構造'!L$50</f>
        <v>7651</v>
      </c>
      <c r="N58" s="160"/>
      <c r="O58" s="160"/>
      <c r="P58" s="160">
        <f>'将来負担比率（分子）の構造'!M$50</f>
        <v>7228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327</v>
      </c>
      <c r="C61" s="160"/>
      <c r="D61" s="160"/>
      <c r="E61" s="160">
        <f>'将来負担比率（分子）の構造'!J$46</f>
        <v>86</v>
      </c>
      <c r="F61" s="160"/>
      <c r="G61" s="160"/>
      <c r="H61" s="160">
        <f>'将来負担比率（分子）の構造'!K$46</f>
        <v>61</v>
      </c>
      <c r="I61" s="160"/>
      <c r="J61" s="160"/>
      <c r="K61" s="160">
        <f>'将来負担比率（分子）の構造'!L$46</f>
        <v>52</v>
      </c>
      <c r="L61" s="160"/>
      <c r="M61" s="160"/>
      <c r="N61" s="160">
        <f>'将来負担比率（分子）の構造'!M$46</f>
        <v>51</v>
      </c>
      <c r="O61" s="160"/>
      <c r="P61" s="160"/>
    </row>
    <row r="62" spans="1:16" x14ac:dyDescent="0.15">
      <c r="A62" s="160" t="s">
        <v>29</v>
      </c>
      <c r="B62" s="160">
        <f>'将来負担比率（分子）の構造'!I$45</f>
        <v>3400</v>
      </c>
      <c r="C62" s="160"/>
      <c r="D62" s="160"/>
      <c r="E62" s="160">
        <f>'将来負担比率（分子）の構造'!J$45</f>
        <v>3093</v>
      </c>
      <c r="F62" s="160"/>
      <c r="G62" s="160"/>
      <c r="H62" s="160">
        <f>'将来負担比率（分子）の構造'!K$45</f>
        <v>2915</v>
      </c>
      <c r="I62" s="160"/>
      <c r="J62" s="160"/>
      <c r="K62" s="160">
        <f>'将来負担比率（分子）の構造'!L$45</f>
        <v>2874</v>
      </c>
      <c r="L62" s="160"/>
      <c r="M62" s="160"/>
      <c r="N62" s="160">
        <f>'将来負担比率（分子）の構造'!M$45</f>
        <v>2790</v>
      </c>
      <c r="O62" s="160"/>
      <c r="P62" s="160"/>
    </row>
    <row r="63" spans="1:16" x14ac:dyDescent="0.15">
      <c r="A63" s="160" t="s">
        <v>28</v>
      </c>
      <c r="B63" s="160">
        <f>'将来負担比率（分子）の構造'!I$44</f>
        <v>45</v>
      </c>
      <c r="C63" s="160"/>
      <c r="D63" s="160"/>
      <c r="E63" s="160">
        <f>'将来負担比率（分子）の構造'!J$44</f>
        <v>85</v>
      </c>
      <c r="F63" s="160"/>
      <c r="G63" s="160"/>
      <c r="H63" s="160">
        <f>'将来負担比率（分子）の構造'!K$44</f>
        <v>81</v>
      </c>
      <c r="I63" s="160"/>
      <c r="J63" s="160"/>
      <c r="K63" s="160">
        <f>'将来負担比率（分子）の構造'!L$44</f>
        <v>71</v>
      </c>
      <c r="L63" s="160"/>
      <c r="M63" s="160"/>
      <c r="N63" s="160">
        <f>'将来負担比率（分子）の構造'!M$44</f>
        <v>62</v>
      </c>
      <c r="O63" s="160"/>
      <c r="P63" s="160"/>
    </row>
    <row r="64" spans="1:16" x14ac:dyDescent="0.15">
      <c r="A64" s="160" t="s">
        <v>27</v>
      </c>
      <c r="B64" s="160">
        <f>'将来負担比率（分子）の構造'!I$43</f>
        <v>9658</v>
      </c>
      <c r="C64" s="160"/>
      <c r="D64" s="160"/>
      <c r="E64" s="160">
        <f>'将来負担比率（分子）の構造'!J$43</f>
        <v>9776</v>
      </c>
      <c r="F64" s="160"/>
      <c r="G64" s="160"/>
      <c r="H64" s="160">
        <f>'将来負担比率（分子）の構造'!K$43</f>
        <v>10276</v>
      </c>
      <c r="I64" s="160"/>
      <c r="J64" s="160"/>
      <c r="K64" s="160">
        <f>'将来負担比率（分子）の構造'!L$43</f>
        <v>10209</v>
      </c>
      <c r="L64" s="160"/>
      <c r="M64" s="160"/>
      <c r="N64" s="160">
        <f>'将来負担比率（分子）の構造'!M$43</f>
        <v>10023</v>
      </c>
      <c r="O64" s="160"/>
      <c r="P64" s="160"/>
    </row>
    <row r="65" spans="1:16" x14ac:dyDescent="0.15">
      <c r="A65" s="160" t="s">
        <v>26</v>
      </c>
      <c r="B65" s="160">
        <f>'将来負担比率（分子）の構造'!I$42</f>
        <v>2</v>
      </c>
      <c r="C65" s="160"/>
      <c r="D65" s="160"/>
      <c r="E65" s="160">
        <f>'将来負担比率（分子）の構造'!J$42</f>
        <v>1</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17629</v>
      </c>
      <c r="C66" s="160"/>
      <c r="D66" s="160"/>
      <c r="E66" s="160">
        <f>'将来負担比率（分子）の構造'!J$41</f>
        <v>17375</v>
      </c>
      <c r="F66" s="160"/>
      <c r="G66" s="160"/>
      <c r="H66" s="160">
        <f>'将来負担比率（分子）の構造'!K$41</f>
        <v>17015</v>
      </c>
      <c r="I66" s="160"/>
      <c r="J66" s="160"/>
      <c r="K66" s="160">
        <f>'将来負担比率（分子）の構造'!L$41</f>
        <v>16420</v>
      </c>
      <c r="L66" s="160"/>
      <c r="M66" s="160"/>
      <c r="N66" s="160">
        <f>'将来負担比率（分子）の構造'!M$41</f>
        <v>16285</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4269</v>
      </c>
      <c r="C72" s="164">
        <f>基金残高に係る経年分析!G55</f>
        <v>4000</v>
      </c>
      <c r="D72" s="164">
        <f>基金残高に係る経年分析!H55</f>
        <v>3504</v>
      </c>
    </row>
    <row r="73" spans="1:16" x14ac:dyDescent="0.15">
      <c r="A73" s="163" t="s">
        <v>71</v>
      </c>
      <c r="B73" s="164">
        <f>基金残高に係る経年分析!F56</f>
        <v>382</v>
      </c>
      <c r="C73" s="164">
        <f>基金残高に係る経年分析!G56</f>
        <v>382</v>
      </c>
      <c r="D73" s="164">
        <f>基金残高に係る経年分析!H56</f>
        <v>349</v>
      </c>
    </row>
    <row r="74" spans="1:16" x14ac:dyDescent="0.15">
      <c r="A74" s="163" t="s">
        <v>72</v>
      </c>
      <c r="B74" s="164">
        <f>基金残高に係る経年分析!F57</f>
        <v>4009</v>
      </c>
      <c r="C74" s="164">
        <f>基金残高に係る経年分析!G57</f>
        <v>4063</v>
      </c>
      <c r="D74" s="164">
        <f>基金残高に係る経年分析!H57</f>
        <v>4140</v>
      </c>
    </row>
  </sheetData>
  <sheetProtection algorithmName="SHA-512" hashValue="eZMldEfXzf4Wh4D+2htMGWL/XBlVxI6/Z3pYA5tE+N9S1lnAyaThGCVNErSYYQEGGfgpToIOH9J45wgpfv23zQ==" saltValue="oLckmBCh8jWbPBRU3j4c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T1"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10613763</v>
      </c>
      <c r="S5" s="707"/>
      <c r="T5" s="707"/>
      <c r="U5" s="707"/>
      <c r="V5" s="707"/>
      <c r="W5" s="707"/>
      <c r="X5" s="707"/>
      <c r="Y5" s="753"/>
      <c r="Z5" s="771">
        <v>49.5</v>
      </c>
      <c r="AA5" s="771"/>
      <c r="AB5" s="771"/>
      <c r="AC5" s="771"/>
      <c r="AD5" s="772">
        <v>9853577</v>
      </c>
      <c r="AE5" s="772"/>
      <c r="AF5" s="772"/>
      <c r="AG5" s="772"/>
      <c r="AH5" s="772"/>
      <c r="AI5" s="772"/>
      <c r="AJ5" s="772"/>
      <c r="AK5" s="772"/>
      <c r="AL5" s="754">
        <v>78.5</v>
      </c>
      <c r="AM5" s="723"/>
      <c r="AN5" s="723"/>
      <c r="AO5" s="755"/>
      <c r="AP5" s="740" t="s">
        <v>223</v>
      </c>
      <c r="AQ5" s="741"/>
      <c r="AR5" s="741"/>
      <c r="AS5" s="741"/>
      <c r="AT5" s="741"/>
      <c r="AU5" s="741"/>
      <c r="AV5" s="741"/>
      <c r="AW5" s="741"/>
      <c r="AX5" s="741"/>
      <c r="AY5" s="741"/>
      <c r="AZ5" s="741"/>
      <c r="BA5" s="741"/>
      <c r="BB5" s="741"/>
      <c r="BC5" s="741"/>
      <c r="BD5" s="741"/>
      <c r="BE5" s="741"/>
      <c r="BF5" s="742"/>
      <c r="BG5" s="641">
        <v>9851157</v>
      </c>
      <c r="BH5" s="644"/>
      <c r="BI5" s="644"/>
      <c r="BJ5" s="644"/>
      <c r="BK5" s="644"/>
      <c r="BL5" s="644"/>
      <c r="BM5" s="644"/>
      <c r="BN5" s="645"/>
      <c r="BO5" s="703">
        <v>92.8</v>
      </c>
      <c r="BP5" s="703"/>
      <c r="BQ5" s="703"/>
      <c r="BR5" s="703"/>
      <c r="BS5" s="704" t="s">
        <v>224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216</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183744</v>
      </c>
      <c r="S6" s="644"/>
      <c r="T6" s="644"/>
      <c r="U6" s="644"/>
      <c r="V6" s="644"/>
      <c r="W6" s="644"/>
      <c r="X6" s="644"/>
      <c r="Y6" s="645"/>
      <c r="Z6" s="703">
        <v>0.9</v>
      </c>
      <c r="AA6" s="703"/>
      <c r="AB6" s="703"/>
      <c r="AC6" s="703"/>
      <c r="AD6" s="704">
        <v>183744</v>
      </c>
      <c r="AE6" s="704"/>
      <c r="AF6" s="704"/>
      <c r="AG6" s="704"/>
      <c r="AH6" s="704"/>
      <c r="AI6" s="704"/>
      <c r="AJ6" s="704"/>
      <c r="AK6" s="704"/>
      <c r="AL6" s="646">
        <v>1.5</v>
      </c>
      <c r="AM6" s="647"/>
      <c r="AN6" s="647"/>
      <c r="AO6" s="705"/>
      <c r="AP6" s="638" t="s">
        <v>229</v>
      </c>
      <c r="AQ6" s="639"/>
      <c r="AR6" s="639"/>
      <c r="AS6" s="639"/>
      <c r="AT6" s="639"/>
      <c r="AU6" s="639"/>
      <c r="AV6" s="639"/>
      <c r="AW6" s="639"/>
      <c r="AX6" s="639"/>
      <c r="AY6" s="639"/>
      <c r="AZ6" s="639"/>
      <c r="BA6" s="639"/>
      <c r="BB6" s="639"/>
      <c r="BC6" s="639"/>
      <c r="BD6" s="639"/>
      <c r="BE6" s="639"/>
      <c r="BF6" s="640"/>
      <c r="BG6" s="641">
        <v>9851157</v>
      </c>
      <c r="BH6" s="644"/>
      <c r="BI6" s="644"/>
      <c r="BJ6" s="644"/>
      <c r="BK6" s="644"/>
      <c r="BL6" s="644"/>
      <c r="BM6" s="644"/>
      <c r="BN6" s="645"/>
      <c r="BO6" s="703">
        <v>92.8</v>
      </c>
      <c r="BP6" s="703"/>
      <c r="BQ6" s="703"/>
      <c r="BR6" s="703"/>
      <c r="BS6" s="704" t="s">
        <v>125</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236501</v>
      </c>
      <c r="CS6" s="644"/>
      <c r="CT6" s="644"/>
      <c r="CU6" s="644"/>
      <c r="CV6" s="644"/>
      <c r="CW6" s="644"/>
      <c r="CX6" s="644"/>
      <c r="CY6" s="645"/>
      <c r="CZ6" s="754">
        <v>1.2</v>
      </c>
      <c r="DA6" s="723"/>
      <c r="DB6" s="723"/>
      <c r="DC6" s="757"/>
      <c r="DD6" s="649">
        <v>3105</v>
      </c>
      <c r="DE6" s="644"/>
      <c r="DF6" s="644"/>
      <c r="DG6" s="644"/>
      <c r="DH6" s="644"/>
      <c r="DI6" s="644"/>
      <c r="DJ6" s="644"/>
      <c r="DK6" s="644"/>
      <c r="DL6" s="644"/>
      <c r="DM6" s="644"/>
      <c r="DN6" s="644"/>
      <c r="DO6" s="644"/>
      <c r="DP6" s="645"/>
      <c r="DQ6" s="649">
        <v>236285</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15810</v>
      </c>
      <c r="S7" s="644"/>
      <c r="T7" s="644"/>
      <c r="U7" s="644"/>
      <c r="V7" s="644"/>
      <c r="W7" s="644"/>
      <c r="X7" s="644"/>
      <c r="Y7" s="645"/>
      <c r="Z7" s="703">
        <v>0.1</v>
      </c>
      <c r="AA7" s="703"/>
      <c r="AB7" s="703"/>
      <c r="AC7" s="703"/>
      <c r="AD7" s="704">
        <v>15810</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3442088</v>
      </c>
      <c r="BH7" s="644"/>
      <c r="BI7" s="644"/>
      <c r="BJ7" s="644"/>
      <c r="BK7" s="644"/>
      <c r="BL7" s="644"/>
      <c r="BM7" s="644"/>
      <c r="BN7" s="645"/>
      <c r="BO7" s="703">
        <v>32.4</v>
      </c>
      <c r="BP7" s="703"/>
      <c r="BQ7" s="703"/>
      <c r="BR7" s="703"/>
      <c r="BS7" s="704" t="s">
        <v>125</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2223269</v>
      </c>
      <c r="CS7" s="644"/>
      <c r="CT7" s="644"/>
      <c r="CU7" s="644"/>
      <c r="CV7" s="644"/>
      <c r="CW7" s="644"/>
      <c r="CX7" s="644"/>
      <c r="CY7" s="645"/>
      <c r="CZ7" s="703">
        <v>10.8</v>
      </c>
      <c r="DA7" s="703"/>
      <c r="DB7" s="703"/>
      <c r="DC7" s="703"/>
      <c r="DD7" s="649">
        <v>42787</v>
      </c>
      <c r="DE7" s="644"/>
      <c r="DF7" s="644"/>
      <c r="DG7" s="644"/>
      <c r="DH7" s="644"/>
      <c r="DI7" s="644"/>
      <c r="DJ7" s="644"/>
      <c r="DK7" s="644"/>
      <c r="DL7" s="644"/>
      <c r="DM7" s="644"/>
      <c r="DN7" s="644"/>
      <c r="DO7" s="644"/>
      <c r="DP7" s="645"/>
      <c r="DQ7" s="649">
        <v>1882171</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39524</v>
      </c>
      <c r="S8" s="644"/>
      <c r="T8" s="644"/>
      <c r="U8" s="644"/>
      <c r="V8" s="644"/>
      <c r="W8" s="644"/>
      <c r="X8" s="644"/>
      <c r="Y8" s="645"/>
      <c r="Z8" s="703">
        <v>0.2</v>
      </c>
      <c r="AA8" s="703"/>
      <c r="AB8" s="703"/>
      <c r="AC8" s="703"/>
      <c r="AD8" s="704">
        <v>39524</v>
      </c>
      <c r="AE8" s="704"/>
      <c r="AF8" s="704"/>
      <c r="AG8" s="704"/>
      <c r="AH8" s="704"/>
      <c r="AI8" s="704"/>
      <c r="AJ8" s="704"/>
      <c r="AK8" s="704"/>
      <c r="AL8" s="646">
        <v>0.3</v>
      </c>
      <c r="AM8" s="647"/>
      <c r="AN8" s="647"/>
      <c r="AO8" s="705"/>
      <c r="AP8" s="638" t="s">
        <v>235</v>
      </c>
      <c r="AQ8" s="639"/>
      <c r="AR8" s="639"/>
      <c r="AS8" s="639"/>
      <c r="AT8" s="639"/>
      <c r="AU8" s="639"/>
      <c r="AV8" s="639"/>
      <c r="AW8" s="639"/>
      <c r="AX8" s="639"/>
      <c r="AY8" s="639"/>
      <c r="AZ8" s="639"/>
      <c r="BA8" s="639"/>
      <c r="BB8" s="639"/>
      <c r="BC8" s="639"/>
      <c r="BD8" s="639"/>
      <c r="BE8" s="639"/>
      <c r="BF8" s="640"/>
      <c r="BG8" s="641">
        <v>89033</v>
      </c>
      <c r="BH8" s="644"/>
      <c r="BI8" s="644"/>
      <c r="BJ8" s="644"/>
      <c r="BK8" s="644"/>
      <c r="BL8" s="644"/>
      <c r="BM8" s="644"/>
      <c r="BN8" s="645"/>
      <c r="BO8" s="703">
        <v>0.8</v>
      </c>
      <c r="BP8" s="703"/>
      <c r="BQ8" s="703"/>
      <c r="BR8" s="703"/>
      <c r="BS8" s="649" t="s">
        <v>125</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6674285</v>
      </c>
      <c r="CS8" s="644"/>
      <c r="CT8" s="644"/>
      <c r="CU8" s="644"/>
      <c r="CV8" s="644"/>
      <c r="CW8" s="644"/>
      <c r="CX8" s="644"/>
      <c r="CY8" s="645"/>
      <c r="CZ8" s="703">
        <v>32.5</v>
      </c>
      <c r="DA8" s="703"/>
      <c r="DB8" s="703"/>
      <c r="DC8" s="703"/>
      <c r="DD8" s="649">
        <v>19684</v>
      </c>
      <c r="DE8" s="644"/>
      <c r="DF8" s="644"/>
      <c r="DG8" s="644"/>
      <c r="DH8" s="644"/>
      <c r="DI8" s="644"/>
      <c r="DJ8" s="644"/>
      <c r="DK8" s="644"/>
      <c r="DL8" s="644"/>
      <c r="DM8" s="644"/>
      <c r="DN8" s="644"/>
      <c r="DO8" s="644"/>
      <c r="DP8" s="645"/>
      <c r="DQ8" s="649">
        <v>3412598</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39144</v>
      </c>
      <c r="S9" s="644"/>
      <c r="T9" s="644"/>
      <c r="U9" s="644"/>
      <c r="V9" s="644"/>
      <c r="W9" s="644"/>
      <c r="X9" s="644"/>
      <c r="Y9" s="645"/>
      <c r="Z9" s="703">
        <v>0.2</v>
      </c>
      <c r="AA9" s="703"/>
      <c r="AB9" s="703"/>
      <c r="AC9" s="703"/>
      <c r="AD9" s="704">
        <v>39144</v>
      </c>
      <c r="AE9" s="704"/>
      <c r="AF9" s="704"/>
      <c r="AG9" s="704"/>
      <c r="AH9" s="704"/>
      <c r="AI9" s="704"/>
      <c r="AJ9" s="704"/>
      <c r="AK9" s="704"/>
      <c r="AL9" s="646">
        <v>0.3</v>
      </c>
      <c r="AM9" s="647"/>
      <c r="AN9" s="647"/>
      <c r="AO9" s="705"/>
      <c r="AP9" s="638" t="s">
        <v>238</v>
      </c>
      <c r="AQ9" s="639"/>
      <c r="AR9" s="639"/>
      <c r="AS9" s="639"/>
      <c r="AT9" s="639"/>
      <c r="AU9" s="639"/>
      <c r="AV9" s="639"/>
      <c r="AW9" s="639"/>
      <c r="AX9" s="639"/>
      <c r="AY9" s="639"/>
      <c r="AZ9" s="639"/>
      <c r="BA9" s="639"/>
      <c r="BB9" s="639"/>
      <c r="BC9" s="639"/>
      <c r="BD9" s="639"/>
      <c r="BE9" s="639"/>
      <c r="BF9" s="640"/>
      <c r="BG9" s="641">
        <v>2486718</v>
      </c>
      <c r="BH9" s="644"/>
      <c r="BI9" s="644"/>
      <c r="BJ9" s="644"/>
      <c r="BK9" s="644"/>
      <c r="BL9" s="644"/>
      <c r="BM9" s="644"/>
      <c r="BN9" s="645"/>
      <c r="BO9" s="703">
        <v>23.4</v>
      </c>
      <c r="BP9" s="703"/>
      <c r="BQ9" s="703"/>
      <c r="BR9" s="703"/>
      <c r="BS9" s="649" t="s">
        <v>224</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2134498</v>
      </c>
      <c r="CS9" s="644"/>
      <c r="CT9" s="644"/>
      <c r="CU9" s="644"/>
      <c r="CV9" s="644"/>
      <c r="CW9" s="644"/>
      <c r="CX9" s="644"/>
      <c r="CY9" s="645"/>
      <c r="CZ9" s="703">
        <v>10.4</v>
      </c>
      <c r="DA9" s="703"/>
      <c r="DB9" s="703"/>
      <c r="DC9" s="703"/>
      <c r="DD9" s="649">
        <v>221780</v>
      </c>
      <c r="DE9" s="644"/>
      <c r="DF9" s="644"/>
      <c r="DG9" s="644"/>
      <c r="DH9" s="644"/>
      <c r="DI9" s="644"/>
      <c r="DJ9" s="644"/>
      <c r="DK9" s="644"/>
      <c r="DL9" s="644"/>
      <c r="DM9" s="644"/>
      <c r="DN9" s="644"/>
      <c r="DO9" s="644"/>
      <c r="DP9" s="645"/>
      <c r="DQ9" s="649">
        <v>1856685</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125</v>
      </c>
      <c r="AA10" s="703"/>
      <c r="AB10" s="703"/>
      <c r="AC10" s="703"/>
      <c r="AD10" s="704" t="s">
        <v>224</v>
      </c>
      <c r="AE10" s="704"/>
      <c r="AF10" s="704"/>
      <c r="AG10" s="704"/>
      <c r="AH10" s="704"/>
      <c r="AI10" s="704"/>
      <c r="AJ10" s="704"/>
      <c r="AK10" s="704"/>
      <c r="AL10" s="646" t="s">
        <v>125</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169119</v>
      </c>
      <c r="BH10" s="644"/>
      <c r="BI10" s="644"/>
      <c r="BJ10" s="644"/>
      <c r="BK10" s="644"/>
      <c r="BL10" s="644"/>
      <c r="BM10" s="644"/>
      <c r="BN10" s="645"/>
      <c r="BO10" s="703">
        <v>1.6</v>
      </c>
      <c r="BP10" s="703"/>
      <c r="BQ10" s="703"/>
      <c r="BR10" s="703"/>
      <c r="BS10" s="649" t="s">
        <v>125</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36186</v>
      </c>
      <c r="CS10" s="644"/>
      <c r="CT10" s="644"/>
      <c r="CU10" s="644"/>
      <c r="CV10" s="644"/>
      <c r="CW10" s="644"/>
      <c r="CX10" s="644"/>
      <c r="CY10" s="645"/>
      <c r="CZ10" s="703">
        <v>0.2</v>
      </c>
      <c r="DA10" s="703"/>
      <c r="DB10" s="703"/>
      <c r="DC10" s="703"/>
      <c r="DD10" s="649" t="s">
        <v>125</v>
      </c>
      <c r="DE10" s="644"/>
      <c r="DF10" s="644"/>
      <c r="DG10" s="644"/>
      <c r="DH10" s="644"/>
      <c r="DI10" s="644"/>
      <c r="DJ10" s="644"/>
      <c r="DK10" s="644"/>
      <c r="DL10" s="644"/>
      <c r="DM10" s="644"/>
      <c r="DN10" s="644"/>
      <c r="DO10" s="644"/>
      <c r="DP10" s="645"/>
      <c r="DQ10" s="649">
        <v>6573</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125</v>
      </c>
      <c r="S11" s="644"/>
      <c r="T11" s="644"/>
      <c r="U11" s="644"/>
      <c r="V11" s="644"/>
      <c r="W11" s="644"/>
      <c r="X11" s="644"/>
      <c r="Y11" s="645"/>
      <c r="Z11" s="703" t="s">
        <v>224</v>
      </c>
      <c r="AA11" s="703"/>
      <c r="AB11" s="703"/>
      <c r="AC11" s="703"/>
      <c r="AD11" s="704" t="s">
        <v>224</v>
      </c>
      <c r="AE11" s="704"/>
      <c r="AF11" s="704"/>
      <c r="AG11" s="704"/>
      <c r="AH11" s="704"/>
      <c r="AI11" s="704"/>
      <c r="AJ11" s="704"/>
      <c r="AK11" s="704"/>
      <c r="AL11" s="646" t="s">
        <v>125</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697218</v>
      </c>
      <c r="BH11" s="644"/>
      <c r="BI11" s="644"/>
      <c r="BJ11" s="644"/>
      <c r="BK11" s="644"/>
      <c r="BL11" s="644"/>
      <c r="BM11" s="644"/>
      <c r="BN11" s="645"/>
      <c r="BO11" s="703">
        <v>6.6</v>
      </c>
      <c r="BP11" s="703"/>
      <c r="BQ11" s="703"/>
      <c r="BR11" s="703"/>
      <c r="BS11" s="649" t="s">
        <v>125</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650902</v>
      </c>
      <c r="CS11" s="644"/>
      <c r="CT11" s="644"/>
      <c r="CU11" s="644"/>
      <c r="CV11" s="644"/>
      <c r="CW11" s="644"/>
      <c r="CX11" s="644"/>
      <c r="CY11" s="645"/>
      <c r="CZ11" s="703">
        <v>3.2</v>
      </c>
      <c r="DA11" s="703"/>
      <c r="DB11" s="703"/>
      <c r="DC11" s="703"/>
      <c r="DD11" s="649">
        <v>82128</v>
      </c>
      <c r="DE11" s="644"/>
      <c r="DF11" s="644"/>
      <c r="DG11" s="644"/>
      <c r="DH11" s="644"/>
      <c r="DI11" s="644"/>
      <c r="DJ11" s="644"/>
      <c r="DK11" s="644"/>
      <c r="DL11" s="644"/>
      <c r="DM11" s="644"/>
      <c r="DN11" s="644"/>
      <c r="DO11" s="644"/>
      <c r="DP11" s="645"/>
      <c r="DQ11" s="649">
        <v>555428</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879478</v>
      </c>
      <c r="S12" s="644"/>
      <c r="T12" s="644"/>
      <c r="U12" s="644"/>
      <c r="V12" s="644"/>
      <c r="W12" s="644"/>
      <c r="X12" s="644"/>
      <c r="Y12" s="645"/>
      <c r="Z12" s="703">
        <v>4.0999999999999996</v>
      </c>
      <c r="AA12" s="703"/>
      <c r="AB12" s="703"/>
      <c r="AC12" s="703"/>
      <c r="AD12" s="704">
        <v>879478</v>
      </c>
      <c r="AE12" s="704"/>
      <c r="AF12" s="704"/>
      <c r="AG12" s="704"/>
      <c r="AH12" s="704"/>
      <c r="AI12" s="704"/>
      <c r="AJ12" s="704"/>
      <c r="AK12" s="704"/>
      <c r="AL12" s="646">
        <v>7</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5911062</v>
      </c>
      <c r="BH12" s="644"/>
      <c r="BI12" s="644"/>
      <c r="BJ12" s="644"/>
      <c r="BK12" s="644"/>
      <c r="BL12" s="644"/>
      <c r="BM12" s="644"/>
      <c r="BN12" s="645"/>
      <c r="BO12" s="703">
        <v>55.7</v>
      </c>
      <c r="BP12" s="703"/>
      <c r="BQ12" s="703"/>
      <c r="BR12" s="703"/>
      <c r="BS12" s="649" t="s">
        <v>248</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312135</v>
      </c>
      <c r="CS12" s="644"/>
      <c r="CT12" s="644"/>
      <c r="CU12" s="644"/>
      <c r="CV12" s="644"/>
      <c r="CW12" s="644"/>
      <c r="CX12" s="644"/>
      <c r="CY12" s="645"/>
      <c r="CZ12" s="703">
        <v>1.5</v>
      </c>
      <c r="DA12" s="703"/>
      <c r="DB12" s="703"/>
      <c r="DC12" s="703"/>
      <c r="DD12" s="649" t="s">
        <v>125</v>
      </c>
      <c r="DE12" s="644"/>
      <c r="DF12" s="644"/>
      <c r="DG12" s="644"/>
      <c r="DH12" s="644"/>
      <c r="DI12" s="644"/>
      <c r="DJ12" s="644"/>
      <c r="DK12" s="644"/>
      <c r="DL12" s="644"/>
      <c r="DM12" s="644"/>
      <c r="DN12" s="644"/>
      <c r="DO12" s="644"/>
      <c r="DP12" s="645"/>
      <c r="DQ12" s="649">
        <v>296127</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v>96240</v>
      </c>
      <c r="S13" s="644"/>
      <c r="T13" s="644"/>
      <c r="U13" s="644"/>
      <c r="V13" s="644"/>
      <c r="W13" s="644"/>
      <c r="X13" s="644"/>
      <c r="Y13" s="645"/>
      <c r="Z13" s="703">
        <v>0.4</v>
      </c>
      <c r="AA13" s="703"/>
      <c r="AB13" s="703"/>
      <c r="AC13" s="703"/>
      <c r="AD13" s="704">
        <v>96240</v>
      </c>
      <c r="AE13" s="704"/>
      <c r="AF13" s="704"/>
      <c r="AG13" s="704"/>
      <c r="AH13" s="704"/>
      <c r="AI13" s="704"/>
      <c r="AJ13" s="704"/>
      <c r="AK13" s="704"/>
      <c r="AL13" s="646">
        <v>0.8</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5910018</v>
      </c>
      <c r="BH13" s="644"/>
      <c r="BI13" s="644"/>
      <c r="BJ13" s="644"/>
      <c r="BK13" s="644"/>
      <c r="BL13" s="644"/>
      <c r="BM13" s="644"/>
      <c r="BN13" s="645"/>
      <c r="BO13" s="703">
        <v>55.7</v>
      </c>
      <c r="BP13" s="703"/>
      <c r="BQ13" s="703"/>
      <c r="BR13" s="703"/>
      <c r="BS13" s="649" t="s">
        <v>125</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1850961</v>
      </c>
      <c r="CS13" s="644"/>
      <c r="CT13" s="644"/>
      <c r="CU13" s="644"/>
      <c r="CV13" s="644"/>
      <c r="CW13" s="644"/>
      <c r="CX13" s="644"/>
      <c r="CY13" s="645"/>
      <c r="CZ13" s="703">
        <v>9</v>
      </c>
      <c r="DA13" s="703"/>
      <c r="DB13" s="703"/>
      <c r="DC13" s="703"/>
      <c r="DD13" s="649">
        <v>730121</v>
      </c>
      <c r="DE13" s="644"/>
      <c r="DF13" s="644"/>
      <c r="DG13" s="644"/>
      <c r="DH13" s="644"/>
      <c r="DI13" s="644"/>
      <c r="DJ13" s="644"/>
      <c r="DK13" s="644"/>
      <c r="DL13" s="644"/>
      <c r="DM13" s="644"/>
      <c r="DN13" s="644"/>
      <c r="DO13" s="644"/>
      <c r="DP13" s="645"/>
      <c r="DQ13" s="649">
        <v>1295078</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224</v>
      </c>
      <c r="S14" s="644"/>
      <c r="T14" s="644"/>
      <c r="U14" s="644"/>
      <c r="V14" s="644"/>
      <c r="W14" s="644"/>
      <c r="X14" s="644"/>
      <c r="Y14" s="645"/>
      <c r="Z14" s="703" t="s">
        <v>224</v>
      </c>
      <c r="AA14" s="703"/>
      <c r="AB14" s="703"/>
      <c r="AC14" s="703"/>
      <c r="AD14" s="704" t="s">
        <v>125</v>
      </c>
      <c r="AE14" s="704"/>
      <c r="AF14" s="704"/>
      <c r="AG14" s="704"/>
      <c r="AH14" s="704"/>
      <c r="AI14" s="704"/>
      <c r="AJ14" s="704"/>
      <c r="AK14" s="704"/>
      <c r="AL14" s="646" t="s">
        <v>125</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144168</v>
      </c>
      <c r="BH14" s="644"/>
      <c r="BI14" s="644"/>
      <c r="BJ14" s="644"/>
      <c r="BK14" s="644"/>
      <c r="BL14" s="644"/>
      <c r="BM14" s="644"/>
      <c r="BN14" s="645"/>
      <c r="BO14" s="703">
        <v>1.4</v>
      </c>
      <c r="BP14" s="703"/>
      <c r="BQ14" s="703"/>
      <c r="BR14" s="703"/>
      <c r="BS14" s="649" t="s">
        <v>224</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960287</v>
      </c>
      <c r="CS14" s="644"/>
      <c r="CT14" s="644"/>
      <c r="CU14" s="644"/>
      <c r="CV14" s="644"/>
      <c r="CW14" s="644"/>
      <c r="CX14" s="644"/>
      <c r="CY14" s="645"/>
      <c r="CZ14" s="703">
        <v>4.7</v>
      </c>
      <c r="DA14" s="703"/>
      <c r="DB14" s="703"/>
      <c r="DC14" s="703"/>
      <c r="DD14" s="649">
        <v>120398</v>
      </c>
      <c r="DE14" s="644"/>
      <c r="DF14" s="644"/>
      <c r="DG14" s="644"/>
      <c r="DH14" s="644"/>
      <c r="DI14" s="644"/>
      <c r="DJ14" s="644"/>
      <c r="DK14" s="644"/>
      <c r="DL14" s="644"/>
      <c r="DM14" s="644"/>
      <c r="DN14" s="644"/>
      <c r="DO14" s="644"/>
      <c r="DP14" s="645"/>
      <c r="DQ14" s="649">
        <v>834470</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66890</v>
      </c>
      <c r="S15" s="644"/>
      <c r="T15" s="644"/>
      <c r="U15" s="644"/>
      <c r="V15" s="644"/>
      <c r="W15" s="644"/>
      <c r="X15" s="644"/>
      <c r="Y15" s="645"/>
      <c r="Z15" s="703">
        <v>0.3</v>
      </c>
      <c r="AA15" s="703"/>
      <c r="AB15" s="703"/>
      <c r="AC15" s="703"/>
      <c r="AD15" s="704">
        <v>66890</v>
      </c>
      <c r="AE15" s="704"/>
      <c r="AF15" s="704"/>
      <c r="AG15" s="704"/>
      <c r="AH15" s="704"/>
      <c r="AI15" s="704"/>
      <c r="AJ15" s="704"/>
      <c r="AK15" s="704"/>
      <c r="AL15" s="646">
        <v>0.5</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352658</v>
      </c>
      <c r="BH15" s="644"/>
      <c r="BI15" s="644"/>
      <c r="BJ15" s="644"/>
      <c r="BK15" s="644"/>
      <c r="BL15" s="644"/>
      <c r="BM15" s="644"/>
      <c r="BN15" s="645"/>
      <c r="BO15" s="703">
        <v>3.3</v>
      </c>
      <c r="BP15" s="703"/>
      <c r="BQ15" s="703"/>
      <c r="BR15" s="703"/>
      <c r="BS15" s="649" t="s">
        <v>248</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3112993</v>
      </c>
      <c r="CS15" s="644"/>
      <c r="CT15" s="644"/>
      <c r="CU15" s="644"/>
      <c r="CV15" s="644"/>
      <c r="CW15" s="644"/>
      <c r="CX15" s="644"/>
      <c r="CY15" s="645"/>
      <c r="CZ15" s="703">
        <v>15.2</v>
      </c>
      <c r="DA15" s="703"/>
      <c r="DB15" s="703"/>
      <c r="DC15" s="703"/>
      <c r="DD15" s="649">
        <v>1381269</v>
      </c>
      <c r="DE15" s="644"/>
      <c r="DF15" s="644"/>
      <c r="DG15" s="644"/>
      <c r="DH15" s="644"/>
      <c r="DI15" s="644"/>
      <c r="DJ15" s="644"/>
      <c r="DK15" s="644"/>
      <c r="DL15" s="644"/>
      <c r="DM15" s="644"/>
      <c r="DN15" s="644"/>
      <c r="DO15" s="644"/>
      <c r="DP15" s="645"/>
      <c r="DQ15" s="649">
        <v>2094416</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248</v>
      </c>
      <c r="S16" s="644"/>
      <c r="T16" s="644"/>
      <c r="U16" s="644"/>
      <c r="V16" s="644"/>
      <c r="W16" s="644"/>
      <c r="X16" s="644"/>
      <c r="Y16" s="645"/>
      <c r="Z16" s="703" t="s">
        <v>224</v>
      </c>
      <c r="AA16" s="703"/>
      <c r="AB16" s="703"/>
      <c r="AC16" s="703"/>
      <c r="AD16" s="704" t="s">
        <v>248</v>
      </c>
      <c r="AE16" s="704"/>
      <c r="AF16" s="704"/>
      <c r="AG16" s="704"/>
      <c r="AH16" s="704"/>
      <c r="AI16" s="704"/>
      <c r="AJ16" s="704"/>
      <c r="AK16" s="704"/>
      <c r="AL16" s="646" t="s">
        <v>125</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125</v>
      </c>
      <c r="BH16" s="644"/>
      <c r="BI16" s="644"/>
      <c r="BJ16" s="644"/>
      <c r="BK16" s="644"/>
      <c r="BL16" s="644"/>
      <c r="BM16" s="644"/>
      <c r="BN16" s="645"/>
      <c r="BO16" s="703" t="s">
        <v>125</v>
      </c>
      <c r="BP16" s="703"/>
      <c r="BQ16" s="703"/>
      <c r="BR16" s="703"/>
      <c r="BS16" s="649" t="s">
        <v>224</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90115</v>
      </c>
      <c r="CS16" s="644"/>
      <c r="CT16" s="644"/>
      <c r="CU16" s="644"/>
      <c r="CV16" s="644"/>
      <c r="CW16" s="644"/>
      <c r="CX16" s="644"/>
      <c r="CY16" s="645"/>
      <c r="CZ16" s="703">
        <v>0.4</v>
      </c>
      <c r="DA16" s="703"/>
      <c r="DB16" s="703"/>
      <c r="DC16" s="703"/>
      <c r="DD16" s="649" t="s">
        <v>224</v>
      </c>
      <c r="DE16" s="644"/>
      <c r="DF16" s="644"/>
      <c r="DG16" s="644"/>
      <c r="DH16" s="644"/>
      <c r="DI16" s="644"/>
      <c r="DJ16" s="644"/>
      <c r="DK16" s="644"/>
      <c r="DL16" s="644"/>
      <c r="DM16" s="644"/>
      <c r="DN16" s="644"/>
      <c r="DO16" s="644"/>
      <c r="DP16" s="645"/>
      <c r="DQ16" s="649">
        <v>82288</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47155</v>
      </c>
      <c r="S17" s="644"/>
      <c r="T17" s="644"/>
      <c r="U17" s="644"/>
      <c r="V17" s="644"/>
      <c r="W17" s="644"/>
      <c r="X17" s="644"/>
      <c r="Y17" s="645"/>
      <c r="Z17" s="703">
        <v>0.2</v>
      </c>
      <c r="AA17" s="703"/>
      <c r="AB17" s="703"/>
      <c r="AC17" s="703"/>
      <c r="AD17" s="704">
        <v>47155</v>
      </c>
      <c r="AE17" s="704"/>
      <c r="AF17" s="704"/>
      <c r="AG17" s="704"/>
      <c r="AH17" s="704"/>
      <c r="AI17" s="704"/>
      <c r="AJ17" s="704"/>
      <c r="AK17" s="704"/>
      <c r="AL17" s="646">
        <v>0.4</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v>1181</v>
      </c>
      <c r="BH17" s="644"/>
      <c r="BI17" s="644"/>
      <c r="BJ17" s="644"/>
      <c r="BK17" s="644"/>
      <c r="BL17" s="644"/>
      <c r="BM17" s="644"/>
      <c r="BN17" s="645"/>
      <c r="BO17" s="703">
        <v>0</v>
      </c>
      <c r="BP17" s="703"/>
      <c r="BQ17" s="703"/>
      <c r="BR17" s="703"/>
      <c r="BS17" s="649" t="s">
        <v>125</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2233894</v>
      </c>
      <c r="CS17" s="644"/>
      <c r="CT17" s="644"/>
      <c r="CU17" s="644"/>
      <c r="CV17" s="644"/>
      <c r="CW17" s="644"/>
      <c r="CX17" s="644"/>
      <c r="CY17" s="645"/>
      <c r="CZ17" s="703">
        <v>10.9</v>
      </c>
      <c r="DA17" s="703"/>
      <c r="DB17" s="703"/>
      <c r="DC17" s="703"/>
      <c r="DD17" s="649" t="s">
        <v>125</v>
      </c>
      <c r="DE17" s="644"/>
      <c r="DF17" s="644"/>
      <c r="DG17" s="644"/>
      <c r="DH17" s="644"/>
      <c r="DI17" s="644"/>
      <c r="DJ17" s="644"/>
      <c r="DK17" s="644"/>
      <c r="DL17" s="644"/>
      <c r="DM17" s="644"/>
      <c r="DN17" s="644"/>
      <c r="DO17" s="644"/>
      <c r="DP17" s="645"/>
      <c r="DQ17" s="649">
        <v>2233894</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1750504</v>
      </c>
      <c r="S18" s="644"/>
      <c r="T18" s="644"/>
      <c r="U18" s="644"/>
      <c r="V18" s="644"/>
      <c r="W18" s="644"/>
      <c r="X18" s="644"/>
      <c r="Y18" s="645"/>
      <c r="Z18" s="703">
        <v>8.1999999999999993</v>
      </c>
      <c r="AA18" s="703"/>
      <c r="AB18" s="703"/>
      <c r="AC18" s="703"/>
      <c r="AD18" s="704">
        <v>1327621</v>
      </c>
      <c r="AE18" s="704"/>
      <c r="AF18" s="704"/>
      <c r="AG18" s="704"/>
      <c r="AH18" s="704"/>
      <c r="AI18" s="704"/>
      <c r="AJ18" s="704"/>
      <c r="AK18" s="704"/>
      <c r="AL18" s="646">
        <v>10.6</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125</v>
      </c>
      <c r="BH18" s="644"/>
      <c r="BI18" s="644"/>
      <c r="BJ18" s="644"/>
      <c r="BK18" s="644"/>
      <c r="BL18" s="644"/>
      <c r="BM18" s="644"/>
      <c r="BN18" s="645"/>
      <c r="BO18" s="703" t="s">
        <v>125</v>
      </c>
      <c r="BP18" s="703"/>
      <c r="BQ18" s="703"/>
      <c r="BR18" s="703"/>
      <c r="BS18" s="649" t="s">
        <v>224</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v>1384</v>
      </c>
      <c r="CS18" s="644"/>
      <c r="CT18" s="644"/>
      <c r="CU18" s="644"/>
      <c r="CV18" s="644"/>
      <c r="CW18" s="644"/>
      <c r="CX18" s="644"/>
      <c r="CY18" s="645"/>
      <c r="CZ18" s="703">
        <v>0</v>
      </c>
      <c r="DA18" s="703"/>
      <c r="DB18" s="703"/>
      <c r="DC18" s="703"/>
      <c r="DD18" s="649">
        <v>1344</v>
      </c>
      <c r="DE18" s="644"/>
      <c r="DF18" s="644"/>
      <c r="DG18" s="644"/>
      <c r="DH18" s="644"/>
      <c r="DI18" s="644"/>
      <c r="DJ18" s="644"/>
      <c r="DK18" s="644"/>
      <c r="DL18" s="644"/>
      <c r="DM18" s="644"/>
      <c r="DN18" s="644"/>
      <c r="DO18" s="644"/>
      <c r="DP18" s="645"/>
      <c r="DQ18" s="649" t="s">
        <v>125</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1327621</v>
      </c>
      <c r="S19" s="644"/>
      <c r="T19" s="644"/>
      <c r="U19" s="644"/>
      <c r="V19" s="644"/>
      <c r="W19" s="644"/>
      <c r="X19" s="644"/>
      <c r="Y19" s="645"/>
      <c r="Z19" s="703">
        <v>6.2</v>
      </c>
      <c r="AA19" s="703"/>
      <c r="AB19" s="703"/>
      <c r="AC19" s="703"/>
      <c r="AD19" s="704">
        <v>1327621</v>
      </c>
      <c r="AE19" s="704"/>
      <c r="AF19" s="704"/>
      <c r="AG19" s="704"/>
      <c r="AH19" s="704"/>
      <c r="AI19" s="704"/>
      <c r="AJ19" s="704"/>
      <c r="AK19" s="704"/>
      <c r="AL19" s="646">
        <v>10.6</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762606</v>
      </c>
      <c r="BH19" s="644"/>
      <c r="BI19" s="644"/>
      <c r="BJ19" s="644"/>
      <c r="BK19" s="644"/>
      <c r="BL19" s="644"/>
      <c r="BM19" s="644"/>
      <c r="BN19" s="645"/>
      <c r="BO19" s="703">
        <v>7.2</v>
      </c>
      <c r="BP19" s="703"/>
      <c r="BQ19" s="703"/>
      <c r="BR19" s="703"/>
      <c r="BS19" s="649" t="s">
        <v>224</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125</v>
      </c>
      <c r="CS19" s="644"/>
      <c r="CT19" s="644"/>
      <c r="CU19" s="644"/>
      <c r="CV19" s="644"/>
      <c r="CW19" s="644"/>
      <c r="CX19" s="644"/>
      <c r="CY19" s="645"/>
      <c r="CZ19" s="703" t="s">
        <v>248</v>
      </c>
      <c r="DA19" s="703"/>
      <c r="DB19" s="703"/>
      <c r="DC19" s="703"/>
      <c r="DD19" s="649" t="s">
        <v>224</v>
      </c>
      <c r="DE19" s="644"/>
      <c r="DF19" s="644"/>
      <c r="DG19" s="644"/>
      <c r="DH19" s="644"/>
      <c r="DI19" s="644"/>
      <c r="DJ19" s="644"/>
      <c r="DK19" s="644"/>
      <c r="DL19" s="644"/>
      <c r="DM19" s="644"/>
      <c r="DN19" s="644"/>
      <c r="DO19" s="644"/>
      <c r="DP19" s="645"/>
      <c r="DQ19" s="649" t="s">
        <v>125</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422883</v>
      </c>
      <c r="S20" s="644"/>
      <c r="T20" s="644"/>
      <c r="U20" s="644"/>
      <c r="V20" s="644"/>
      <c r="W20" s="644"/>
      <c r="X20" s="644"/>
      <c r="Y20" s="645"/>
      <c r="Z20" s="703">
        <v>2</v>
      </c>
      <c r="AA20" s="703"/>
      <c r="AB20" s="703"/>
      <c r="AC20" s="703"/>
      <c r="AD20" s="704" t="s">
        <v>224</v>
      </c>
      <c r="AE20" s="704"/>
      <c r="AF20" s="704"/>
      <c r="AG20" s="704"/>
      <c r="AH20" s="704"/>
      <c r="AI20" s="704"/>
      <c r="AJ20" s="704"/>
      <c r="AK20" s="704"/>
      <c r="AL20" s="646" t="s">
        <v>125</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762606</v>
      </c>
      <c r="BH20" s="644"/>
      <c r="BI20" s="644"/>
      <c r="BJ20" s="644"/>
      <c r="BK20" s="644"/>
      <c r="BL20" s="644"/>
      <c r="BM20" s="644"/>
      <c r="BN20" s="645"/>
      <c r="BO20" s="703">
        <v>7.2</v>
      </c>
      <c r="BP20" s="703"/>
      <c r="BQ20" s="703"/>
      <c r="BR20" s="703"/>
      <c r="BS20" s="649" t="s">
        <v>224</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20517410</v>
      </c>
      <c r="CS20" s="644"/>
      <c r="CT20" s="644"/>
      <c r="CU20" s="644"/>
      <c r="CV20" s="644"/>
      <c r="CW20" s="644"/>
      <c r="CX20" s="644"/>
      <c r="CY20" s="645"/>
      <c r="CZ20" s="703">
        <v>100</v>
      </c>
      <c r="DA20" s="703"/>
      <c r="DB20" s="703"/>
      <c r="DC20" s="703"/>
      <c r="DD20" s="649">
        <v>2602616</v>
      </c>
      <c r="DE20" s="644"/>
      <c r="DF20" s="644"/>
      <c r="DG20" s="644"/>
      <c r="DH20" s="644"/>
      <c r="DI20" s="644"/>
      <c r="DJ20" s="644"/>
      <c r="DK20" s="644"/>
      <c r="DL20" s="644"/>
      <c r="DM20" s="644"/>
      <c r="DN20" s="644"/>
      <c r="DO20" s="644"/>
      <c r="DP20" s="645"/>
      <c r="DQ20" s="649">
        <v>14786013</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224</v>
      </c>
      <c r="S21" s="644"/>
      <c r="T21" s="644"/>
      <c r="U21" s="644"/>
      <c r="V21" s="644"/>
      <c r="W21" s="644"/>
      <c r="X21" s="644"/>
      <c r="Y21" s="645"/>
      <c r="Z21" s="703" t="s">
        <v>125</v>
      </c>
      <c r="AA21" s="703"/>
      <c r="AB21" s="703"/>
      <c r="AC21" s="703"/>
      <c r="AD21" s="704" t="s">
        <v>125</v>
      </c>
      <c r="AE21" s="704"/>
      <c r="AF21" s="704"/>
      <c r="AG21" s="704"/>
      <c r="AH21" s="704"/>
      <c r="AI21" s="704"/>
      <c r="AJ21" s="704"/>
      <c r="AK21" s="704"/>
      <c r="AL21" s="646" t="s">
        <v>224</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2420</v>
      </c>
      <c r="BH21" s="644"/>
      <c r="BI21" s="644"/>
      <c r="BJ21" s="644"/>
      <c r="BK21" s="644"/>
      <c r="BL21" s="644"/>
      <c r="BM21" s="644"/>
      <c r="BN21" s="645"/>
      <c r="BO21" s="703">
        <v>0</v>
      </c>
      <c r="BP21" s="703"/>
      <c r="BQ21" s="703"/>
      <c r="BR21" s="703"/>
      <c r="BS21" s="649" t="s">
        <v>125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13732252</v>
      </c>
      <c r="S22" s="644"/>
      <c r="T22" s="644"/>
      <c r="U22" s="644"/>
      <c r="V22" s="644"/>
      <c r="W22" s="644"/>
      <c r="X22" s="644"/>
      <c r="Y22" s="645"/>
      <c r="Z22" s="703">
        <v>64.099999999999994</v>
      </c>
      <c r="AA22" s="703"/>
      <c r="AB22" s="703"/>
      <c r="AC22" s="703"/>
      <c r="AD22" s="704">
        <v>12549183</v>
      </c>
      <c r="AE22" s="704"/>
      <c r="AF22" s="704"/>
      <c r="AG22" s="704"/>
      <c r="AH22" s="704"/>
      <c r="AI22" s="704"/>
      <c r="AJ22" s="704"/>
      <c r="AK22" s="704"/>
      <c r="AL22" s="646">
        <v>99.9</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224</v>
      </c>
      <c r="BH22" s="644"/>
      <c r="BI22" s="644"/>
      <c r="BJ22" s="644"/>
      <c r="BK22" s="644"/>
      <c r="BL22" s="644"/>
      <c r="BM22" s="644"/>
      <c r="BN22" s="645"/>
      <c r="BO22" s="703" t="s">
        <v>224</v>
      </c>
      <c r="BP22" s="703"/>
      <c r="BQ22" s="703"/>
      <c r="BR22" s="703"/>
      <c r="BS22" s="649" t="s">
        <v>224</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6455</v>
      </c>
      <c r="S23" s="644"/>
      <c r="T23" s="644"/>
      <c r="U23" s="644"/>
      <c r="V23" s="644"/>
      <c r="W23" s="644"/>
      <c r="X23" s="644"/>
      <c r="Y23" s="645"/>
      <c r="Z23" s="703">
        <v>0</v>
      </c>
      <c r="AA23" s="703"/>
      <c r="AB23" s="703"/>
      <c r="AC23" s="703"/>
      <c r="AD23" s="704">
        <v>6455</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760186</v>
      </c>
      <c r="BH23" s="644"/>
      <c r="BI23" s="644"/>
      <c r="BJ23" s="644"/>
      <c r="BK23" s="644"/>
      <c r="BL23" s="644"/>
      <c r="BM23" s="644"/>
      <c r="BN23" s="645"/>
      <c r="BO23" s="703">
        <v>7.2</v>
      </c>
      <c r="BP23" s="703"/>
      <c r="BQ23" s="703"/>
      <c r="BR23" s="703"/>
      <c r="BS23" s="649" t="s">
        <v>224</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266953</v>
      </c>
      <c r="S24" s="644"/>
      <c r="T24" s="644"/>
      <c r="U24" s="644"/>
      <c r="V24" s="644"/>
      <c r="W24" s="644"/>
      <c r="X24" s="644"/>
      <c r="Y24" s="645"/>
      <c r="Z24" s="703">
        <v>1.2</v>
      </c>
      <c r="AA24" s="703"/>
      <c r="AB24" s="703"/>
      <c r="AC24" s="703"/>
      <c r="AD24" s="704" t="s">
        <v>224</v>
      </c>
      <c r="AE24" s="704"/>
      <c r="AF24" s="704"/>
      <c r="AG24" s="704"/>
      <c r="AH24" s="704"/>
      <c r="AI24" s="704"/>
      <c r="AJ24" s="704"/>
      <c r="AK24" s="704"/>
      <c r="AL24" s="646" t="s">
        <v>224</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224</v>
      </c>
      <c r="BH24" s="644"/>
      <c r="BI24" s="644"/>
      <c r="BJ24" s="644"/>
      <c r="BK24" s="644"/>
      <c r="BL24" s="644"/>
      <c r="BM24" s="644"/>
      <c r="BN24" s="645"/>
      <c r="BO24" s="703" t="s">
        <v>125</v>
      </c>
      <c r="BP24" s="703"/>
      <c r="BQ24" s="703"/>
      <c r="BR24" s="703"/>
      <c r="BS24" s="649" t="s">
        <v>224</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9848949</v>
      </c>
      <c r="CS24" s="707"/>
      <c r="CT24" s="707"/>
      <c r="CU24" s="707"/>
      <c r="CV24" s="707"/>
      <c r="CW24" s="707"/>
      <c r="CX24" s="707"/>
      <c r="CY24" s="753"/>
      <c r="CZ24" s="754">
        <v>48</v>
      </c>
      <c r="DA24" s="723"/>
      <c r="DB24" s="723"/>
      <c r="DC24" s="757"/>
      <c r="DD24" s="752">
        <v>7020533</v>
      </c>
      <c r="DE24" s="707"/>
      <c r="DF24" s="707"/>
      <c r="DG24" s="707"/>
      <c r="DH24" s="707"/>
      <c r="DI24" s="707"/>
      <c r="DJ24" s="707"/>
      <c r="DK24" s="753"/>
      <c r="DL24" s="752">
        <v>6439189</v>
      </c>
      <c r="DM24" s="707"/>
      <c r="DN24" s="707"/>
      <c r="DO24" s="707"/>
      <c r="DP24" s="707"/>
      <c r="DQ24" s="707"/>
      <c r="DR24" s="707"/>
      <c r="DS24" s="707"/>
      <c r="DT24" s="707"/>
      <c r="DU24" s="707"/>
      <c r="DV24" s="753"/>
      <c r="DW24" s="754">
        <v>48.4</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290479</v>
      </c>
      <c r="S25" s="644"/>
      <c r="T25" s="644"/>
      <c r="U25" s="644"/>
      <c r="V25" s="644"/>
      <c r="W25" s="644"/>
      <c r="X25" s="644"/>
      <c r="Y25" s="645"/>
      <c r="Z25" s="703">
        <v>1.4</v>
      </c>
      <c r="AA25" s="703"/>
      <c r="AB25" s="703"/>
      <c r="AC25" s="703"/>
      <c r="AD25" s="704" t="s">
        <v>125</v>
      </c>
      <c r="AE25" s="704"/>
      <c r="AF25" s="704"/>
      <c r="AG25" s="704"/>
      <c r="AH25" s="704"/>
      <c r="AI25" s="704"/>
      <c r="AJ25" s="704"/>
      <c r="AK25" s="704"/>
      <c r="AL25" s="646" t="s">
        <v>224</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125</v>
      </c>
      <c r="BH25" s="644"/>
      <c r="BI25" s="644"/>
      <c r="BJ25" s="644"/>
      <c r="BK25" s="644"/>
      <c r="BL25" s="644"/>
      <c r="BM25" s="644"/>
      <c r="BN25" s="645"/>
      <c r="BO25" s="703" t="s">
        <v>224</v>
      </c>
      <c r="BP25" s="703"/>
      <c r="BQ25" s="703"/>
      <c r="BR25" s="703"/>
      <c r="BS25" s="649" t="s">
        <v>224</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3901500</v>
      </c>
      <c r="CS25" s="642"/>
      <c r="CT25" s="642"/>
      <c r="CU25" s="642"/>
      <c r="CV25" s="642"/>
      <c r="CW25" s="642"/>
      <c r="CX25" s="642"/>
      <c r="CY25" s="643"/>
      <c r="CZ25" s="646">
        <v>19</v>
      </c>
      <c r="DA25" s="675"/>
      <c r="DB25" s="675"/>
      <c r="DC25" s="676"/>
      <c r="DD25" s="649">
        <v>3442679</v>
      </c>
      <c r="DE25" s="642"/>
      <c r="DF25" s="642"/>
      <c r="DG25" s="642"/>
      <c r="DH25" s="642"/>
      <c r="DI25" s="642"/>
      <c r="DJ25" s="642"/>
      <c r="DK25" s="643"/>
      <c r="DL25" s="649">
        <v>3277277</v>
      </c>
      <c r="DM25" s="642"/>
      <c r="DN25" s="642"/>
      <c r="DO25" s="642"/>
      <c r="DP25" s="642"/>
      <c r="DQ25" s="642"/>
      <c r="DR25" s="642"/>
      <c r="DS25" s="642"/>
      <c r="DT25" s="642"/>
      <c r="DU25" s="642"/>
      <c r="DV25" s="643"/>
      <c r="DW25" s="646">
        <v>24.6</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119383</v>
      </c>
      <c r="S26" s="644"/>
      <c r="T26" s="644"/>
      <c r="U26" s="644"/>
      <c r="V26" s="644"/>
      <c r="W26" s="644"/>
      <c r="X26" s="644"/>
      <c r="Y26" s="645"/>
      <c r="Z26" s="703">
        <v>0.6</v>
      </c>
      <c r="AA26" s="703"/>
      <c r="AB26" s="703"/>
      <c r="AC26" s="703"/>
      <c r="AD26" s="704" t="s">
        <v>125</v>
      </c>
      <c r="AE26" s="704"/>
      <c r="AF26" s="704"/>
      <c r="AG26" s="704"/>
      <c r="AH26" s="704"/>
      <c r="AI26" s="704"/>
      <c r="AJ26" s="704"/>
      <c r="AK26" s="704"/>
      <c r="AL26" s="646" t="s">
        <v>248</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224</v>
      </c>
      <c r="BH26" s="644"/>
      <c r="BI26" s="644"/>
      <c r="BJ26" s="644"/>
      <c r="BK26" s="644"/>
      <c r="BL26" s="644"/>
      <c r="BM26" s="644"/>
      <c r="BN26" s="645"/>
      <c r="BO26" s="703" t="s">
        <v>125</v>
      </c>
      <c r="BP26" s="703"/>
      <c r="BQ26" s="703"/>
      <c r="BR26" s="703"/>
      <c r="BS26" s="649" t="s">
        <v>125</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2687652</v>
      </c>
      <c r="CS26" s="644"/>
      <c r="CT26" s="644"/>
      <c r="CU26" s="644"/>
      <c r="CV26" s="644"/>
      <c r="CW26" s="644"/>
      <c r="CX26" s="644"/>
      <c r="CY26" s="645"/>
      <c r="CZ26" s="646">
        <v>13.1</v>
      </c>
      <c r="DA26" s="675"/>
      <c r="DB26" s="675"/>
      <c r="DC26" s="676"/>
      <c r="DD26" s="649">
        <v>2314189</v>
      </c>
      <c r="DE26" s="644"/>
      <c r="DF26" s="644"/>
      <c r="DG26" s="644"/>
      <c r="DH26" s="644"/>
      <c r="DI26" s="644"/>
      <c r="DJ26" s="644"/>
      <c r="DK26" s="645"/>
      <c r="DL26" s="649" t="s">
        <v>125</v>
      </c>
      <c r="DM26" s="644"/>
      <c r="DN26" s="644"/>
      <c r="DO26" s="644"/>
      <c r="DP26" s="644"/>
      <c r="DQ26" s="644"/>
      <c r="DR26" s="644"/>
      <c r="DS26" s="644"/>
      <c r="DT26" s="644"/>
      <c r="DU26" s="644"/>
      <c r="DV26" s="645"/>
      <c r="DW26" s="646" t="s">
        <v>125</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2204791</v>
      </c>
      <c r="S27" s="644"/>
      <c r="T27" s="644"/>
      <c r="U27" s="644"/>
      <c r="V27" s="644"/>
      <c r="W27" s="644"/>
      <c r="X27" s="644"/>
      <c r="Y27" s="645"/>
      <c r="Z27" s="703">
        <v>10.3</v>
      </c>
      <c r="AA27" s="703"/>
      <c r="AB27" s="703"/>
      <c r="AC27" s="703"/>
      <c r="AD27" s="704" t="s">
        <v>224</v>
      </c>
      <c r="AE27" s="704"/>
      <c r="AF27" s="704"/>
      <c r="AG27" s="704"/>
      <c r="AH27" s="704"/>
      <c r="AI27" s="704"/>
      <c r="AJ27" s="704"/>
      <c r="AK27" s="704"/>
      <c r="AL27" s="646" t="s">
        <v>248</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10613763</v>
      </c>
      <c r="BH27" s="644"/>
      <c r="BI27" s="644"/>
      <c r="BJ27" s="644"/>
      <c r="BK27" s="644"/>
      <c r="BL27" s="644"/>
      <c r="BM27" s="644"/>
      <c r="BN27" s="645"/>
      <c r="BO27" s="703">
        <v>100</v>
      </c>
      <c r="BP27" s="703"/>
      <c r="BQ27" s="703"/>
      <c r="BR27" s="703"/>
      <c r="BS27" s="649" t="s">
        <v>125</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3713555</v>
      </c>
      <c r="CS27" s="642"/>
      <c r="CT27" s="642"/>
      <c r="CU27" s="642"/>
      <c r="CV27" s="642"/>
      <c r="CW27" s="642"/>
      <c r="CX27" s="642"/>
      <c r="CY27" s="643"/>
      <c r="CZ27" s="646">
        <v>18.100000000000001</v>
      </c>
      <c r="DA27" s="675"/>
      <c r="DB27" s="675"/>
      <c r="DC27" s="676"/>
      <c r="DD27" s="649">
        <v>1343960</v>
      </c>
      <c r="DE27" s="642"/>
      <c r="DF27" s="642"/>
      <c r="DG27" s="642"/>
      <c r="DH27" s="642"/>
      <c r="DI27" s="642"/>
      <c r="DJ27" s="642"/>
      <c r="DK27" s="643"/>
      <c r="DL27" s="649">
        <v>969137</v>
      </c>
      <c r="DM27" s="642"/>
      <c r="DN27" s="642"/>
      <c r="DO27" s="642"/>
      <c r="DP27" s="642"/>
      <c r="DQ27" s="642"/>
      <c r="DR27" s="642"/>
      <c r="DS27" s="642"/>
      <c r="DT27" s="642"/>
      <c r="DU27" s="642"/>
      <c r="DV27" s="643"/>
      <c r="DW27" s="646">
        <v>7.3</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224</v>
      </c>
      <c r="S28" s="644"/>
      <c r="T28" s="644"/>
      <c r="U28" s="644"/>
      <c r="V28" s="644"/>
      <c r="W28" s="644"/>
      <c r="X28" s="644"/>
      <c r="Y28" s="645"/>
      <c r="Z28" s="703" t="s">
        <v>125</v>
      </c>
      <c r="AA28" s="703"/>
      <c r="AB28" s="703"/>
      <c r="AC28" s="703"/>
      <c r="AD28" s="704" t="s">
        <v>248</v>
      </c>
      <c r="AE28" s="704"/>
      <c r="AF28" s="704"/>
      <c r="AG28" s="704"/>
      <c r="AH28" s="704"/>
      <c r="AI28" s="704"/>
      <c r="AJ28" s="704"/>
      <c r="AK28" s="704"/>
      <c r="AL28" s="646" t="s">
        <v>125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2233894</v>
      </c>
      <c r="CS28" s="644"/>
      <c r="CT28" s="644"/>
      <c r="CU28" s="644"/>
      <c r="CV28" s="644"/>
      <c r="CW28" s="644"/>
      <c r="CX28" s="644"/>
      <c r="CY28" s="645"/>
      <c r="CZ28" s="646">
        <v>10.9</v>
      </c>
      <c r="DA28" s="675"/>
      <c r="DB28" s="675"/>
      <c r="DC28" s="676"/>
      <c r="DD28" s="649">
        <v>2233894</v>
      </c>
      <c r="DE28" s="644"/>
      <c r="DF28" s="644"/>
      <c r="DG28" s="644"/>
      <c r="DH28" s="644"/>
      <c r="DI28" s="644"/>
      <c r="DJ28" s="644"/>
      <c r="DK28" s="645"/>
      <c r="DL28" s="649">
        <v>2192775</v>
      </c>
      <c r="DM28" s="644"/>
      <c r="DN28" s="644"/>
      <c r="DO28" s="644"/>
      <c r="DP28" s="644"/>
      <c r="DQ28" s="644"/>
      <c r="DR28" s="644"/>
      <c r="DS28" s="644"/>
      <c r="DT28" s="644"/>
      <c r="DU28" s="644"/>
      <c r="DV28" s="645"/>
      <c r="DW28" s="646">
        <v>16.5</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1102206</v>
      </c>
      <c r="S29" s="644"/>
      <c r="T29" s="644"/>
      <c r="U29" s="644"/>
      <c r="V29" s="644"/>
      <c r="W29" s="644"/>
      <c r="X29" s="644"/>
      <c r="Y29" s="645"/>
      <c r="Z29" s="703">
        <v>5.0999999999999996</v>
      </c>
      <c r="AA29" s="703"/>
      <c r="AB29" s="703"/>
      <c r="AC29" s="703"/>
      <c r="AD29" s="704" t="s">
        <v>125</v>
      </c>
      <c r="AE29" s="704"/>
      <c r="AF29" s="704"/>
      <c r="AG29" s="704"/>
      <c r="AH29" s="704"/>
      <c r="AI29" s="704"/>
      <c r="AJ29" s="704"/>
      <c r="AK29" s="704"/>
      <c r="AL29" s="646" t="s">
        <v>224</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2233894</v>
      </c>
      <c r="CS29" s="642"/>
      <c r="CT29" s="642"/>
      <c r="CU29" s="642"/>
      <c r="CV29" s="642"/>
      <c r="CW29" s="642"/>
      <c r="CX29" s="642"/>
      <c r="CY29" s="643"/>
      <c r="CZ29" s="646">
        <v>10.9</v>
      </c>
      <c r="DA29" s="675"/>
      <c r="DB29" s="675"/>
      <c r="DC29" s="676"/>
      <c r="DD29" s="649">
        <v>2233894</v>
      </c>
      <c r="DE29" s="642"/>
      <c r="DF29" s="642"/>
      <c r="DG29" s="642"/>
      <c r="DH29" s="642"/>
      <c r="DI29" s="642"/>
      <c r="DJ29" s="642"/>
      <c r="DK29" s="643"/>
      <c r="DL29" s="649">
        <v>2192775</v>
      </c>
      <c r="DM29" s="642"/>
      <c r="DN29" s="642"/>
      <c r="DO29" s="642"/>
      <c r="DP29" s="642"/>
      <c r="DQ29" s="642"/>
      <c r="DR29" s="642"/>
      <c r="DS29" s="642"/>
      <c r="DT29" s="642"/>
      <c r="DU29" s="642"/>
      <c r="DV29" s="643"/>
      <c r="DW29" s="646">
        <v>16.5</v>
      </c>
      <c r="DX29" s="675"/>
      <c r="DY29" s="675"/>
      <c r="DZ29" s="675"/>
      <c r="EA29" s="675"/>
      <c r="EB29" s="675"/>
      <c r="EC29" s="677"/>
    </row>
    <row r="30" spans="2:133" ht="11.25" customHeight="1" x14ac:dyDescent="0.15">
      <c r="B30" s="638" t="s">
        <v>305</v>
      </c>
      <c r="C30" s="639"/>
      <c r="D30" s="639"/>
      <c r="E30" s="639"/>
      <c r="F30" s="639"/>
      <c r="G30" s="639"/>
      <c r="H30" s="639"/>
      <c r="I30" s="639"/>
      <c r="J30" s="639"/>
      <c r="K30" s="639"/>
      <c r="L30" s="639"/>
      <c r="M30" s="639"/>
      <c r="N30" s="639"/>
      <c r="O30" s="639"/>
      <c r="P30" s="639"/>
      <c r="Q30" s="640"/>
      <c r="R30" s="641">
        <v>37028</v>
      </c>
      <c r="S30" s="644"/>
      <c r="T30" s="644"/>
      <c r="U30" s="644"/>
      <c r="V30" s="644"/>
      <c r="W30" s="644"/>
      <c r="X30" s="644"/>
      <c r="Y30" s="645"/>
      <c r="Z30" s="703">
        <v>0.2</v>
      </c>
      <c r="AA30" s="703"/>
      <c r="AB30" s="703"/>
      <c r="AC30" s="703"/>
      <c r="AD30" s="704" t="s">
        <v>125</v>
      </c>
      <c r="AE30" s="704"/>
      <c r="AF30" s="704"/>
      <c r="AG30" s="704"/>
      <c r="AH30" s="704"/>
      <c r="AI30" s="704"/>
      <c r="AJ30" s="704"/>
      <c r="AK30" s="704"/>
      <c r="AL30" s="646" t="s">
        <v>248</v>
      </c>
      <c r="AM30" s="647"/>
      <c r="AN30" s="647"/>
      <c r="AO30" s="705"/>
      <c r="AP30" s="731" t="s">
        <v>306</v>
      </c>
      <c r="AQ30" s="732"/>
      <c r="AR30" s="732"/>
      <c r="AS30" s="732"/>
      <c r="AT30" s="737" t="s">
        <v>307</v>
      </c>
      <c r="AU30" s="210"/>
      <c r="AV30" s="210"/>
      <c r="AW30" s="210"/>
      <c r="AX30" s="740" t="s">
        <v>182</v>
      </c>
      <c r="AY30" s="741"/>
      <c r="AZ30" s="741"/>
      <c r="BA30" s="741"/>
      <c r="BB30" s="741"/>
      <c r="BC30" s="741"/>
      <c r="BD30" s="741"/>
      <c r="BE30" s="741"/>
      <c r="BF30" s="742"/>
      <c r="BG30" s="721">
        <v>99.1</v>
      </c>
      <c r="BH30" s="722"/>
      <c r="BI30" s="722"/>
      <c r="BJ30" s="722"/>
      <c r="BK30" s="722"/>
      <c r="BL30" s="722"/>
      <c r="BM30" s="723">
        <v>95.5</v>
      </c>
      <c r="BN30" s="722"/>
      <c r="BO30" s="722"/>
      <c r="BP30" s="722"/>
      <c r="BQ30" s="724"/>
      <c r="BR30" s="721">
        <v>99</v>
      </c>
      <c r="BS30" s="722"/>
      <c r="BT30" s="722"/>
      <c r="BU30" s="722"/>
      <c r="BV30" s="722"/>
      <c r="BW30" s="722"/>
      <c r="BX30" s="723">
        <v>93.5</v>
      </c>
      <c r="BY30" s="722"/>
      <c r="BZ30" s="722"/>
      <c r="CA30" s="722"/>
      <c r="CB30" s="724"/>
      <c r="CD30" s="727"/>
      <c r="CE30" s="728"/>
      <c r="CF30" s="685" t="s">
        <v>308</v>
      </c>
      <c r="CG30" s="682"/>
      <c r="CH30" s="682"/>
      <c r="CI30" s="682"/>
      <c r="CJ30" s="682"/>
      <c r="CK30" s="682"/>
      <c r="CL30" s="682"/>
      <c r="CM30" s="682"/>
      <c r="CN30" s="682"/>
      <c r="CO30" s="682"/>
      <c r="CP30" s="682"/>
      <c r="CQ30" s="683"/>
      <c r="CR30" s="641">
        <v>2127859</v>
      </c>
      <c r="CS30" s="644"/>
      <c r="CT30" s="644"/>
      <c r="CU30" s="644"/>
      <c r="CV30" s="644"/>
      <c r="CW30" s="644"/>
      <c r="CX30" s="644"/>
      <c r="CY30" s="645"/>
      <c r="CZ30" s="646">
        <v>10.4</v>
      </c>
      <c r="DA30" s="675"/>
      <c r="DB30" s="675"/>
      <c r="DC30" s="676"/>
      <c r="DD30" s="649">
        <v>2127859</v>
      </c>
      <c r="DE30" s="644"/>
      <c r="DF30" s="644"/>
      <c r="DG30" s="644"/>
      <c r="DH30" s="644"/>
      <c r="DI30" s="644"/>
      <c r="DJ30" s="644"/>
      <c r="DK30" s="645"/>
      <c r="DL30" s="649">
        <v>2086740</v>
      </c>
      <c r="DM30" s="644"/>
      <c r="DN30" s="644"/>
      <c r="DO30" s="644"/>
      <c r="DP30" s="644"/>
      <c r="DQ30" s="644"/>
      <c r="DR30" s="644"/>
      <c r="DS30" s="644"/>
      <c r="DT30" s="644"/>
      <c r="DU30" s="644"/>
      <c r="DV30" s="645"/>
      <c r="DW30" s="646">
        <v>15.7</v>
      </c>
      <c r="DX30" s="675"/>
      <c r="DY30" s="675"/>
      <c r="DZ30" s="675"/>
      <c r="EA30" s="675"/>
      <c r="EB30" s="675"/>
      <c r="EC30" s="677"/>
    </row>
    <row r="31" spans="2:133" ht="11.25" customHeight="1" x14ac:dyDescent="0.15">
      <c r="B31" s="638" t="s">
        <v>309</v>
      </c>
      <c r="C31" s="639"/>
      <c r="D31" s="639"/>
      <c r="E31" s="639"/>
      <c r="F31" s="639"/>
      <c r="G31" s="639"/>
      <c r="H31" s="639"/>
      <c r="I31" s="639"/>
      <c r="J31" s="639"/>
      <c r="K31" s="639"/>
      <c r="L31" s="639"/>
      <c r="M31" s="639"/>
      <c r="N31" s="639"/>
      <c r="O31" s="639"/>
      <c r="P31" s="639"/>
      <c r="Q31" s="640"/>
      <c r="R31" s="641">
        <v>3645</v>
      </c>
      <c r="S31" s="644"/>
      <c r="T31" s="644"/>
      <c r="U31" s="644"/>
      <c r="V31" s="644"/>
      <c r="W31" s="644"/>
      <c r="X31" s="644"/>
      <c r="Y31" s="645"/>
      <c r="Z31" s="703">
        <v>0</v>
      </c>
      <c r="AA31" s="703"/>
      <c r="AB31" s="703"/>
      <c r="AC31" s="703"/>
      <c r="AD31" s="704" t="s">
        <v>125</v>
      </c>
      <c r="AE31" s="704"/>
      <c r="AF31" s="704"/>
      <c r="AG31" s="704"/>
      <c r="AH31" s="704"/>
      <c r="AI31" s="704"/>
      <c r="AJ31" s="704"/>
      <c r="AK31" s="704"/>
      <c r="AL31" s="646" t="s">
        <v>224</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v>
      </c>
      <c r="BH31" s="642"/>
      <c r="BI31" s="642"/>
      <c r="BJ31" s="642"/>
      <c r="BK31" s="642"/>
      <c r="BL31" s="642"/>
      <c r="BM31" s="647">
        <v>94.7</v>
      </c>
      <c r="BN31" s="720"/>
      <c r="BO31" s="720"/>
      <c r="BP31" s="720"/>
      <c r="BQ31" s="681"/>
      <c r="BR31" s="719">
        <v>98.9</v>
      </c>
      <c r="BS31" s="642"/>
      <c r="BT31" s="642"/>
      <c r="BU31" s="642"/>
      <c r="BV31" s="642"/>
      <c r="BW31" s="642"/>
      <c r="BX31" s="647">
        <v>93.4</v>
      </c>
      <c r="BY31" s="720"/>
      <c r="BZ31" s="720"/>
      <c r="CA31" s="720"/>
      <c r="CB31" s="681"/>
      <c r="CD31" s="727"/>
      <c r="CE31" s="728"/>
      <c r="CF31" s="685" t="s">
        <v>312</v>
      </c>
      <c r="CG31" s="682"/>
      <c r="CH31" s="682"/>
      <c r="CI31" s="682"/>
      <c r="CJ31" s="682"/>
      <c r="CK31" s="682"/>
      <c r="CL31" s="682"/>
      <c r="CM31" s="682"/>
      <c r="CN31" s="682"/>
      <c r="CO31" s="682"/>
      <c r="CP31" s="682"/>
      <c r="CQ31" s="683"/>
      <c r="CR31" s="641">
        <v>106035</v>
      </c>
      <c r="CS31" s="642"/>
      <c r="CT31" s="642"/>
      <c r="CU31" s="642"/>
      <c r="CV31" s="642"/>
      <c r="CW31" s="642"/>
      <c r="CX31" s="642"/>
      <c r="CY31" s="643"/>
      <c r="CZ31" s="646">
        <v>0.5</v>
      </c>
      <c r="DA31" s="675"/>
      <c r="DB31" s="675"/>
      <c r="DC31" s="676"/>
      <c r="DD31" s="649">
        <v>106035</v>
      </c>
      <c r="DE31" s="642"/>
      <c r="DF31" s="642"/>
      <c r="DG31" s="642"/>
      <c r="DH31" s="642"/>
      <c r="DI31" s="642"/>
      <c r="DJ31" s="642"/>
      <c r="DK31" s="643"/>
      <c r="DL31" s="649">
        <v>106035</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313</v>
      </c>
      <c r="C32" s="639"/>
      <c r="D32" s="639"/>
      <c r="E32" s="639"/>
      <c r="F32" s="639"/>
      <c r="G32" s="639"/>
      <c r="H32" s="639"/>
      <c r="I32" s="639"/>
      <c r="J32" s="639"/>
      <c r="K32" s="639"/>
      <c r="L32" s="639"/>
      <c r="M32" s="639"/>
      <c r="N32" s="639"/>
      <c r="O32" s="639"/>
      <c r="P32" s="639"/>
      <c r="Q32" s="640"/>
      <c r="R32" s="641">
        <v>761048</v>
      </c>
      <c r="S32" s="644"/>
      <c r="T32" s="644"/>
      <c r="U32" s="644"/>
      <c r="V32" s="644"/>
      <c r="W32" s="644"/>
      <c r="X32" s="644"/>
      <c r="Y32" s="645"/>
      <c r="Z32" s="703">
        <v>3.6</v>
      </c>
      <c r="AA32" s="703"/>
      <c r="AB32" s="703"/>
      <c r="AC32" s="703"/>
      <c r="AD32" s="704" t="s">
        <v>125</v>
      </c>
      <c r="AE32" s="704"/>
      <c r="AF32" s="704"/>
      <c r="AG32" s="704"/>
      <c r="AH32" s="704"/>
      <c r="AI32" s="704"/>
      <c r="AJ32" s="704"/>
      <c r="AK32" s="704"/>
      <c r="AL32" s="646" t="s">
        <v>224</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99.2</v>
      </c>
      <c r="BH32" s="657"/>
      <c r="BI32" s="657"/>
      <c r="BJ32" s="657"/>
      <c r="BK32" s="657"/>
      <c r="BL32" s="657"/>
      <c r="BM32" s="701">
        <v>96</v>
      </c>
      <c r="BN32" s="657"/>
      <c r="BO32" s="657"/>
      <c r="BP32" s="657"/>
      <c r="BQ32" s="694"/>
      <c r="BR32" s="718">
        <v>99.1</v>
      </c>
      <c r="BS32" s="657"/>
      <c r="BT32" s="657"/>
      <c r="BU32" s="657"/>
      <c r="BV32" s="657"/>
      <c r="BW32" s="657"/>
      <c r="BX32" s="701">
        <v>95.3</v>
      </c>
      <c r="BY32" s="657"/>
      <c r="BZ32" s="657"/>
      <c r="CA32" s="657"/>
      <c r="CB32" s="694"/>
      <c r="CD32" s="729"/>
      <c r="CE32" s="730"/>
      <c r="CF32" s="685" t="s">
        <v>315</v>
      </c>
      <c r="CG32" s="682"/>
      <c r="CH32" s="682"/>
      <c r="CI32" s="682"/>
      <c r="CJ32" s="682"/>
      <c r="CK32" s="682"/>
      <c r="CL32" s="682"/>
      <c r="CM32" s="682"/>
      <c r="CN32" s="682"/>
      <c r="CO32" s="682"/>
      <c r="CP32" s="682"/>
      <c r="CQ32" s="683"/>
      <c r="CR32" s="641" t="s">
        <v>224</v>
      </c>
      <c r="CS32" s="644"/>
      <c r="CT32" s="644"/>
      <c r="CU32" s="644"/>
      <c r="CV32" s="644"/>
      <c r="CW32" s="644"/>
      <c r="CX32" s="644"/>
      <c r="CY32" s="645"/>
      <c r="CZ32" s="646" t="s">
        <v>224</v>
      </c>
      <c r="DA32" s="675"/>
      <c r="DB32" s="675"/>
      <c r="DC32" s="676"/>
      <c r="DD32" s="649" t="s">
        <v>224</v>
      </c>
      <c r="DE32" s="644"/>
      <c r="DF32" s="644"/>
      <c r="DG32" s="644"/>
      <c r="DH32" s="644"/>
      <c r="DI32" s="644"/>
      <c r="DJ32" s="644"/>
      <c r="DK32" s="645"/>
      <c r="DL32" s="649" t="s">
        <v>125</v>
      </c>
      <c r="DM32" s="644"/>
      <c r="DN32" s="644"/>
      <c r="DO32" s="644"/>
      <c r="DP32" s="644"/>
      <c r="DQ32" s="644"/>
      <c r="DR32" s="644"/>
      <c r="DS32" s="644"/>
      <c r="DT32" s="644"/>
      <c r="DU32" s="644"/>
      <c r="DV32" s="645"/>
      <c r="DW32" s="646" t="s">
        <v>248</v>
      </c>
      <c r="DX32" s="675"/>
      <c r="DY32" s="675"/>
      <c r="DZ32" s="675"/>
      <c r="EA32" s="675"/>
      <c r="EB32" s="675"/>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529248</v>
      </c>
      <c r="S33" s="644"/>
      <c r="T33" s="644"/>
      <c r="U33" s="644"/>
      <c r="V33" s="644"/>
      <c r="W33" s="644"/>
      <c r="X33" s="644"/>
      <c r="Y33" s="645"/>
      <c r="Z33" s="703">
        <v>2.5</v>
      </c>
      <c r="AA33" s="703"/>
      <c r="AB33" s="703"/>
      <c r="AC33" s="703"/>
      <c r="AD33" s="704" t="s">
        <v>125</v>
      </c>
      <c r="AE33" s="704"/>
      <c r="AF33" s="704"/>
      <c r="AG33" s="704"/>
      <c r="AH33" s="704"/>
      <c r="AI33" s="704"/>
      <c r="AJ33" s="704"/>
      <c r="AK33" s="704"/>
      <c r="AL33" s="646" t="s">
        <v>125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7975730</v>
      </c>
      <c r="CS33" s="642"/>
      <c r="CT33" s="642"/>
      <c r="CU33" s="642"/>
      <c r="CV33" s="642"/>
      <c r="CW33" s="642"/>
      <c r="CX33" s="642"/>
      <c r="CY33" s="643"/>
      <c r="CZ33" s="646">
        <v>38.9</v>
      </c>
      <c r="DA33" s="675"/>
      <c r="DB33" s="675"/>
      <c r="DC33" s="676"/>
      <c r="DD33" s="649">
        <v>6636698</v>
      </c>
      <c r="DE33" s="642"/>
      <c r="DF33" s="642"/>
      <c r="DG33" s="642"/>
      <c r="DH33" s="642"/>
      <c r="DI33" s="642"/>
      <c r="DJ33" s="642"/>
      <c r="DK33" s="643"/>
      <c r="DL33" s="649">
        <v>5095008</v>
      </c>
      <c r="DM33" s="642"/>
      <c r="DN33" s="642"/>
      <c r="DO33" s="642"/>
      <c r="DP33" s="642"/>
      <c r="DQ33" s="642"/>
      <c r="DR33" s="642"/>
      <c r="DS33" s="642"/>
      <c r="DT33" s="642"/>
      <c r="DU33" s="642"/>
      <c r="DV33" s="643"/>
      <c r="DW33" s="646">
        <v>38.299999999999997</v>
      </c>
      <c r="DX33" s="675"/>
      <c r="DY33" s="675"/>
      <c r="DZ33" s="675"/>
      <c r="EA33" s="675"/>
      <c r="EB33" s="675"/>
      <c r="EC33" s="677"/>
    </row>
    <row r="34" spans="2:133" ht="11.25" customHeight="1" x14ac:dyDescent="0.15">
      <c r="B34" s="638" t="s">
        <v>318</v>
      </c>
      <c r="C34" s="639"/>
      <c r="D34" s="639"/>
      <c r="E34" s="639"/>
      <c r="F34" s="639"/>
      <c r="G34" s="639"/>
      <c r="H34" s="639"/>
      <c r="I34" s="639"/>
      <c r="J34" s="639"/>
      <c r="K34" s="639"/>
      <c r="L34" s="639"/>
      <c r="M34" s="639"/>
      <c r="N34" s="639"/>
      <c r="O34" s="639"/>
      <c r="P34" s="639"/>
      <c r="Q34" s="640"/>
      <c r="R34" s="641">
        <v>385975</v>
      </c>
      <c r="S34" s="644"/>
      <c r="T34" s="644"/>
      <c r="U34" s="644"/>
      <c r="V34" s="644"/>
      <c r="W34" s="644"/>
      <c r="X34" s="644"/>
      <c r="Y34" s="645"/>
      <c r="Z34" s="703">
        <v>1.8</v>
      </c>
      <c r="AA34" s="703"/>
      <c r="AB34" s="703"/>
      <c r="AC34" s="703"/>
      <c r="AD34" s="704">
        <v>38</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3968652</v>
      </c>
      <c r="CS34" s="644"/>
      <c r="CT34" s="644"/>
      <c r="CU34" s="644"/>
      <c r="CV34" s="644"/>
      <c r="CW34" s="644"/>
      <c r="CX34" s="644"/>
      <c r="CY34" s="645"/>
      <c r="CZ34" s="646">
        <v>19.3</v>
      </c>
      <c r="DA34" s="675"/>
      <c r="DB34" s="675"/>
      <c r="DC34" s="676"/>
      <c r="DD34" s="649">
        <v>3206779</v>
      </c>
      <c r="DE34" s="644"/>
      <c r="DF34" s="644"/>
      <c r="DG34" s="644"/>
      <c r="DH34" s="644"/>
      <c r="DI34" s="644"/>
      <c r="DJ34" s="644"/>
      <c r="DK34" s="645"/>
      <c r="DL34" s="649">
        <v>2747620</v>
      </c>
      <c r="DM34" s="644"/>
      <c r="DN34" s="644"/>
      <c r="DO34" s="644"/>
      <c r="DP34" s="644"/>
      <c r="DQ34" s="644"/>
      <c r="DR34" s="644"/>
      <c r="DS34" s="644"/>
      <c r="DT34" s="644"/>
      <c r="DU34" s="644"/>
      <c r="DV34" s="645"/>
      <c r="DW34" s="646">
        <v>20.7</v>
      </c>
      <c r="DX34" s="675"/>
      <c r="DY34" s="675"/>
      <c r="DZ34" s="675"/>
      <c r="EA34" s="675"/>
      <c r="EB34" s="675"/>
      <c r="EC34" s="677"/>
    </row>
    <row r="35" spans="2:133" ht="11.25" customHeight="1" x14ac:dyDescent="0.15">
      <c r="B35" s="638" t="s">
        <v>322</v>
      </c>
      <c r="C35" s="639"/>
      <c r="D35" s="639"/>
      <c r="E35" s="639"/>
      <c r="F35" s="639"/>
      <c r="G35" s="639"/>
      <c r="H35" s="639"/>
      <c r="I35" s="639"/>
      <c r="J35" s="639"/>
      <c r="K35" s="639"/>
      <c r="L35" s="639"/>
      <c r="M35" s="639"/>
      <c r="N35" s="639"/>
      <c r="O35" s="639"/>
      <c r="P35" s="639"/>
      <c r="Q35" s="640"/>
      <c r="R35" s="641">
        <v>1993000</v>
      </c>
      <c r="S35" s="644"/>
      <c r="T35" s="644"/>
      <c r="U35" s="644"/>
      <c r="V35" s="644"/>
      <c r="W35" s="644"/>
      <c r="X35" s="644"/>
      <c r="Y35" s="645"/>
      <c r="Z35" s="703">
        <v>9.3000000000000007</v>
      </c>
      <c r="AA35" s="703"/>
      <c r="AB35" s="703"/>
      <c r="AC35" s="703"/>
      <c r="AD35" s="704" t="s">
        <v>125</v>
      </c>
      <c r="AE35" s="704"/>
      <c r="AF35" s="704"/>
      <c r="AG35" s="704"/>
      <c r="AH35" s="704"/>
      <c r="AI35" s="704"/>
      <c r="AJ35" s="704"/>
      <c r="AK35" s="704"/>
      <c r="AL35" s="646" t="s">
        <v>224</v>
      </c>
      <c r="AM35" s="647"/>
      <c r="AN35" s="647"/>
      <c r="AO35" s="705"/>
      <c r="AP35" s="214"/>
      <c r="AQ35" s="709" t="s">
        <v>323</v>
      </c>
      <c r="AR35" s="710"/>
      <c r="AS35" s="710"/>
      <c r="AT35" s="710"/>
      <c r="AU35" s="710"/>
      <c r="AV35" s="710"/>
      <c r="AW35" s="710"/>
      <c r="AX35" s="710"/>
      <c r="AY35" s="711"/>
      <c r="AZ35" s="706">
        <v>2451882</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58206</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527848</v>
      </c>
      <c r="CS35" s="642"/>
      <c r="CT35" s="642"/>
      <c r="CU35" s="642"/>
      <c r="CV35" s="642"/>
      <c r="CW35" s="642"/>
      <c r="CX35" s="642"/>
      <c r="CY35" s="643"/>
      <c r="CZ35" s="646">
        <v>2.6</v>
      </c>
      <c r="DA35" s="675"/>
      <c r="DB35" s="675"/>
      <c r="DC35" s="676"/>
      <c r="DD35" s="649">
        <v>477341</v>
      </c>
      <c r="DE35" s="642"/>
      <c r="DF35" s="642"/>
      <c r="DG35" s="642"/>
      <c r="DH35" s="642"/>
      <c r="DI35" s="642"/>
      <c r="DJ35" s="642"/>
      <c r="DK35" s="643"/>
      <c r="DL35" s="649">
        <v>73376</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125</v>
      </c>
      <c r="S36" s="644"/>
      <c r="T36" s="644"/>
      <c r="U36" s="644"/>
      <c r="V36" s="644"/>
      <c r="W36" s="644"/>
      <c r="X36" s="644"/>
      <c r="Y36" s="645"/>
      <c r="Z36" s="703" t="s">
        <v>224</v>
      </c>
      <c r="AA36" s="703"/>
      <c r="AB36" s="703"/>
      <c r="AC36" s="703"/>
      <c r="AD36" s="704" t="s">
        <v>125</v>
      </c>
      <c r="AE36" s="704"/>
      <c r="AF36" s="704"/>
      <c r="AG36" s="704"/>
      <c r="AH36" s="704"/>
      <c r="AI36" s="704"/>
      <c r="AJ36" s="704"/>
      <c r="AK36" s="704"/>
      <c r="AL36" s="646" t="s">
        <v>125</v>
      </c>
      <c r="AM36" s="647"/>
      <c r="AN36" s="647"/>
      <c r="AO36" s="705"/>
      <c r="AQ36" s="678" t="s">
        <v>327</v>
      </c>
      <c r="AR36" s="679"/>
      <c r="AS36" s="679"/>
      <c r="AT36" s="679"/>
      <c r="AU36" s="679"/>
      <c r="AV36" s="679"/>
      <c r="AW36" s="679"/>
      <c r="AX36" s="679"/>
      <c r="AY36" s="680"/>
      <c r="AZ36" s="641">
        <v>695646</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58206</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1521133</v>
      </c>
      <c r="CS36" s="644"/>
      <c r="CT36" s="644"/>
      <c r="CU36" s="644"/>
      <c r="CV36" s="644"/>
      <c r="CW36" s="644"/>
      <c r="CX36" s="644"/>
      <c r="CY36" s="645"/>
      <c r="CZ36" s="646">
        <v>7.4</v>
      </c>
      <c r="DA36" s="675"/>
      <c r="DB36" s="675"/>
      <c r="DC36" s="676"/>
      <c r="DD36" s="649">
        <v>1265680</v>
      </c>
      <c r="DE36" s="644"/>
      <c r="DF36" s="644"/>
      <c r="DG36" s="644"/>
      <c r="DH36" s="644"/>
      <c r="DI36" s="644"/>
      <c r="DJ36" s="644"/>
      <c r="DK36" s="645"/>
      <c r="DL36" s="649">
        <v>834607</v>
      </c>
      <c r="DM36" s="644"/>
      <c r="DN36" s="644"/>
      <c r="DO36" s="644"/>
      <c r="DP36" s="644"/>
      <c r="DQ36" s="644"/>
      <c r="DR36" s="644"/>
      <c r="DS36" s="644"/>
      <c r="DT36" s="644"/>
      <c r="DU36" s="644"/>
      <c r="DV36" s="645"/>
      <c r="DW36" s="646">
        <v>6.3</v>
      </c>
      <c r="DX36" s="675"/>
      <c r="DY36" s="675"/>
      <c r="DZ36" s="675"/>
      <c r="EA36" s="675"/>
      <c r="EB36" s="675"/>
      <c r="EC36" s="677"/>
    </row>
    <row r="37" spans="2:133" ht="11.25" customHeight="1" x14ac:dyDescent="0.15">
      <c r="B37" s="638" t="s">
        <v>330</v>
      </c>
      <c r="C37" s="639"/>
      <c r="D37" s="639"/>
      <c r="E37" s="639"/>
      <c r="F37" s="639"/>
      <c r="G37" s="639"/>
      <c r="H37" s="639"/>
      <c r="I37" s="639"/>
      <c r="J37" s="639"/>
      <c r="K37" s="639"/>
      <c r="L37" s="639"/>
      <c r="M37" s="639"/>
      <c r="N37" s="639"/>
      <c r="O37" s="639"/>
      <c r="P37" s="639"/>
      <c r="Q37" s="640"/>
      <c r="R37" s="641">
        <v>746600</v>
      </c>
      <c r="S37" s="644"/>
      <c r="T37" s="644"/>
      <c r="U37" s="644"/>
      <c r="V37" s="644"/>
      <c r="W37" s="644"/>
      <c r="X37" s="644"/>
      <c r="Y37" s="645"/>
      <c r="Z37" s="703">
        <v>3.5</v>
      </c>
      <c r="AA37" s="703"/>
      <c r="AB37" s="703"/>
      <c r="AC37" s="703"/>
      <c r="AD37" s="704" t="s">
        <v>224</v>
      </c>
      <c r="AE37" s="704"/>
      <c r="AF37" s="704"/>
      <c r="AG37" s="704"/>
      <c r="AH37" s="704"/>
      <c r="AI37" s="704"/>
      <c r="AJ37" s="704"/>
      <c r="AK37" s="704"/>
      <c r="AL37" s="646" t="s">
        <v>125</v>
      </c>
      <c r="AM37" s="647"/>
      <c r="AN37" s="647"/>
      <c r="AO37" s="705"/>
      <c r="AQ37" s="678" t="s">
        <v>331</v>
      </c>
      <c r="AR37" s="679"/>
      <c r="AS37" s="679"/>
      <c r="AT37" s="679"/>
      <c r="AU37" s="679"/>
      <c r="AV37" s="679"/>
      <c r="AW37" s="679"/>
      <c r="AX37" s="679"/>
      <c r="AY37" s="680"/>
      <c r="AZ37" s="641">
        <v>271617</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5969</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29545</v>
      </c>
      <c r="CS37" s="642"/>
      <c r="CT37" s="642"/>
      <c r="CU37" s="642"/>
      <c r="CV37" s="642"/>
      <c r="CW37" s="642"/>
      <c r="CX37" s="642"/>
      <c r="CY37" s="643"/>
      <c r="CZ37" s="646">
        <v>0.1</v>
      </c>
      <c r="DA37" s="675"/>
      <c r="DB37" s="675"/>
      <c r="DC37" s="676"/>
      <c r="DD37" s="649">
        <v>22875</v>
      </c>
      <c r="DE37" s="642"/>
      <c r="DF37" s="642"/>
      <c r="DG37" s="642"/>
      <c r="DH37" s="642"/>
      <c r="DI37" s="642"/>
      <c r="DJ37" s="642"/>
      <c r="DK37" s="643"/>
      <c r="DL37" s="649">
        <v>22875</v>
      </c>
      <c r="DM37" s="642"/>
      <c r="DN37" s="642"/>
      <c r="DO37" s="642"/>
      <c r="DP37" s="642"/>
      <c r="DQ37" s="642"/>
      <c r="DR37" s="642"/>
      <c r="DS37" s="642"/>
      <c r="DT37" s="642"/>
      <c r="DU37" s="642"/>
      <c r="DV37" s="643"/>
      <c r="DW37" s="646">
        <v>0.2</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21432463</v>
      </c>
      <c r="S38" s="693"/>
      <c r="T38" s="693"/>
      <c r="U38" s="693"/>
      <c r="V38" s="693"/>
      <c r="W38" s="693"/>
      <c r="X38" s="693"/>
      <c r="Y38" s="698"/>
      <c r="Z38" s="699">
        <v>100</v>
      </c>
      <c r="AA38" s="699"/>
      <c r="AB38" s="699"/>
      <c r="AC38" s="699"/>
      <c r="AD38" s="700">
        <v>12555676</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13265</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9503</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1769000</v>
      </c>
      <c r="CS38" s="644"/>
      <c r="CT38" s="644"/>
      <c r="CU38" s="644"/>
      <c r="CV38" s="644"/>
      <c r="CW38" s="644"/>
      <c r="CX38" s="644"/>
      <c r="CY38" s="645"/>
      <c r="CZ38" s="646">
        <v>8.6</v>
      </c>
      <c r="DA38" s="675"/>
      <c r="DB38" s="675"/>
      <c r="DC38" s="676"/>
      <c r="DD38" s="649">
        <v>1535448</v>
      </c>
      <c r="DE38" s="644"/>
      <c r="DF38" s="644"/>
      <c r="DG38" s="644"/>
      <c r="DH38" s="644"/>
      <c r="DI38" s="644"/>
      <c r="DJ38" s="644"/>
      <c r="DK38" s="645"/>
      <c r="DL38" s="649">
        <v>1439405</v>
      </c>
      <c r="DM38" s="644"/>
      <c r="DN38" s="644"/>
      <c r="DO38" s="644"/>
      <c r="DP38" s="644"/>
      <c r="DQ38" s="644"/>
      <c r="DR38" s="644"/>
      <c r="DS38" s="644"/>
      <c r="DT38" s="644"/>
      <c r="DU38" s="644"/>
      <c r="DV38" s="645"/>
      <c r="DW38" s="646">
        <v>10.8</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t="s">
        <v>224</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93</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115152</v>
      </c>
      <c r="CS39" s="642"/>
      <c r="CT39" s="642"/>
      <c r="CU39" s="642"/>
      <c r="CV39" s="642"/>
      <c r="CW39" s="642"/>
      <c r="CX39" s="642"/>
      <c r="CY39" s="643"/>
      <c r="CZ39" s="646">
        <v>0.6</v>
      </c>
      <c r="DA39" s="675"/>
      <c r="DB39" s="675"/>
      <c r="DC39" s="676"/>
      <c r="DD39" s="649">
        <v>107005</v>
      </c>
      <c r="DE39" s="642"/>
      <c r="DF39" s="642"/>
      <c r="DG39" s="642"/>
      <c r="DH39" s="642"/>
      <c r="DI39" s="642"/>
      <c r="DJ39" s="642"/>
      <c r="DK39" s="643"/>
      <c r="DL39" s="649" t="s">
        <v>125</v>
      </c>
      <c r="DM39" s="642"/>
      <c r="DN39" s="642"/>
      <c r="DO39" s="642"/>
      <c r="DP39" s="642"/>
      <c r="DQ39" s="642"/>
      <c r="DR39" s="642"/>
      <c r="DS39" s="642"/>
      <c r="DT39" s="642"/>
      <c r="DU39" s="642"/>
      <c r="DV39" s="643"/>
      <c r="DW39" s="646" t="s">
        <v>125</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343579</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113</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73945</v>
      </c>
      <c r="CS40" s="644"/>
      <c r="CT40" s="644"/>
      <c r="CU40" s="644"/>
      <c r="CV40" s="644"/>
      <c r="CW40" s="644"/>
      <c r="CX40" s="644"/>
      <c r="CY40" s="645"/>
      <c r="CZ40" s="646">
        <v>0.4</v>
      </c>
      <c r="DA40" s="675"/>
      <c r="DB40" s="675"/>
      <c r="DC40" s="676"/>
      <c r="DD40" s="649">
        <v>44445</v>
      </c>
      <c r="DE40" s="644"/>
      <c r="DF40" s="644"/>
      <c r="DG40" s="644"/>
      <c r="DH40" s="644"/>
      <c r="DI40" s="644"/>
      <c r="DJ40" s="644"/>
      <c r="DK40" s="645"/>
      <c r="DL40" s="649" t="s">
        <v>224</v>
      </c>
      <c r="DM40" s="644"/>
      <c r="DN40" s="644"/>
      <c r="DO40" s="644"/>
      <c r="DP40" s="644"/>
      <c r="DQ40" s="644"/>
      <c r="DR40" s="644"/>
      <c r="DS40" s="644"/>
      <c r="DT40" s="644"/>
      <c r="DU40" s="644"/>
      <c r="DV40" s="645"/>
      <c r="DW40" s="646" t="s">
        <v>125</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1127775</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323</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224</v>
      </c>
      <c r="CS41" s="642"/>
      <c r="CT41" s="642"/>
      <c r="CU41" s="642"/>
      <c r="CV41" s="642"/>
      <c r="CW41" s="642"/>
      <c r="CX41" s="642"/>
      <c r="CY41" s="643"/>
      <c r="CZ41" s="646" t="s">
        <v>224</v>
      </c>
      <c r="DA41" s="675"/>
      <c r="DB41" s="675"/>
      <c r="DC41" s="676"/>
      <c r="DD41" s="649" t="s">
        <v>224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2692731</v>
      </c>
      <c r="CS42" s="644"/>
      <c r="CT42" s="644"/>
      <c r="CU42" s="644"/>
      <c r="CV42" s="644"/>
      <c r="CW42" s="644"/>
      <c r="CX42" s="644"/>
      <c r="CY42" s="645"/>
      <c r="CZ42" s="646">
        <v>13.1</v>
      </c>
      <c r="DA42" s="647"/>
      <c r="DB42" s="647"/>
      <c r="DC42" s="648"/>
      <c r="DD42" s="649">
        <v>1128782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85386</v>
      </c>
      <c r="CS43" s="642"/>
      <c r="CT43" s="642"/>
      <c r="CU43" s="642"/>
      <c r="CV43" s="642"/>
      <c r="CW43" s="642"/>
      <c r="CX43" s="642"/>
      <c r="CY43" s="643"/>
      <c r="CZ43" s="646">
        <v>0.4</v>
      </c>
      <c r="DA43" s="675"/>
      <c r="DB43" s="675"/>
      <c r="DC43" s="676"/>
      <c r="DD43" s="649">
        <v>85386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303</v>
      </c>
      <c r="CE44" s="670"/>
      <c r="CF44" s="638" t="s">
        <v>353</v>
      </c>
      <c r="CG44" s="639"/>
      <c r="CH44" s="639"/>
      <c r="CI44" s="639"/>
      <c r="CJ44" s="639"/>
      <c r="CK44" s="639"/>
      <c r="CL44" s="639"/>
      <c r="CM44" s="639"/>
      <c r="CN44" s="639"/>
      <c r="CO44" s="639"/>
      <c r="CP44" s="639"/>
      <c r="CQ44" s="640"/>
      <c r="CR44" s="641">
        <v>2602616</v>
      </c>
      <c r="CS44" s="644"/>
      <c r="CT44" s="644"/>
      <c r="CU44" s="644"/>
      <c r="CV44" s="644"/>
      <c r="CW44" s="644"/>
      <c r="CX44" s="644"/>
      <c r="CY44" s="645"/>
      <c r="CZ44" s="646">
        <v>12.7</v>
      </c>
      <c r="DA44" s="647"/>
      <c r="DB44" s="647"/>
      <c r="DC44" s="648"/>
      <c r="DD44" s="649">
        <v>1046494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541846</v>
      </c>
      <c r="CS45" s="642"/>
      <c r="CT45" s="642"/>
      <c r="CU45" s="642"/>
      <c r="CV45" s="642"/>
      <c r="CW45" s="642"/>
      <c r="CX45" s="642"/>
      <c r="CY45" s="643"/>
      <c r="CZ45" s="646">
        <v>2.6</v>
      </c>
      <c r="DA45" s="675"/>
      <c r="DB45" s="675"/>
      <c r="DC45" s="676"/>
      <c r="DD45" s="649">
        <v>118796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2059770</v>
      </c>
      <c r="CS46" s="644"/>
      <c r="CT46" s="644"/>
      <c r="CU46" s="644"/>
      <c r="CV46" s="644"/>
      <c r="CW46" s="644"/>
      <c r="CX46" s="644"/>
      <c r="CY46" s="645"/>
      <c r="CZ46" s="646">
        <v>10</v>
      </c>
      <c r="DA46" s="647"/>
      <c r="DB46" s="647"/>
      <c r="DC46" s="648"/>
      <c r="DD46" s="649">
        <v>926698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v>90115</v>
      </c>
      <c r="CS47" s="642"/>
      <c r="CT47" s="642"/>
      <c r="CU47" s="642"/>
      <c r="CV47" s="642"/>
      <c r="CW47" s="642"/>
      <c r="CX47" s="642"/>
      <c r="CY47" s="643"/>
      <c r="CZ47" s="646">
        <v>0.4</v>
      </c>
      <c r="DA47" s="675"/>
      <c r="DB47" s="675"/>
      <c r="DC47" s="676"/>
      <c r="DD47" s="649">
        <v>82288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125</v>
      </c>
      <c r="CS48" s="644"/>
      <c r="CT48" s="644"/>
      <c r="CU48" s="644"/>
      <c r="CV48" s="644"/>
      <c r="CW48" s="644"/>
      <c r="CX48" s="644"/>
      <c r="CY48" s="645"/>
      <c r="CZ48" s="646" t="s">
        <v>125</v>
      </c>
      <c r="DA48" s="647"/>
      <c r="DB48" s="647"/>
      <c r="DC48" s="648"/>
      <c r="DD48" s="649" t="s">
        <v>248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20517410</v>
      </c>
      <c r="CS49" s="657"/>
      <c r="CT49" s="657"/>
      <c r="CU49" s="657"/>
      <c r="CV49" s="657"/>
      <c r="CW49" s="657"/>
      <c r="CX49" s="657"/>
      <c r="CY49" s="658"/>
      <c r="CZ49" s="659">
        <v>100</v>
      </c>
      <c r="DA49" s="660"/>
      <c r="DB49" s="660"/>
      <c r="DC49" s="661"/>
      <c r="DD49" s="662">
        <v>14786013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KEBoc+dWhgq80nGAGH6IDiLSc00MeTQsGE3hXFxLdl0WQPhnlmXS7Yzjiet98VRTeuFLVuAFMRqMgvbpMSXU0w==" saltValue="Qysp/8EOhHN4G8kUakJJs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19685039370078741" bottom="0" header="0" footer="0"/>
  <pageSetup paperSize="9" scale="65" orientation="landscape" blackAndWhite="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election activeCell="AP34" sqref="AP34:AT3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360</v>
      </c>
      <c r="DK2" s="1181"/>
      <c r="DL2" s="1181"/>
      <c r="DM2" s="1181"/>
      <c r="DN2" s="1181"/>
      <c r="DO2" s="1182"/>
      <c r="DP2" s="229"/>
      <c r="DQ2" s="1180" t="s">
        <v>361</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3" t="s">
        <v>362</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3" t="s">
        <v>364</v>
      </c>
      <c r="B5" s="1064"/>
      <c r="C5" s="1064"/>
      <c r="D5" s="1064"/>
      <c r="E5" s="1064"/>
      <c r="F5" s="1064"/>
      <c r="G5" s="1064"/>
      <c r="H5" s="1064"/>
      <c r="I5" s="1064"/>
      <c r="J5" s="1064"/>
      <c r="K5" s="1064"/>
      <c r="L5" s="1064"/>
      <c r="M5" s="1064"/>
      <c r="N5" s="1064"/>
      <c r="O5" s="1064"/>
      <c r="P5" s="1065"/>
      <c r="Q5" s="1069" t="s">
        <v>365</v>
      </c>
      <c r="R5" s="1070"/>
      <c r="S5" s="1070"/>
      <c r="T5" s="1070"/>
      <c r="U5" s="1071"/>
      <c r="V5" s="1069" t="s">
        <v>366</v>
      </c>
      <c r="W5" s="1070"/>
      <c r="X5" s="1070"/>
      <c r="Y5" s="1070"/>
      <c r="Z5" s="1071"/>
      <c r="AA5" s="1069" t="s">
        <v>367</v>
      </c>
      <c r="AB5" s="1070"/>
      <c r="AC5" s="1070"/>
      <c r="AD5" s="1070"/>
      <c r="AE5" s="1070"/>
      <c r="AF5" s="1183" t="s">
        <v>368</v>
      </c>
      <c r="AG5" s="1070"/>
      <c r="AH5" s="1070"/>
      <c r="AI5" s="1070"/>
      <c r="AJ5" s="1085"/>
      <c r="AK5" s="1070" t="s">
        <v>369</v>
      </c>
      <c r="AL5" s="1070"/>
      <c r="AM5" s="1070"/>
      <c r="AN5" s="1070"/>
      <c r="AO5" s="1071"/>
      <c r="AP5" s="1069" t="s">
        <v>370</v>
      </c>
      <c r="AQ5" s="1070"/>
      <c r="AR5" s="1070"/>
      <c r="AS5" s="1070"/>
      <c r="AT5" s="1071"/>
      <c r="AU5" s="1069" t="s">
        <v>371</v>
      </c>
      <c r="AV5" s="1070"/>
      <c r="AW5" s="1070"/>
      <c r="AX5" s="1070"/>
      <c r="AY5" s="1085"/>
      <c r="AZ5" s="236"/>
      <c r="BA5" s="236"/>
      <c r="BB5" s="236"/>
      <c r="BC5" s="236"/>
      <c r="BD5" s="236"/>
      <c r="BE5" s="237"/>
      <c r="BF5" s="237"/>
      <c r="BG5" s="237"/>
      <c r="BH5" s="237"/>
      <c r="BI5" s="237"/>
      <c r="BJ5" s="237"/>
      <c r="BK5" s="237"/>
      <c r="BL5" s="237"/>
      <c r="BM5" s="237"/>
      <c r="BN5" s="237"/>
      <c r="BO5" s="237"/>
      <c r="BP5" s="237"/>
      <c r="BQ5" s="1063" t="s">
        <v>372</v>
      </c>
      <c r="BR5" s="1064"/>
      <c r="BS5" s="1064"/>
      <c r="BT5" s="1064"/>
      <c r="BU5" s="1064"/>
      <c r="BV5" s="1064"/>
      <c r="BW5" s="1064"/>
      <c r="BX5" s="1064"/>
      <c r="BY5" s="1064"/>
      <c r="BZ5" s="1064"/>
      <c r="CA5" s="1064"/>
      <c r="CB5" s="1064"/>
      <c r="CC5" s="1064"/>
      <c r="CD5" s="1064"/>
      <c r="CE5" s="1064"/>
      <c r="CF5" s="1064"/>
      <c r="CG5" s="1065"/>
      <c r="CH5" s="1069" t="s">
        <v>373</v>
      </c>
      <c r="CI5" s="1070"/>
      <c r="CJ5" s="1070"/>
      <c r="CK5" s="1070"/>
      <c r="CL5" s="1071"/>
      <c r="CM5" s="1069" t="s">
        <v>374</v>
      </c>
      <c r="CN5" s="1070"/>
      <c r="CO5" s="1070"/>
      <c r="CP5" s="1070"/>
      <c r="CQ5" s="1071"/>
      <c r="CR5" s="1069" t="s">
        <v>375</v>
      </c>
      <c r="CS5" s="1070"/>
      <c r="CT5" s="1070"/>
      <c r="CU5" s="1070"/>
      <c r="CV5" s="1071"/>
      <c r="CW5" s="1069" t="s">
        <v>376</v>
      </c>
      <c r="CX5" s="1070"/>
      <c r="CY5" s="1070"/>
      <c r="CZ5" s="1070"/>
      <c r="DA5" s="1071"/>
      <c r="DB5" s="1069" t="s">
        <v>377</v>
      </c>
      <c r="DC5" s="1070"/>
      <c r="DD5" s="1070"/>
      <c r="DE5" s="1070"/>
      <c r="DF5" s="1071"/>
      <c r="DG5" s="1168" t="s">
        <v>378</v>
      </c>
      <c r="DH5" s="1169"/>
      <c r="DI5" s="1169"/>
      <c r="DJ5" s="1169"/>
      <c r="DK5" s="1170"/>
      <c r="DL5" s="1168" t="s">
        <v>379</v>
      </c>
      <c r="DM5" s="1169"/>
      <c r="DN5" s="1169"/>
      <c r="DO5" s="1169"/>
      <c r="DP5" s="1170"/>
      <c r="DQ5" s="1069" t="s">
        <v>380</v>
      </c>
      <c r="DR5" s="1070"/>
      <c r="DS5" s="1070"/>
      <c r="DT5" s="1070"/>
      <c r="DU5" s="1071"/>
      <c r="DV5" s="1069" t="s">
        <v>371</v>
      </c>
      <c r="DW5" s="1070"/>
      <c r="DX5" s="1070"/>
      <c r="DY5" s="1070"/>
      <c r="DZ5" s="1085"/>
      <c r="EA5" s="234"/>
    </row>
    <row r="6" spans="1:131" s="235" customFormat="1" ht="26.25" customHeight="1" thickBot="1" x14ac:dyDescent="0.2">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84"/>
      <c r="AG6" s="1073"/>
      <c r="AH6" s="1073"/>
      <c r="AI6" s="1073"/>
      <c r="AJ6" s="1086"/>
      <c r="AK6" s="1073"/>
      <c r="AL6" s="1073"/>
      <c r="AM6" s="1073"/>
      <c r="AN6" s="1073"/>
      <c r="AO6" s="1074"/>
      <c r="AP6" s="1072"/>
      <c r="AQ6" s="1073"/>
      <c r="AR6" s="1073"/>
      <c r="AS6" s="1073"/>
      <c r="AT6" s="1074"/>
      <c r="AU6" s="1072"/>
      <c r="AV6" s="1073"/>
      <c r="AW6" s="1073"/>
      <c r="AX6" s="1073"/>
      <c r="AY6" s="1086"/>
      <c r="AZ6" s="232"/>
      <c r="BA6" s="232"/>
      <c r="BB6" s="232"/>
      <c r="BC6" s="232"/>
      <c r="BD6" s="232"/>
      <c r="BE6" s="233"/>
      <c r="BF6" s="233"/>
      <c r="BG6" s="233"/>
      <c r="BH6" s="233"/>
      <c r="BI6" s="233"/>
      <c r="BJ6" s="233"/>
      <c r="BK6" s="233"/>
      <c r="BL6" s="233"/>
      <c r="BM6" s="233"/>
      <c r="BN6" s="233"/>
      <c r="BO6" s="233"/>
      <c r="BP6" s="233"/>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71"/>
      <c r="DH6" s="1172"/>
      <c r="DI6" s="1172"/>
      <c r="DJ6" s="1172"/>
      <c r="DK6" s="1173"/>
      <c r="DL6" s="1171"/>
      <c r="DM6" s="1172"/>
      <c r="DN6" s="1172"/>
      <c r="DO6" s="1172"/>
      <c r="DP6" s="1173"/>
      <c r="DQ6" s="1072"/>
      <c r="DR6" s="1073"/>
      <c r="DS6" s="1073"/>
      <c r="DT6" s="1073"/>
      <c r="DU6" s="1074"/>
      <c r="DV6" s="1072"/>
      <c r="DW6" s="1073"/>
      <c r="DX6" s="1073"/>
      <c r="DY6" s="1073"/>
      <c r="DZ6" s="1086"/>
      <c r="EA6" s="234"/>
    </row>
    <row r="7" spans="1:131" s="235" customFormat="1" ht="26.25" customHeight="1" thickTop="1" x14ac:dyDescent="0.15">
      <c r="A7" s="238">
        <v>1</v>
      </c>
      <c r="B7" s="1120" t="s">
        <v>381</v>
      </c>
      <c r="C7" s="1121"/>
      <c r="D7" s="1121"/>
      <c r="E7" s="1121"/>
      <c r="F7" s="1121"/>
      <c r="G7" s="1121"/>
      <c r="H7" s="1121"/>
      <c r="I7" s="1121"/>
      <c r="J7" s="1121"/>
      <c r="K7" s="1121"/>
      <c r="L7" s="1121"/>
      <c r="M7" s="1121"/>
      <c r="N7" s="1121"/>
      <c r="O7" s="1121"/>
      <c r="P7" s="1122"/>
      <c r="Q7" s="1174">
        <v>21432</v>
      </c>
      <c r="R7" s="1175"/>
      <c r="S7" s="1175"/>
      <c r="T7" s="1175"/>
      <c r="U7" s="1175"/>
      <c r="V7" s="1175">
        <v>20517</v>
      </c>
      <c r="W7" s="1175"/>
      <c r="X7" s="1175"/>
      <c r="Y7" s="1175"/>
      <c r="Z7" s="1175"/>
      <c r="AA7" s="1175">
        <v>915</v>
      </c>
      <c r="AB7" s="1175"/>
      <c r="AC7" s="1175"/>
      <c r="AD7" s="1175"/>
      <c r="AE7" s="1176"/>
      <c r="AF7" s="1177">
        <v>677</v>
      </c>
      <c r="AG7" s="1178"/>
      <c r="AH7" s="1178"/>
      <c r="AI7" s="1178"/>
      <c r="AJ7" s="1179"/>
      <c r="AK7" s="1161">
        <v>761</v>
      </c>
      <c r="AL7" s="1162"/>
      <c r="AM7" s="1162"/>
      <c r="AN7" s="1162"/>
      <c r="AO7" s="1162"/>
      <c r="AP7" s="1162">
        <v>16285</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567</v>
      </c>
      <c r="BT7" s="1166"/>
      <c r="BU7" s="1166"/>
      <c r="BV7" s="1166"/>
      <c r="BW7" s="1166"/>
      <c r="BX7" s="1166"/>
      <c r="BY7" s="1166"/>
      <c r="BZ7" s="1166"/>
      <c r="CA7" s="1166"/>
      <c r="CB7" s="1166"/>
      <c r="CC7" s="1166"/>
      <c r="CD7" s="1166"/>
      <c r="CE7" s="1166"/>
      <c r="CF7" s="1166"/>
      <c r="CG7" s="1167"/>
      <c r="CH7" s="1158">
        <v>4</v>
      </c>
      <c r="CI7" s="1159"/>
      <c r="CJ7" s="1159"/>
      <c r="CK7" s="1159"/>
      <c r="CL7" s="1160"/>
      <c r="CM7" s="1158">
        <v>232</v>
      </c>
      <c r="CN7" s="1159"/>
      <c r="CO7" s="1159"/>
      <c r="CP7" s="1159"/>
      <c r="CQ7" s="1160"/>
      <c r="CR7" s="1158">
        <v>30</v>
      </c>
      <c r="CS7" s="1159"/>
      <c r="CT7" s="1159"/>
      <c r="CU7" s="1159"/>
      <c r="CV7" s="1160"/>
      <c r="CW7" s="1158">
        <v>28</v>
      </c>
      <c r="CX7" s="1159"/>
      <c r="CY7" s="1159"/>
      <c r="CZ7" s="1159"/>
      <c r="DA7" s="1160"/>
      <c r="DB7" s="1158" t="s">
        <v>571</v>
      </c>
      <c r="DC7" s="1159"/>
      <c r="DD7" s="1159"/>
      <c r="DE7" s="1159"/>
      <c r="DF7" s="1160"/>
      <c r="DG7" s="1158" t="s">
        <v>571</v>
      </c>
      <c r="DH7" s="1159"/>
      <c r="DI7" s="1159"/>
      <c r="DJ7" s="1159"/>
      <c r="DK7" s="1160"/>
      <c r="DL7" s="1158" t="s">
        <v>571</v>
      </c>
      <c r="DM7" s="1159"/>
      <c r="DN7" s="1159"/>
      <c r="DO7" s="1159"/>
      <c r="DP7" s="1160"/>
      <c r="DQ7" s="1158" t="s">
        <v>571</v>
      </c>
      <c r="DR7" s="1159"/>
      <c r="DS7" s="1159"/>
      <c r="DT7" s="1159"/>
      <c r="DU7" s="1160"/>
      <c r="DV7" s="1185"/>
      <c r="DW7" s="1186"/>
      <c r="DX7" s="1186"/>
      <c r="DY7" s="1186"/>
      <c r="DZ7" s="1187"/>
      <c r="EA7" s="234"/>
    </row>
    <row r="8" spans="1:131" s="235" customFormat="1" ht="26.25" customHeight="1" x14ac:dyDescent="0.15">
      <c r="A8" s="241">
        <v>2</v>
      </c>
      <c r="B8" s="1107"/>
      <c r="C8" s="1108"/>
      <c r="D8" s="1108"/>
      <c r="E8" s="1108"/>
      <c r="F8" s="1108"/>
      <c r="G8" s="1108"/>
      <c r="H8" s="1108"/>
      <c r="I8" s="1108"/>
      <c r="J8" s="1108"/>
      <c r="K8" s="1108"/>
      <c r="L8" s="1108"/>
      <c r="M8" s="1108"/>
      <c r="N8" s="1108"/>
      <c r="O8" s="1108"/>
      <c r="P8" s="1109"/>
      <c r="Q8" s="1113"/>
      <c r="R8" s="1114"/>
      <c r="S8" s="1114"/>
      <c r="T8" s="1114"/>
      <c r="U8" s="1114"/>
      <c r="V8" s="1114"/>
      <c r="W8" s="1114"/>
      <c r="X8" s="1114"/>
      <c r="Y8" s="1114"/>
      <c r="Z8" s="1114"/>
      <c r="AA8" s="1114"/>
      <c r="AB8" s="1114"/>
      <c r="AC8" s="1114"/>
      <c r="AD8" s="1114"/>
      <c r="AE8" s="1115"/>
      <c r="AF8" s="1087"/>
      <c r="AG8" s="1088"/>
      <c r="AH8" s="1088"/>
      <c r="AI8" s="1088"/>
      <c r="AJ8" s="1089"/>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t="s">
        <v>569</v>
      </c>
      <c r="BS8" s="1082" t="s">
        <v>568</v>
      </c>
      <c r="BT8" s="1083"/>
      <c r="BU8" s="1083"/>
      <c r="BV8" s="1083"/>
      <c r="BW8" s="1083"/>
      <c r="BX8" s="1083"/>
      <c r="BY8" s="1083"/>
      <c r="BZ8" s="1083"/>
      <c r="CA8" s="1083"/>
      <c r="CB8" s="1083"/>
      <c r="CC8" s="1083"/>
      <c r="CD8" s="1083"/>
      <c r="CE8" s="1083"/>
      <c r="CF8" s="1083"/>
      <c r="CG8" s="1084"/>
      <c r="CH8" s="1057" t="s">
        <v>570</v>
      </c>
      <c r="CI8" s="1058"/>
      <c r="CJ8" s="1058"/>
      <c r="CK8" s="1058"/>
      <c r="CL8" s="1059"/>
      <c r="CM8" s="1057">
        <v>391</v>
      </c>
      <c r="CN8" s="1058"/>
      <c r="CO8" s="1058"/>
      <c r="CP8" s="1058"/>
      <c r="CQ8" s="1059"/>
      <c r="CR8" s="1057">
        <v>6</v>
      </c>
      <c r="CS8" s="1058"/>
      <c r="CT8" s="1058"/>
      <c r="CU8" s="1058"/>
      <c r="CV8" s="1059"/>
      <c r="CW8" s="1057" t="s">
        <v>570</v>
      </c>
      <c r="CX8" s="1058"/>
      <c r="CY8" s="1058"/>
      <c r="CZ8" s="1058"/>
      <c r="DA8" s="1059"/>
      <c r="DB8" s="1057">
        <v>232</v>
      </c>
      <c r="DC8" s="1058"/>
      <c r="DD8" s="1058"/>
      <c r="DE8" s="1058"/>
      <c r="DF8" s="1059"/>
      <c r="DG8" s="1057" t="s">
        <v>570</v>
      </c>
      <c r="DH8" s="1058"/>
      <c r="DI8" s="1058"/>
      <c r="DJ8" s="1058"/>
      <c r="DK8" s="1059"/>
      <c r="DL8" s="1057" t="s">
        <v>570</v>
      </c>
      <c r="DM8" s="1058"/>
      <c r="DN8" s="1058"/>
      <c r="DO8" s="1058"/>
      <c r="DP8" s="1059"/>
      <c r="DQ8" s="1057">
        <v>51</v>
      </c>
      <c r="DR8" s="1058"/>
      <c r="DS8" s="1058"/>
      <c r="DT8" s="1058"/>
      <c r="DU8" s="1059"/>
      <c r="DV8" s="1060"/>
      <c r="DW8" s="1061"/>
      <c r="DX8" s="1061"/>
      <c r="DY8" s="1061"/>
      <c r="DZ8" s="1062"/>
      <c r="EA8" s="234"/>
    </row>
    <row r="9" spans="1:131" s="235" customFormat="1" ht="26.25" customHeight="1" x14ac:dyDescent="0.15">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7"/>
      <c r="AG9" s="1088"/>
      <c r="AH9" s="1088"/>
      <c r="AI9" s="1088"/>
      <c r="AJ9" s="1089"/>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2"/>
      <c r="BT9" s="1083"/>
      <c r="BU9" s="1083"/>
      <c r="BV9" s="1083"/>
      <c r="BW9" s="1083"/>
      <c r="BX9" s="1083"/>
      <c r="BY9" s="1083"/>
      <c r="BZ9" s="1083"/>
      <c r="CA9" s="1083"/>
      <c r="CB9" s="1083"/>
      <c r="CC9" s="1083"/>
      <c r="CD9" s="1083"/>
      <c r="CE9" s="1083"/>
      <c r="CF9" s="1083"/>
      <c r="CG9" s="1084"/>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34"/>
    </row>
    <row r="10" spans="1:131" s="235" customFormat="1" ht="26.25" customHeight="1" x14ac:dyDescent="0.15">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7"/>
      <c r="AG10" s="1088"/>
      <c r="AH10" s="1088"/>
      <c r="AI10" s="1088"/>
      <c r="AJ10" s="1089"/>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2"/>
      <c r="BT10" s="1083"/>
      <c r="BU10" s="1083"/>
      <c r="BV10" s="1083"/>
      <c r="BW10" s="1083"/>
      <c r="BX10" s="1083"/>
      <c r="BY10" s="1083"/>
      <c r="BZ10" s="1083"/>
      <c r="CA10" s="1083"/>
      <c r="CB10" s="1083"/>
      <c r="CC10" s="1083"/>
      <c r="CD10" s="1083"/>
      <c r="CE10" s="1083"/>
      <c r="CF10" s="1083"/>
      <c r="CG10" s="1084"/>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4"/>
    </row>
    <row r="11" spans="1:131" s="235" customFormat="1" ht="26.25" customHeight="1" x14ac:dyDescent="0.15">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7"/>
      <c r="AG11" s="1088"/>
      <c r="AH11" s="1088"/>
      <c r="AI11" s="1088"/>
      <c r="AJ11" s="1089"/>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2"/>
      <c r="BT11" s="1083"/>
      <c r="BU11" s="1083"/>
      <c r="BV11" s="1083"/>
      <c r="BW11" s="1083"/>
      <c r="BX11" s="1083"/>
      <c r="BY11" s="1083"/>
      <c r="BZ11" s="1083"/>
      <c r="CA11" s="1083"/>
      <c r="CB11" s="1083"/>
      <c r="CC11" s="1083"/>
      <c r="CD11" s="1083"/>
      <c r="CE11" s="1083"/>
      <c r="CF11" s="1083"/>
      <c r="CG11" s="1084"/>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4"/>
    </row>
    <row r="12" spans="1:131" s="235" customFormat="1" ht="26.25" customHeight="1" x14ac:dyDescent="0.15">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7"/>
      <c r="AG12" s="1088"/>
      <c r="AH12" s="1088"/>
      <c r="AI12" s="1088"/>
      <c r="AJ12" s="1089"/>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2"/>
      <c r="BT12" s="1083"/>
      <c r="BU12" s="1083"/>
      <c r="BV12" s="1083"/>
      <c r="BW12" s="1083"/>
      <c r="BX12" s="1083"/>
      <c r="BY12" s="1083"/>
      <c r="BZ12" s="1083"/>
      <c r="CA12" s="1083"/>
      <c r="CB12" s="1083"/>
      <c r="CC12" s="1083"/>
      <c r="CD12" s="1083"/>
      <c r="CE12" s="1083"/>
      <c r="CF12" s="1083"/>
      <c r="CG12" s="1084"/>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4"/>
    </row>
    <row r="13" spans="1:131" s="235" customFormat="1" ht="26.25" customHeight="1" x14ac:dyDescent="0.15">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7"/>
      <c r="AG13" s="1088"/>
      <c r="AH13" s="1088"/>
      <c r="AI13" s="1088"/>
      <c r="AJ13" s="1089"/>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2"/>
      <c r="BT13" s="1083"/>
      <c r="BU13" s="1083"/>
      <c r="BV13" s="1083"/>
      <c r="BW13" s="1083"/>
      <c r="BX13" s="1083"/>
      <c r="BY13" s="1083"/>
      <c r="BZ13" s="1083"/>
      <c r="CA13" s="1083"/>
      <c r="CB13" s="1083"/>
      <c r="CC13" s="1083"/>
      <c r="CD13" s="1083"/>
      <c r="CE13" s="1083"/>
      <c r="CF13" s="1083"/>
      <c r="CG13" s="1084"/>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4"/>
    </row>
    <row r="14" spans="1:131" s="235" customFormat="1" ht="26.25" customHeight="1" x14ac:dyDescent="0.15">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7"/>
      <c r="AG14" s="1088"/>
      <c r="AH14" s="1088"/>
      <c r="AI14" s="1088"/>
      <c r="AJ14" s="1089"/>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2"/>
      <c r="BT14" s="1083"/>
      <c r="BU14" s="1083"/>
      <c r="BV14" s="1083"/>
      <c r="BW14" s="1083"/>
      <c r="BX14" s="1083"/>
      <c r="BY14" s="1083"/>
      <c r="BZ14" s="1083"/>
      <c r="CA14" s="1083"/>
      <c r="CB14" s="1083"/>
      <c r="CC14" s="1083"/>
      <c r="CD14" s="1083"/>
      <c r="CE14" s="1083"/>
      <c r="CF14" s="1083"/>
      <c r="CG14" s="1084"/>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4"/>
    </row>
    <row r="15" spans="1:131" s="235" customFormat="1" ht="26.25" customHeight="1" x14ac:dyDescent="0.15">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7"/>
      <c r="AG15" s="1088"/>
      <c r="AH15" s="1088"/>
      <c r="AI15" s="1088"/>
      <c r="AJ15" s="1089"/>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2"/>
      <c r="BT15" s="1083"/>
      <c r="BU15" s="1083"/>
      <c r="BV15" s="1083"/>
      <c r="BW15" s="1083"/>
      <c r="BX15" s="1083"/>
      <c r="BY15" s="1083"/>
      <c r="BZ15" s="1083"/>
      <c r="CA15" s="1083"/>
      <c r="CB15" s="1083"/>
      <c r="CC15" s="1083"/>
      <c r="CD15" s="1083"/>
      <c r="CE15" s="1083"/>
      <c r="CF15" s="1083"/>
      <c r="CG15" s="1084"/>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4"/>
    </row>
    <row r="16" spans="1:131" s="235" customFormat="1" ht="26.25" customHeight="1" x14ac:dyDescent="0.15">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7"/>
      <c r="AG16" s="1088"/>
      <c r="AH16" s="1088"/>
      <c r="AI16" s="1088"/>
      <c r="AJ16" s="1089"/>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2"/>
      <c r="BT16" s="1083"/>
      <c r="BU16" s="1083"/>
      <c r="BV16" s="1083"/>
      <c r="BW16" s="1083"/>
      <c r="BX16" s="1083"/>
      <c r="BY16" s="1083"/>
      <c r="BZ16" s="1083"/>
      <c r="CA16" s="1083"/>
      <c r="CB16" s="1083"/>
      <c r="CC16" s="1083"/>
      <c r="CD16" s="1083"/>
      <c r="CE16" s="1083"/>
      <c r="CF16" s="1083"/>
      <c r="CG16" s="1084"/>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4"/>
    </row>
    <row r="17" spans="1:131" s="235" customFormat="1" ht="26.25" customHeight="1" x14ac:dyDescent="0.15">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7"/>
      <c r="AG17" s="1088"/>
      <c r="AH17" s="1088"/>
      <c r="AI17" s="1088"/>
      <c r="AJ17" s="1089"/>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2"/>
      <c r="BT17" s="1083"/>
      <c r="BU17" s="1083"/>
      <c r="BV17" s="1083"/>
      <c r="BW17" s="1083"/>
      <c r="BX17" s="1083"/>
      <c r="BY17" s="1083"/>
      <c r="BZ17" s="1083"/>
      <c r="CA17" s="1083"/>
      <c r="CB17" s="1083"/>
      <c r="CC17" s="1083"/>
      <c r="CD17" s="1083"/>
      <c r="CE17" s="1083"/>
      <c r="CF17" s="1083"/>
      <c r="CG17" s="1084"/>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4"/>
    </row>
    <row r="18" spans="1:131" s="235" customFormat="1" ht="26.25" customHeight="1" x14ac:dyDescent="0.15">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7"/>
      <c r="AG18" s="1088"/>
      <c r="AH18" s="1088"/>
      <c r="AI18" s="1088"/>
      <c r="AJ18" s="1089"/>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2"/>
      <c r="BT18" s="1083"/>
      <c r="BU18" s="1083"/>
      <c r="BV18" s="1083"/>
      <c r="BW18" s="1083"/>
      <c r="BX18" s="1083"/>
      <c r="BY18" s="1083"/>
      <c r="BZ18" s="1083"/>
      <c r="CA18" s="1083"/>
      <c r="CB18" s="1083"/>
      <c r="CC18" s="1083"/>
      <c r="CD18" s="1083"/>
      <c r="CE18" s="1083"/>
      <c r="CF18" s="1083"/>
      <c r="CG18" s="1084"/>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4"/>
    </row>
    <row r="19" spans="1:131" s="235" customFormat="1" ht="26.25" customHeight="1" x14ac:dyDescent="0.15">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7"/>
      <c r="AG19" s="1088"/>
      <c r="AH19" s="1088"/>
      <c r="AI19" s="1088"/>
      <c r="AJ19" s="1089"/>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2"/>
      <c r="BT19" s="1083"/>
      <c r="BU19" s="1083"/>
      <c r="BV19" s="1083"/>
      <c r="BW19" s="1083"/>
      <c r="BX19" s="1083"/>
      <c r="BY19" s="1083"/>
      <c r="BZ19" s="1083"/>
      <c r="CA19" s="1083"/>
      <c r="CB19" s="1083"/>
      <c r="CC19" s="1083"/>
      <c r="CD19" s="1083"/>
      <c r="CE19" s="1083"/>
      <c r="CF19" s="1083"/>
      <c r="CG19" s="1084"/>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4"/>
    </row>
    <row r="20" spans="1:131" s="235" customFormat="1" ht="26.25" customHeight="1" x14ac:dyDescent="0.15">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7"/>
      <c r="AG20" s="1088"/>
      <c r="AH20" s="1088"/>
      <c r="AI20" s="1088"/>
      <c r="AJ20" s="1089"/>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2"/>
      <c r="BT20" s="1083"/>
      <c r="BU20" s="1083"/>
      <c r="BV20" s="1083"/>
      <c r="BW20" s="1083"/>
      <c r="BX20" s="1083"/>
      <c r="BY20" s="1083"/>
      <c r="BZ20" s="1083"/>
      <c r="CA20" s="1083"/>
      <c r="CB20" s="1083"/>
      <c r="CC20" s="1083"/>
      <c r="CD20" s="1083"/>
      <c r="CE20" s="1083"/>
      <c r="CF20" s="1083"/>
      <c r="CG20" s="1084"/>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4"/>
    </row>
    <row r="21" spans="1:131" s="235" customFormat="1" ht="26.25" customHeight="1" thickBot="1" x14ac:dyDescent="0.2">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7"/>
      <c r="AG21" s="1088"/>
      <c r="AH21" s="1088"/>
      <c r="AI21" s="1088"/>
      <c r="AJ21" s="1089"/>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2"/>
      <c r="BT21" s="1083"/>
      <c r="BU21" s="1083"/>
      <c r="BV21" s="1083"/>
      <c r="BW21" s="1083"/>
      <c r="BX21" s="1083"/>
      <c r="BY21" s="1083"/>
      <c r="BZ21" s="1083"/>
      <c r="CA21" s="1083"/>
      <c r="CB21" s="1083"/>
      <c r="CC21" s="1083"/>
      <c r="CD21" s="1083"/>
      <c r="CE21" s="1083"/>
      <c r="CF21" s="1083"/>
      <c r="CG21" s="1084"/>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4"/>
    </row>
    <row r="22" spans="1:131" s="235" customFormat="1" ht="26.25" customHeight="1" x14ac:dyDescent="0.15">
      <c r="A22" s="241">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7"/>
      <c r="AG22" s="1088"/>
      <c r="AH22" s="1088"/>
      <c r="AI22" s="1088"/>
      <c r="AJ22" s="1089"/>
      <c r="AK22" s="1147"/>
      <c r="AL22" s="1148"/>
      <c r="AM22" s="1148"/>
      <c r="AN22" s="1148"/>
      <c r="AO22" s="1148"/>
      <c r="AP22" s="1148"/>
      <c r="AQ22" s="1148"/>
      <c r="AR22" s="1148"/>
      <c r="AS22" s="1148"/>
      <c r="AT22" s="1148"/>
      <c r="AU22" s="1149"/>
      <c r="AV22" s="1149"/>
      <c r="AW22" s="1149"/>
      <c r="AX22" s="1149"/>
      <c r="AY22" s="1150"/>
      <c r="AZ22" s="1105" t="s">
        <v>382</v>
      </c>
      <c r="BA22" s="1105"/>
      <c r="BB22" s="1105"/>
      <c r="BC22" s="1105"/>
      <c r="BD22" s="1106"/>
      <c r="BE22" s="233"/>
      <c r="BF22" s="233"/>
      <c r="BG22" s="233"/>
      <c r="BH22" s="233"/>
      <c r="BI22" s="233"/>
      <c r="BJ22" s="233"/>
      <c r="BK22" s="233"/>
      <c r="BL22" s="233"/>
      <c r="BM22" s="233"/>
      <c r="BN22" s="233"/>
      <c r="BO22" s="233"/>
      <c r="BP22" s="233"/>
      <c r="BQ22" s="242">
        <v>16</v>
      </c>
      <c r="BR22" s="243"/>
      <c r="BS22" s="1082"/>
      <c r="BT22" s="1083"/>
      <c r="BU22" s="1083"/>
      <c r="BV22" s="1083"/>
      <c r="BW22" s="1083"/>
      <c r="BX22" s="1083"/>
      <c r="BY22" s="1083"/>
      <c r="BZ22" s="1083"/>
      <c r="CA22" s="1083"/>
      <c r="CB22" s="1083"/>
      <c r="CC22" s="1083"/>
      <c r="CD22" s="1083"/>
      <c r="CE22" s="1083"/>
      <c r="CF22" s="1083"/>
      <c r="CG22" s="1084"/>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8">
        <f>Q7</f>
        <v>21432</v>
      </c>
      <c r="R23" s="1139"/>
      <c r="S23" s="1139"/>
      <c r="T23" s="1139"/>
      <c r="U23" s="1139"/>
      <c r="V23" s="1139">
        <f>V7</f>
        <v>20517</v>
      </c>
      <c r="W23" s="1139"/>
      <c r="X23" s="1139"/>
      <c r="Y23" s="1139"/>
      <c r="Z23" s="1139"/>
      <c r="AA23" s="1139">
        <f>AA7</f>
        <v>915</v>
      </c>
      <c r="AB23" s="1139"/>
      <c r="AC23" s="1139"/>
      <c r="AD23" s="1139"/>
      <c r="AE23" s="1140"/>
      <c r="AF23" s="1141">
        <v>677</v>
      </c>
      <c r="AG23" s="1139"/>
      <c r="AH23" s="1139"/>
      <c r="AI23" s="1139"/>
      <c r="AJ23" s="1142"/>
      <c r="AK23" s="1143"/>
      <c r="AL23" s="1144"/>
      <c r="AM23" s="1144"/>
      <c r="AN23" s="1144"/>
      <c r="AO23" s="1144"/>
      <c r="AP23" s="1139">
        <f>AP7</f>
        <v>16285</v>
      </c>
      <c r="AQ23" s="1139"/>
      <c r="AR23" s="1139"/>
      <c r="AS23" s="1139"/>
      <c r="AT23" s="1139"/>
      <c r="AU23" s="1145"/>
      <c r="AV23" s="1145"/>
      <c r="AW23" s="1145"/>
      <c r="AX23" s="1145"/>
      <c r="AY23" s="1146"/>
      <c r="AZ23" s="1135" t="s">
        <v>125</v>
      </c>
      <c r="BA23" s="1136"/>
      <c r="BB23" s="1136"/>
      <c r="BC23" s="1136"/>
      <c r="BD23" s="1137"/>
      <c r="BE23" s="233"/>
      <c r="BF23" s="233"/>
      <c r="BG23" s="233"/>
      <c r="BH23" s="233"/>
      <c r="BI23" s="233"/>
      <c r="BJ23" s="233"/>
      <c r="BK23" s="233"/>
      <c r="BL23" s="233"/>
      <c r="BM23" s="233"/>
      <c r="BN23" s="233"/>
      <c r="BO23" s="233"/>
      <c r="BP23" s="233"/>
      <c r="BQ23" s="242">
        <v>17</v>
      </c>
      <c r="BR23" s="243"/>
      <c r="BS23" s="1082"/>
      <c r="BT23" s="1083"/>
      <c r="BU23" s="1083"/>
      <c r="BV23" s="1083"/>
      <c r="BW23" s="1083"/>
      <c r="BX23" s="1083"/>
      <c r="BY23" s="1083"/>
      <c r="BZ23" s="1083"/>
      <c r="CA23" s="1083"/>
      <c r="CB23" s="1083"/>
      <c r="CC23" s="1083"/>
      <c r="CD23" s="1083"/>
      <c r="CE23" s="1083"/>
      <c r="CF23" s="1083"/>
      <c r="CG23" s="1084"/>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4"/>
    </row>
    <row r="24" spans="1:131" s="235" customFormat="1" ht="26.25" customHeight="1" x14ac:dyDescent="0.15">
      <c r="A24" s="1134" t="s">
        <v>385</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2"/>
      <c r="BT24" s="1083"/>
      <c r="BU24" s="1083"/>
      <c r="BV24" s="1083"/>
      <c r="BW24" s="1083"/>
      <c r="BX24" s="1083"/>
      <c r="BY24" s="1083"/>
      <c r="BZ24" s="1083"/>
      <c r="CA24" s="1083"/>
      <c r="CB24" s="1083"/>
      <c r="CC24" s="1083"/>
      <c r="CD24" s="1083"/>
      <c r="CE24" s="1083"/>
      <c r="CF24" s="1083"/>
      <c r="CG24" s="1084"/>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4"/>
    </row>
    <row r="25" spans="1:131" s="227" customFormat="1" ht="26.25" customHeight="1" thickBot="1" x14ac:dyDescent="0.2">
      <c r="A25" s="1133" t="s">
        <v>386</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2"/>
      <c r="BT25" s="1083"/>
      <c r="BU25" s="1083"/>
      <c r="BV25" s="1083"/>
      <c r="BW25" s="1083"/>
      <c r="BX25" s="1083"/>
      <c r="BY25" s="1083"/>
      <c r="BZ25" s="1083"/>
      <c r="CA25" s="1083"/>
      <c r="CB25" s="1083"/>
      <c r="CC25" s="1083"/>
      <c r="CD25" s="1083"/>
      <c r="CE25" s="1083"/>
      <c r="CF25" s="1083"/>
      <c r="CG25" s="1084"/>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s="227" customFormat="1" ht="26.25" customHeight="1" x14ac:dyDescent="0.15">
      <c r="A26" s="1063" t="s">
        <v>364</v>
      </c>
      <c r="B26" s="1064"/>
      <c r="C26" s="1064"/>
      <c r="D26" s="1064"/>
      <c r="E26" s="1064"/>
      <c r="F26" s="1064"/>
      <c r="G26" s="1064"/>
      <c r="H26" s="1064"/>
      <c r="I26" s="1064"/>
      <c r="J26" s="1064"/>
      <c r="K26" s="1064"/>
      <c r="L26" s="1064"/>
      <c r="M26" s="1064"/>
      <c r="N26" s="1064"/>
      <c r="O26" s="1064"/>
      <c r="P26" s="1065"/>
      <c r="Q26" s="1069" t="s">
        <v>387</v>
      </c>
      <c r="R26" s="1070"/>
      <c r="S26" s="1070"/>
      <c r="T26" s="1070"/>
      <c r="U26" s="1071"/>
      <c r="V26" s="1069" t="s">
        <v>388</v>
      </c>
      <c r="W26" s="1070"/>
      <c r="X26" s="1070"/>
      <c r="Y26" s="1070"/>
      <c r="Z26" s="1071"/>
      <c r="AA26" s="1069" t="s">
        <v>389</v>
      </c>
      <c r="AB26" s="1070"/>
      <c r="AC26" s="1070"/>
      <c r="AD26" s="1070"/>
      <c r="AE26" s="1070"/>
      <c r="AF26" s="1129" t="s">
        <v>390</v>
      </c>
      <c r="AG26" s="1076"/>
      <c r="AH26" s="1076"/>
      <c r="AI26" s="1076"/>
      <c r="AJ26" s="1130"/>
      <c r="AK26" s="1070" t="s">
        <v>391</v>
      </c>
      <c r="AL26" s="1070"/>
      <c r="AM26" s="1070"/>
      <c r="AN26" s="1070"/>
      <c r="AO26" s="1071"/>
      <c r="AP26" s="1069" t="s">
        <v>392</v>
      </c>
      <c r="AQ26" s="1070"/>
      <c r="AR26" s="1070"/>
      <c r="AS26" s="1070"/>
      <c r="AT26" s="1071"/>
      <c r="AU26" s="1069" t="s">
        <v>393</v>
      </c>
      <c r="AV26" s="1070"/>
      <c r="AW26" s="1070"/>
      <c r="AX26" s="1070"/>
      <c r="AY26" s="1071"/>
      <c r="AZ26" s="1069" t="s">
        <v>394</v>
      </c>
      <c r="BA26" s="1070"/>
      <c r="BB26" s="1070"/>
      <c r="BC26" s="1070"/>
      <c r="BD26" s="1071"/>
      <c r="BE26" s="1069" t="s">
        <v>371</v>
      </c>
      <c r="BF26" s="1070"/>
      <c r="BG26" s="1070"/>
      <c r="BH26" s="1070"/>
      <c r="BI26" s="1085"/>
      <c r="BJ26" s="232"/>
      <c r="BK26" s="232"/>
      <c r="BL26" s="232"/>
      <c r="BM26" s="232"/>
      <c r="BN26" s="232"/>
      <c r="BO26" s="245"/>
      <c r="BP26" s="245"/>
      <c r="BQ26" s="242">
        <v>20</v>
      </c>
      <c r="BR26" s="243"/>
      <c r="BS26" s="1082"/>
      <c r="BT26" s="1083"/>
      <c r="BU26" s="1083"/>
      <c r="BV26" s="1083"/>
      <c r="BW26" s="1083"/>
      <c r="BX26" s="1083"/>
      <c r="BY26" s="1083"/>
      <c r="BZ26" s="1083"/>
      <c r="CA26" s="1083"/>
      <c r="CB26" s="1083"/>
      <c r="CC26" s="1083"/>
      <c r="CD26" s="1083"/>
      <c r="CE26" s="1083"/>
      <c r="CF26" s="1083"/>
      <c r="CG26" s="1084"/>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s="227" customFormat="1" ht="26.25" customHeight="1" thickBot="1" x14ac:dyDescent="0.2">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31"/>
      <c r="AG27" s="1079"/>
      <c r="AH27" s="1079"/>
      <c r="AI27" s="1079"/>
      <c r="AJ27" s="1132"/>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6"/>
      <c r="BJ27" s="232"/>
      <c r="BK27" s="232"/>
      <c r="BL27" s="232"/>
      <c r="BM27" s="232"/>
      <c r="BN27" s="232"/>
      <c r="BO27" s="245"/>
      <c r="BP27" s="245"/>
      <c r="BQ27" s="242">
        <v>21</v>
      </c>
      <c r="BR27" s="243"/>
      <c r="BS27" s="1082"/>
      <c r="BT27" s="1083"/>
      <c r="BU27" s="1083"/>
      <c r="BV27" s="1083"/>
      <c r="BW27" s="1083"/>
      <c r="BX27" s="1083"/>
      <c r="BY27" s="1083"/>
      <c r="BZ27" s="1083"/>
      <c r="CA27" s="1083"/>
      <c r="CB27" s="1083"/>
      <c r="CC27" s="1083"/>
      <c r="CD27" s="1083"/>
      <c r="CE27" s="1083"/>
      <c r="CF27" s="1083"/>
      <c r="CG27" s="1084"/>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s="227" customFormat="1" ht="26.25" customHeight="1" thickTop="1" x14ac:dyDescent="0.15">
      <c r="A28" s="246">
        <v>1</v>
      </c>
      <c r="B28" s="1120" t="s">
        <v>395</v>
      </c>
      <c r="C28" s="1121"/>
      <c r="D28" s="1121"/>
      <c r="E28" s="1121"/>
      <c r="F28" s="1121"/>
      <c r="G28" s="1121"/>
      <c r="H28" s="1121"/>
      <c r="I28" s="1121"/>
      <c r="J28" s="1121"/>
      <c r="K28" s="1121"/>
      <c r="L28" s="1121"/>
      <c r="M28" s="1121"/>
      <c r="N28" s="1121"/>
      <c r="O28" s="1121"/>
      <c r="P28" s="1122"/>
      <c r="Q28" s="1123">
        <v>5019</v>
      </c>
      <c r="R28" s="1124"/>
      <c r="S28" s="1124"/>
      <c r="T28" s="1124"/>
      <c r="U28" s="1124"/>
      <c r="V28" s="1124">
        <v>4961</v>
      </c>
      <c r="W28" s="1124"/>
      <c r="X28" s="1124"/>
      <c r="Y28" s="1124"/>
      <c r="Z28" s="1124"/>
      <c r="AA28" s="1124">
        <f>Q28-V28</f>
        <v>58</v>
      </c>
      <c r="AB28" s="1124"/>
      <c r="AC28" s="1124"/>
      <c r="AD28" s="1124"/>
      <c r="AE28" s="1125"/>
      <c r="AF28" s="1126">
        <v>58</v>
      </c>
      <c r="AG28" s="1124"/>
      <c r="AH28" s="1124"/>
      <c r="AI28" s="1124"/>
      <c r="AJ28" s="1127"/>
      <c r="AK28" s="1128">
        <v>344</v>
      </c>
      <c r="AL28" s="1116"/>
      <c r="AM28" s="1116"/>
      <c r="AN28" s="1116"/>
      <c r="AO28" s="1116"/>
      <c r="AP28" s="1116" t="s">
        <v>586</v>
      </c>
      <c r="AQ28" s="1116"/>
      <c r="AR28" s="1116"/>
      <c r="AS28" s="1116"/>
      <c r="AT28" s="1116"/>
      <c r="AU28" s="1116" t="s">
        <v>587</v>
      </c>
      <c r="AV28" s="1116"/>
      <c r="AW28" s="1116"/>
      <c r="AX28" s="1116"/>
      <c r="AY28" s="1116"/>
      <c r="AZ28" s="1117" t="s">
        <v>586</v>
      </c>
      <c r="BA28" s="1117"/>
      <c r="BB28" s="1117"/>
      <c r="BC28" s="1117"/>
      <c r="BD28" s="1117"/>
      <c r="BE28" s="1118"/>
      <c r="BF28" s="1118"/>
      <c r="BG28" s="1118"/>
      <c r="BH28" s="1118"/>
      <c r="BI28" s="1119"/>
      <c r="BJ28" s="232"/>
      <c r="BK28" s="232"/>
      <c r="BL28" s="232"/>
      <c r="BM28" s="232"/>
      <c r="BN28" s="232"/>
      <c r="BO28" s="245"/>
      <c r="BP28" s="245"/>
      <c r="BQ28" s="242">
        <v>22</v>
      </c>
      <c r="BR28" s="243"/>
      <c r="BS28" s="1082"/>
      <c r="BT28" s="1083"/>
      <c r="BU28" s="1083"/>
      <c r="BV28" s="1083"/>
      <c r="BW28" s="1083"/>
      <c r="BX28" s="1083"/>
      <c r="BY28" s="1083"/>
      <c r="BZ28" s="1083"/>
      <c r="CA28" s="1083"/>
      <c r="CB28" s="1083"/>
      <c r="CC28" s="1083"/>
      <c r="CD28" s="1083"/>
      <c r="CE28" s="1083"/>
      <c r="CF28" s="1083"/>
      <c r="CG28" s="1084"/>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s="227" customFormat="1" ht="26.25" customHeight="1" x14ac:dyDescent="0.15">
      <c r="A29" s="246">
        <v>2</v>
      </c>
      <c r="B29" s="1107" t="s">
        <v>396</v>
      </c>
      <c r="C29" s="1108"/>
      <c r="D29" s="1108"/>
      <c r="E29" s="1108"/>
      <c r="F29" s="1108"/>
      <c r="G29" s="1108"/>
      <c r="H29" s="1108"/>
      <c r="I29" s="1108"/>
      <c r="J29" s="1108"/>
      <c r="K29" s="1108"/>
      <c r="L29" s="1108"/>
      <c r="M29" s="1108"/>
      <c r="N29" s="1108"/>
      <c r="O29" s="1108"/>
      <c r="P29" s="1109"/>
      <c r="Q29" s="1113">
        <v>959</v>
      </c>
      <c r="R29" s="1114"/>
      <c r="S29" s="1114"/>
      <c r="T29" s="1114"/>
      <c r="U29" s="1114"/>
      <c r="V29" s="1114">
        <v>956</v>
      </c>
      <c r="W29" s="1114"/>
      <c r="X29" s="1114"/>
      <c r="Y29" s="1114"/>
      <c r="Z29" s="1114"/>
      <c r="AA29" s="1114">
        <f>Q29-V29</f>
        <v>3</v>
      </c>
      <c r="AB29" s="1114"/>
      <c r="AC29" s="1114"/>
      <c r="AD29" s="1114"/>
      <c r="AE29" s="1115"/>
      <c r="AF29" s="1087">
        <v>3</v>
      </c>
      <c r="AG29" s="1088"/>
      <c r="AH29" s="1088"/>
      <c r="AI29" s="1088"/>
      <c r="AJ29" s="1089"/>
      <c r="AK29" s="1048">
        <v>540</v>
      </c>
      <c r="AL29" s="1039"/>
      <c r="AM29" s="1039"/>
      <c r="AN29" s="1039"/>
      <c r="AO29" s="1039"/>
      <c r="AP29" s="1039" t="s">
        <v>586</v>
      </c>
      <c r="AQ29" s="1039"/>
      <c r="AR29" s="1039"/>
      <c r="AS29" s="1039"/>
      <c r="AT29" s="1039"/>
      <c r="AU29" s="1039" t="s">
        <v>587</v>
      </c>
      <c r="AV29" s="1039"/>
      <c r="AW29" s="1039"/>
      <c r="AX29" s="1039"/>
      <c r="AY29" s="1039"/>
      <c r="AZ29" s="1112" t="s">
        <v>586</v>
      </c>
      <c r="BA29" s="1112"/>
      <c r="BB29" s="1112"/>
      <c r="BC29" s="1112"/>
      <c r="BD29" s="1112"/>
      <c r="BE29" s="1102"/>
      <c r="BF29" s="1102"/>
      <c r="BG29" s="1102"/>
      <c r="BH29" s="1102"/>
      <c r="BI29" s="1103"/>
      <c r="BJ29" s="232"/>
      <c r="BK29" s="232"/>
      <c r="BL29" s="232"/>
      <c r="BM29" s="232"/>
      <c r="BN29" s="232"/>
      <c r="BO29" s="245"/>
      <c r="BP29" s="245"/>
      <c r="BQ29" s="242">
        <v>23</v>
      </c>
      <c r="BR29" s="243"/>
      <c r="BS29" s="1082"/>
      <c r="BT29" s="1083"/>
      <c r="BU29" s="1083"/>
      <c r="BV29" s="1083"/>
      <c r="BW29" s="1083"/>
      <c r="BX29" s="1083"/>
      <c r="BY29" s="1083"/>
      <c r="BZ29" s="1083"/>
      <c r="CA29" s="1083"/>
      <c r="CB29" s="1083"/>
      <c r="CC29" s="1083"/>
      <c r="CD29" s="1083"/>
      <c r="CE29" s="1083"/>
      <c r="CF29" s="1083"/>
      <c r="CG29" s="1084"/>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s="227" customFormat="1" ht="26.25" customHeight="1" x14ac:dyDescent="0.15">
      <c r="A30" s="246">
        <v>3</v>
      </c>
      <c r="B30" s="1107" t="s">
        <v>397</v>
      </c>
      <c r="C30" s="1108"/>
      <c r="D30" s="1108"/>
      <c r="E30" s="1108"/>
      <c r="F30" s="1108"/>
      <c r="G30" s="1108"/>
      <c r="H30" s="1108"/>
      <c r="I30" s="1108"/>
      <c r="J30" s="1108"/>
      <c r="K30" s="1108"/>
      <c r="L30" s="1108"/>
      <c r="M30" s="1108"/>
      <c r="N30" s="1108"/>
      <c r="O30" s="1108"/>
      <c r="P30" s="1109"/>
      <c r="Q30" s="1113">
        <v>1255</v>
      </c>
      <c r="R30" s="1114"/>
      <c r="S30" s="1114"/>
      <c r="T30" s="1114"/>
      <c r="U30" s="1114"/>
      <c r="V30" s="1114">
        <v>1156</v>
      </c>
      <c r="W30" s="1114"/>
      <c r="X30" s="1114"/>
      <c r="Y30" s="1114"/>
      <c r="Z30" s="1114"/>
      <c r="AA30" s="1114">
        <f t="shared" ref="AA30:AA34" si="0">Q30-V30</f>
        <v>99</v>
      </c>
      <c r="AB30" s="1114"/>
      <c r="AC30" s="1114"/>
      <c r="AD30" s="1114"/>
      <c r="AE30" s="1115"/>
      <c r="AF30" s="1087">
        <v>582</v>
      </c>
      <c r="AG30" s="1088"/>
      <c r="AH30" s="1088"/>
      <c r="AI30" s="1088"/>
      <c r="AJ30" s="1089"/>
      <c r="AK30" s="1048">
        <v>13</v>
      </c>
      <c r="AL30" s="1039"/>
      <c r="AM30" s="1039"/>
      <c r="AN30" s="1039"/>
      <c r="AO30" s="1039"/>
      <c r="AP30" s="1039">
        <v>1695</v>
      </c>
      <c r="AQ30" s="1039"/>
      <c r="AR30" s="1039"/>
      <c r="AS30" s="1039"/>
      <c r="AT30" s="1039"/>
      <c r="AU30" s="1039">
        <v>12</v>
      </c>
      <c r="AV30" s="1039"/>
      <c r="AW30" s="1039"/>
      <c r="AX30" s="1039"/>
      <c r="AY30" s="1039"/>
      <c r="AZ30" s="1112" t="s">
        <v>586</v>
      </c>
      <c r="BA30" s="1112"/>
      <c r="BB30" s="1112"/>
      <c r="BC30" s="1112"/>
      <c r="BD30" s="1112"/>
      <c r="BE30" s="1102" t="s">
        <v>398</v>
      </c>
      <c r="BF30" s="1102"/>
      <c r="BG30" s="1102"/>
      <c r="BH30" s="1102"/>
      <c r="BI30" s="1103"/>
      <c r="BJ30" s="232"/>
      <c r="BK30" s="232"/>
      <c r="BL30" s="232"/>
      <c r="BM30" s="232"/>
      <c r="BN30" s="232"/>
      <c r="BO30" s="245"/>
      <c r="BP30" s="245"/>
      <c r="BQ30" s="242">
        <v>24</v>
      </c>
      <c r="BR30" s="243"/>
      <c r="BS30" s="1082"/>
      <c r="BT30" s="1083"/>
      <c r="BU30" s="1083"/>
      <c r="BV30" s="1083"/>
      <c r="BW30" s="1083"/>
      <c r="BX30" s="1083"/>
      <c r="BY30" s="1083"/>
      <c r="BZ30" s="1083"/>
      <c r="CA30" s="1083"/>
      <c r="CB30" s="1083"/>
      <c r="CC30" s="1083"/>
      <c r="CD30" s="1083"/>
      <c r="CE30" s="1083"/>
      <c r="CF30" s="1083"/>
      <c r="CG30" s="1084"/>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s="227" customFormat="1" ht="26.25" customHeight="1" x14ac:dyDescent="0.15">
      <c r="A31" s="246">
        <v>4</v>
      </c>
      <c r="B31" s="1107" t="s">
        <v>399</v>
      </c>
      <c r="C31" s="1108"/>
      <c r="D31" s="1108"/>
      <c r="E31" s="1108"/>
      <c r="F31" s="1108"/>
      <c r="G31" s="1108"/>
      <c r="H31" s="1108"/>
      <c r="I31" s="1108"/>
      <c r="J31" s="1108"/>
      <c r="K31" s="1108"/>
      <c r="L31" s="1108"/>
      <c r="M31" s="1108"/>
      <c r="N31" s="1108"/>
      <c r="O31" s="1108"/>
      <c r="P31" s="1109"/>
      <c r="Q31" s="1113">
        <v>75</v>
      </c>
      <c r="R31" s="1114"/>
      <c r="S31" s="1114"/>
      <c r="T31" s="1114"/>
      <c r="U31" s="1114"/>
      <c r="V31" s="1114">
        <v>48</v>
      </c>
      <c r="W31" s="1114"/>
      <c r="X31" s="1114"/>
      <c r="Y31" s="1114"/>
      <c r="Z31" s="1114"/>
      <c r="AA31" s="1114">
        <f t="shared" si="0"/>
        <v>27</v>
      </c>
      <c r="AB31" s="1114"/>
      <c r="AC31" s="1114"/>
      <c r="AD31" s="1114"/>
      <c r="AE31" s="1115"/>
      <c r="AF31" s="1087">
        <v>227</v>
      </c>
      <c r="AG31" s="1088"/>
      <c r="AH31" s="1088"/>
      <c r="AI31" s="1088"/>
      <c r="AJ31" s="1089"/>
      <c r="AK31" s="1048" t="s">
        <v>587</v>
      </c>
      <c r="AL31" s="1039"/>
      <c r="AM31" s="1039"/>
      <c r="AN31" s="1039"/>
      <c r="AO31" s="1039"/>
      <c r="AP31" s="1039">
        <v>241</v>
      </c>
      <c r="AQ31" s="1039"/>
      <c r="AR31" s="1039"/>
      <c r="AS31" s="1039"/>
      <c r="AT31" s="1039"/>
      <c r="AU31" s="1039" t="s">
        <v>587</v>
      </c>
      <c r="AV31" s="1039"/>
      <c r="AW31" s="1039"/>
      <c r="AX31" s="1039"/>
      <c r="AY31" s="1039"/>
      <c r="AZ31" s="1112" t="s">
        <v>586</v>
      </c>
      <c r="BA31" s="1112"/>
      <c r="BB31" s="1112"/>
      <c r="BC31" s="1112"/>
      <c r="BD31" s="1112"/>
      <c r="BE31" s="1102" t="s">
        <v>400</v>
      </c>
      <c r="BF31" s="1102"/>
      <c r="BG31" s="1102"/>
      <c r="BH31" s="1102"/>
      <c r="BI31" s="1103"/>
      <c r="BJ31" s="232"/>
      <c r="BK31" s="232"/>
      <c r="BL31" s="232"/>
      <c r="BM31" s="232"/>
      <c r="BN31" s="232"/>
      <c r="BO31" s="245"/>
      <c r="BP31" s="245"/>
      <c r="BQ31" s="242">
        <v>25</v>
      </c>
      <c r="BR31" s="243"/>
      <c r="BS31" s="1082"/>
      <c r="BT31" s="1083"/>
      <c r="BU31" s="1083"/>
      <c r="BV31" s="1083"/>
      <c r="BW31" s="1083"/>
      <c r="BX31" s="1083"/>
      <c r="BY31" s="1083"/>
      <c r="BZ31" s="1083"/>
      <c r="CA31" s="1083"/>
      <c r="CB31" s="1083"/>
      <c r="CC31" s="1083"/>
      <c r="CD31" s="1083"/>
      <c r="CE31" s="1083"/>
      <c r="CF31" s="1083"/>
      <c r="CG31" s="1084"/>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s="227" customFormat="1" ht="26.25" customHeight="1" x14ac:dyDescent="0.15">
      <c r="A32" s="246">
        <v>5</v>
      </c>
      <c r="B32" s="1107" t="s">
        <v>401</v>
      </c>
      <c r="C32" s="1108"/>
      <c r="D32" s="1108"/>
      <c r="E32" s="1108"/>
      <c r="F32" s="1108"/>
      <c r="G32" s="1108"/>
      <c r="H32" s="1108"/>
      <c r="I32" s="1108"/>
      <c r="J32" s="1108"/>
      <c r="K32" s="1108"/>
      <c r="L32" s="1108"/>
      <c r="M32" s="1108"/>
      <c r="N32" s="1108"/>
      <c r="O32" s="1108"/>
      <c r="P32" s="1109"/>
      <c r="Q32" s="1113">
        <v>902</v>
      </c>
      <c r="R32" s="1114"/>
      <c r="S32" s="1114"/>
      <c r="T32" s="1114"/>
      <c r="U32" s="1114"/>
      <c r="V32" s="1114">
        <v>877</v>
      </c>
      <c r="W32" s="1114"/>
      <c r="X32" s="1114"/>
      <c r="Y32" s="1114"/>
      <c r="Z32" s="1114"/>
      <c r="AA32" s="1114">
        <v>26</v>
      </c>
      <c r="AB32" s="1114"/>
      <c r="AC32" s="1114"/>
      <c r="AD32" s="1114"/>
      <c r="AE32" s="1115"/>
      <c r="AF32" s="1087">
        <v>532</v>
      </c>
      <c r="AG32" s="1088"/>
      <c r="AH32" s="1088"/>
      <c r="AI32" s="1088"/>
      <c r="AJ32" s="1089"/>
      <c r="AK32" s="1048">
        <v>398</v>
      </c>
      <c r="AL32" s="1039"/>
      <c r="AM32" s="1039"/>
      <c r="AN32" s="1039"/>
      <c r="AO32" s="1039"/>
      <c r="AP32" s="1039">
        <v>8357</v>
      </c>
      <c r="AQ32" s="1039"/>
      <c r="AR32" s="1039"/>
      <c r="AS32" s="1039"/>
      <c r="AT32" s="1039"/>
      <c r="AU32" s="1039">
        <v>6961</v>
      </c>
      <c r="AV32" s="1039"/>
      <c r="AW32" s="1039"/>
      <c r="AX32" s="1039"/>
      <c r="AY32" s="1039"/>
      <c r="AZ32" s="1112" t="s">
        <v>586</v>
      </c>
      <c r="BA32" s="1112"/>
      <c r="BB32" s="1112"/>
      <c r="BC32" s="1112"/>
      <c r="BD32" s="1112"/>
      <c r="BE32" s="1102" t="s">
        <v>400</v>
      </c>
      <c r="BF32" s="1102"/>
      <c r="BG32" s="1102"/>
      <c r="BH32" s="1102"/>
      <c r="BI32" s="1103"/>
      <c r="BJ32" s="232"/>
      <c r="BK32" s="232"/>
      <c r="BL32" s="232"/>
      <c r="BM32" s="232"/>
      <c r="BN32" s="232"/>
      <c r="BO32" s="245"/>
      <c r="BP32" s="245"/>
      <c r="BQ32" s="242">
        <v>26</v>
      </c>
      <c r="BR32" s="243"/>
      <c r="BS32" s="1082"/>
      <c r="BT32" s="1083"/>
      <c r="BU32" s="1083"/>
      <c r="BV32" s="1083"/>
      <c r="BW32" s="1083"/>
      <c r="BX32" s="1083"/>
      <c r="BY32" s="1083"/>
      <c r="BZ32" s="1083"/>
      <c r="CA32" s="1083"/>
      <c r="CB32" s="1083"/>
      <c r="CC32" s="1083"/>
      <c r="CD32" s="1083"/>
      <c r="CE32" s="1083"/>
      <c r="CF32" s="1083"/>
      <c r="CG32" s="1084"/>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s="227" customFormat="1" ht="26.25" customHeight="1" x14ac:dyDescent="0.15">
      <c r="A33" s="246">
        <v>6</v>
      </c>
      <c r="B33" s="1107" t="s">
        <v>402</v>
      </c>
      <c r="C33" s="1108"/>
      <c r="D33" s="1108"/>
      <c r="E33" s="1108"/>
      <c r="F33" s="1108"/>
      <c r="G33" s="1108"/>
      <c r="H33" s="1108"/>
      <c r="I33" s="1108"/>
      <c r="J33" s="1108"/>
      <c r="K33" s="1108"/>
      <c r="L33" s="1108"/>
      <c r="M33" s="1108"/>
      <c r="N33" s="1108"/>
      <c r="O33" s="1108"/>
      <c r="P33" s="1109"/>
      <c r="Q33" s="1113">
        <v>1541</v>
      </c>
      <c r="R33" s="1114"/>
      <c r="S33" s="1114"/>
      <c r="T33" s="1114"/>
      <c r="U33" s="1114"/>
      <c r="V33" s="1114">
        <v>1658</v>
      </c>
      <c r="W33" s="1114"/>
      <c r="X33" s="1114"/>
      <c r="Y33" s="1114"/>
      <c r="Z33" s="1114"/>
      <c r="AA33" s="1114">
        <v>-116</v>
      </c>
      <c r="AB33" s="1114"/>
      <c r="AC33" s="1114"/>
      <c r="AD33" s="1114"/>
      <c r="AE33" s="1115"/>
      <c r="AF33" s="1087">
        <v>315</v>
      </c>
      <c r="AG33" s="1088"/>
      <c r="AH33" s="1088"/>
      <c r="AI33" s="1088"/>
      <c r="AJ33" s="1089"/>
      <c r="AK33" s="1048">
        <v>272</v>
      </c>
      <c r="AL33" s="1039"/>
      <c r="AM33" s="1039"/>
      <c r="AN33" s="1039"/>
      <c r="AO33" s="1039"/>
      <c r="AP33" s="1039">
        <v>210</v>
      </c>
      <c r="AQ33" s="1039"/>
      <c r="AR33" s="1039"/>
      <c r="AS33" s="1039"/>
      <c r="AT33" s="1039"/>
      <c r="AU33" s="1039">
        <v>148</v>
      </c>
      <c r="AV33" s="1039"/>
      <c r="AW33" s="1039"/>
      <c r="AX33" s="1039"/>
      <c r="AY33" s="1039"/>
      <c r="AZ33" s="1112" t="s">
        <v>586</v>
      </c>
      <c r="BA33" s="1112"/>
      <c r="BB33" s="1112"/>
      <c r="BC33" s="1112"/>
      <c r="BD33" s="1112"/>
      <c r="BE33" s="1102" t="s">
        <v>398</v>
      </c>
      <c r="BF33" s="1102"/>
      <c r="BG33" s="1102"/>
      <c r="BH33" s="1102"/>
      <c r="BI33" s="1103"/>
      <c r="BJ33" s="232"/>
      <c r="BK33" s="232"/>
      <c r="BL33" s="232"/>
      <c r="BM33" s="232"/>
      <c r="BN33" s="232"/>
      <c r="BO33" s="245"/>
      <c r="BP33" s="245"/>
      <c r="BQ33" s="242">
        <v>27</v>
      </c>
      <c r="BR33" s="243"/>
      <c r="BS33" s="1082"/>
      <c r="BT33" s="1083"/>
      <c r="BU33" s="1083"/>
      <c r="BV33" s="1083"/>
      <c r="BW33" s="1083"/>
      <c r="BX33" s="1083"/>
      <c r="BY33" s="1083"/>
      <c r="BZ33" s="1083"/>
      <c r="CA33" s="1083"/>
      <c r="CB33" s="1083"/>
      <c r="CC33" s="1083"/>
      <c r="CD33" s="1083"/>
      <c r="CE33" s="1083"/>
      <c r="CF33" s="1083"/>
      <c r="CG33" s="1084"/>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s="227" customFormat="1" ht="26.25" customHeight="1" x14ac:dyDescent="0.15">
      <c r="A34" s="246">
        <v>7</v>
      </c>
      <c r="B34" s="1107" t="s">
        <v>403</v>
      </c>
      <c r="C34" s="1108"/>
      <c r="D34" s="1108"/>
      <c r="E34" s="1108"/>
      <c r="F34" s="1108"/>
      <c r="G34" s="1108"/>
      <c r="H34" s="1108"/>
      <c r="I34" s="1108"/>
      <c r="J34" s="1108"/>
      <c r="K34" s="1108"/>
      <c r="L34" s="1108"/>
      <c r="M34" s="1108"/>
      <c r="N34" s="1108"/>
      <c r="O34" s="1108"/>
      <c r="P34" s="1109"/>
      <c r="Q34" s="1113">
        <v>467</v>
      </c>
      <c r="R34" s="1114"/>
      <c r="S34" s="1114"/>
      <c r="T34" s="1114"/>
      <c r="U34" s="1114"/>
      <c r="V34" s="1114">
        <v>451</v>
      </c>
      <c r="W34" s="1114"/>
      <c r="X34" s="1114"/>
      <c r="Y34" s="1114"/>
      <c r="Z34" s="1114"/>
      <c r="AA34" s="1114">
        <f t="shared" si="0"/>
        <v>16</v>
      </c>
      <c r="AB34" s="1114"/>
      <c r="AC34" s="1114"/>
      <c r="AD34" s="1114"/>
      <c r="AE34" s="1115"/>
      <c r="AF34" s="1087">
        <v>16</v>
      </c>
      <c r="AG34" s="1088"/>
      <c r="AH34" s="1088"/>
      <c r="AI34" s="1088"/>
      <c r="AJ34" s="1089"/>
      <c r="AK34" s="1048">
        <v>317</v>
      </c>
      <c r="AL34" s="1039"/>
      <c r="AM34" s="1039"/>
      <c r="AN34" s="1039"/>
      <c r="AO34" s="1039"/>
      <c r="AP34" s="1039">
        <v>2902</v>
      </c>
      <c r="AQ34" s="1039"/>
      <c r="AR34" s="1039"/>
      <c r="AS34" s="1039"/>
      <c r="AT34" s="1039"/>
      <c r="AU34" s="1039">
        <v>2902</v>
      </c>
      <c r="AV34" s="1039"/>
      <c r="AW34" s="1039"/>
      <c r="AX34" s="1039"/>
      <c r="AY34" s="1039"/>
      <c r="AZ34" s="1112" t="s">
        <v>586</v>
      </c>
      <c r="BA34" s="1112"/>
      <c r="BB34" s="1112"/>
      <c r="BC34" s="1112"/>
      <c r="BD34" s="1112"/>
      <c r="BE34" s="1102" t="s">
        <v>404</v>
      </c>
      <c r="BF34" s="1102"/>
      <c r="BG34" s="1102"/>
      <c r="BH34" s="1102"/>
      <c r="BI34" s="1103"/>
      <c r="BJ34" s="232"/>
      <c r="BK34" s="232"/>
      <c r="BL34" s="232"/>
      <c r="BM34" s="232"/>
      <c r="BN34" s="232"/>
      <c r="BO34" s="245"/>
      <c r="BP34" s="245"/>
      <c r="BQ34" s="242">
        <v>28</v>
      </c>
      <c r="BR34" s="243"/>
      <c r="BS34" s="1082"/>
      <c r="BT34" s="1083"/>
      <c r="BU34" s="1083"/>
      <c r="BV34" s="1083"/>
      <c r="BW34" s="1083"/>
      <c r="BX34" s="1083"/>
      <c r="BY34" s="1083"/>
      <c r="BZ34" s="1083"/>
      <c r="CA34" s="1083"/>
      <c r="CB34" s="1083"/>
      <c r="CC34" s="1083"/>
      <c r="CD34" s="1083"/>
      <c r="CE34" s="1083"/>
      <c r="CF34" s="1083"/>
      <c r="CG34" s="1084"/>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s="227" customFormat="1" ht="26.25" customHeight="1" x14ac:dyDescent="0.15">
      <c r="A35" s="246">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7"/>
      <c r="AG35" s="1088"/>
      <c r="AH35" s="1088"/>
      <c r="AI35" s="1088"/>
      <c r="AJ35" s="1089"/>
      <c r="AK35" s="1048"/>
      <c r="AL35" s="1039"/>
      <c r="AM35" s="1039"/>
      <c r="AN35" s="1039"/>
      <c r="AO35" s="1039"/>
      <c r="AP35" s="1039"/>
      <c r="AQ35" s="1039"/>
      <c r="AR35" s="1039"/>
      <c r="AS35" s="1039"/>
      <c r="AT35" s="1039"/>
      <c r="AU35" s="1039"/>
      <c r="AV35" s="1039"/>
      <c r="AW35" s="1039"/>
      <c r="AX35" s="1039"/>
      <c r="AY35" s="1039"/>
      <c r="AZ35" s="1112"/>
      <c r="BA35" s="1112"/>
      <c r="BB35" s="1112"/>
      <c r="BC35" s="1112"/>
      <c r="BD35" s="1112"/>
      <c r="BE35" s="1102"/>
      <c r="BF35" s="1102"/>
      <c r="BG35" s="1102"/>
      <c r="BH35" s="1102"/>
      <c r="BI35" s="1103"/>
      <c r="BJ35" s="232"/>
      <c r="BK35" s="232"/>
      <c r="BL35" s="232"/>
      <c r="BM35" s="232"/>
      <c r="BN35" s="232"/>
      <c r="BO35" s="245"/>
      <c r="BP35" s="245"/>
      <c r="BQ35" s="242">
        <v>29</v>
      </c>
      <c r="BR35" s="243"/>
      <c r="BS35" s="1082"/>
      <c r="BT35" s="1083"/>
      <c r="BU35" s="1083"/>
      <c r="BV35" s="1083"/>
      <c r="BW35" s="1083"/>
      <c r="BX35" s="1083"/>
      <c r="BY35" s="1083"/>
      <c r="BZ35" s="1083"/>
      <c r="CA35" s="1083"/>
      <c r="CB35" s="1083"/>
      <c r="CC35" s="1083"/>
      <c r="CD35" s="1083"/>
      <c r="CE35" s="1083"/>
      <c r="CF35" s="1083"/>
      <c r="CG35" s="1084"/>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s="227" customFormat="1" ht="26.25" customHeight="1" x14ac:dyDescent="0.15">
      <c r="A36" s="246">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7"/>
      <c r="AG36" s="1088"/>
      <c r="AH36" s="1088"/>
      <c r="AI36" s="1088"/>
      <c r="AJ36" s="1089"/>
      <c r="AK36" s="1048"/>
      <c r="AL36" s="1039"/>
      <c r="AM36" s="1039"/>
      <c r="AN36" s="1039"/>
      <c r="AO36" s="1039"/>
      <c r="AP36" s="1039"/>
      <c r="AQ36" s="1039"/>
      <c r="AR36" s="1039"/>
      <c r="AS36" s="1039"/>
      <c r="AT36" s="1039"/>
      <c r="AU36" s="1039"/>
      <c r="AV36" s="1039"/>
      <c r="AW36" s="1039"/>
      <c r="AX36" s="1039"/>
      <c r="AY36" s="1039"/>
      <c r="AZ36" s="1112"/>
      <c r="BA36" s="1112"/>
      <c r="BB36" s="1112"/>
      <c r="BC36" s="1112"/>
      <c r="BD36" s="1112"/>
      <c r="BE36" s="1102"/>
      <c r="BF36" s="1102"/>
      <c r="BG36" s="1102"/>
      <c r="BH36" s="1102"/>
      <c r="BI36" s="1103"/>
      <c r="BJ36" s="232"/>
      <c r="BK36" s="232"/>
      <c r="BL36" s="232"/>
      <c r="BM36" s="232"/>
      <c r="BN36" s="232"/>
      <c r="BO36" s="245"/>
      <c r="BP36" s="245"/>
      <c r="BQ36" s="242">
        <v>30</v>
      </c>
      <c r="BR36" s="243"/>
      <c r="BS36" s="1082"/>
      <c r="BT36" s="1083"/>
      <c r="BU36" s="1083"/>
      <c r="BV36" s="1083"/>
      <c r="BW36" s="1083"/>
      <c r="BX36" s="1083"/>
      <c r="BY36" s="1083"/>
      <c r="BZ36" s="1083"/>
      <c r="CA36" s="1083"/>
      <c r="CB36" s="1083"/>
      <c r="CC36" s="1083"/>
      <c r="CD36" s="1083"/>
      <c r="CE36" s="1083"/>
      <c r="CF36" s="1083"/>
      <c r="CG36" s="1084"/>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s="227" customFormat="1" ht="26.25" customHeight="1" x14ac:dyDescent="0.15">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7"/>
      <c r="AG37" s="1088"/>
      <c r="AH37" s="1088"/>
      <c r="AI37" s="1088"/>
      <c r="AJ37" s="1089"/>
      <c r="AK37" s="1048"/>
      <c r="AL37" s="1039"/>
      <c r="AM37" s="1039"/>
      <c r="AN37" s="1039"/>
      <c r="AO37" s="1039"/>
      <c r="AP37" s="1039"/>
      <c r="AQ37" s="1039"/>
      <c r="AR37" s="1039"/>
      <c r="AS37" s="1039"/>
      <c r="AT37" s="1039"/>
      <c r="AU37" s="1039"/>
      <c r="AV37" s="1039"/>
      <c r="AW37" s="1039"/>
      <c r="AX37" s="1039"/>
      <c r="AY37" s="1039"/>
      <c r="AZ37" s="1112"/>
      <c r="BA37" s="1112"/>
      <c r="BB37" s="1112"/>
      <c r="BC37" s="1112"/>
      <c r="BD37" s="1112"/>
      <c r="BE37" s="1102"/>
      <c r="BF37" s="1102"/>
      <c r="BG37" s="1102"/>
      <c r="BH37" s="1102"/>
      <c r="BI37" s="1103"/>
      <c r="BJ37" s="232"/>
      <c r="BK37" s="232"/>
      <c r="BL37" s="232"/>
      <c r="BM37" s="232"/>
      <c r="BN37" s="232"/>
      <c r="BO37" s="245"/>
      <c r="BP37" s="245"/>
      <c r="BQ37" s="242">
        <v>31</v>
      </c>
      <c r="BR37" s="243"/>
      <c r="BS37" s="1082"/>
      <c r="BT37" s="1083"/>
      <c r="BU37" s="1083"/>
      <c r="BV37" s="1083"/>
      <c r="BW37" s="1083"/>
      <c r="BX37" s="1083"/>
      <c r="BY37" s="1083"/>
      <c r="BZ37" s="1083"/>
      <c r="CA37" s="1083"/>
      <c r="CB37" s="1083"/>
      <c r="CC37" s="1083"/>
      <c r="CD37" s="1083"/>
      <c r="CE37" s="1083"/>
      <c r="CF37" s="1083"/>
      <c r="CG37" s="1084"/>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s="227" customFormat="1" ht="26.25" customHeight="1" x14ac:dyDescent="0.15">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7"/>
      <c r="AG38" s="1088"/>
      <c r="AH38" s="1088"/>
      <c r="AI38" s="1088"/>
      <c r="AJ38" s="1089"/>
      <c r="AK38" s="1048"/>
      <c r="AL38" s="1039"/>
      <c r="AM38" s="1039"/>
      <c r="AN38" s="1039"/>
      <c r="AO38" s="1039"/>
      <c r="AP38" s="1039"/>
      <c r="AQ38" s="1039"/>
      <c r="AR38" s="1039"/>
      <c r="AS38" s="1039"/>
      <c r="AT38" s="1039"/>
      <c r="AU38" s="1039"/>
      <c r="AV38" s="1039"/>
      <c r="AW38" s="1039"/>
      <c r="AX38" s="1039"/>
      <c r="AY38" s="1039"/>
      <c r="AZ38" s="1112"/>
      <c r="BA38" s="1112"/>
      <c r="BB38" s="1112"/>
      <c r="BC38" s="1112"/>
      <c r="BD38" s="1112"/>
      <c r="BE38" s="1102"/>
      <c r="BF38" s="1102"/>
      <c r="BG38" s="1102"/>
      <c r="BH38" s="1102"/>
      <c r="BI38" s="1103"/>
      <c r="BJ38" s="232"/>
      <c r="BK38" s="232"/>
      <c r="BL38" s="232"/>
      <c r="BM38" s="232"/>
      <c r="BN38" s="232"/>
      <c r="BO38" s="245"/>
      <c r="BP38" s="245"/>
      <c r="BQ38" s="242">
        <v>32</v>
      </c>
      <c r="BR38" s="243"/>
      <c r="BS38" s="1082"/>
      <c r="BT38" s="1083"/>
      <c r="BU38" s="1083"/>
      <c r="BV38" s="1083"/>
      <c r="BW38" s="1083"/>
      <c r="BX38" s="1083"/>
      <c r="BY38" s="1083"/>
      <c r="BZ38" s="1083"/>
      <c r="CA38" s="1083"/>
      <c r="CB38" s="1083"/>
      <c r="CC38" s="1083"/>
      <c r="CD38" s="1083"/>
      <c r="CE38" s="1083"/>
      <c r="CF38" s="1083"/>
      <c r="CG38" s="1084"/>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s="227" customFormat="1" ht="26.25" customHeight="1" x14ac:dyDescent="0.15">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7"/>
      <c r="AG39" s="1088"/>
      <c r="AH39" s="1088"/>
      <c r="AI39" s="1088"/>
      <c r="AJ39" s="1089"/>
      <c r="AK39" s="1048"/>
      <c r="AL39" s="1039"/>
      <c r="AM39" s="1039"/>
      <c r="AN39" s="1039"/>
      <c r="AO39" s="1039"/>
      <c r="AP39" s="1039"/>
      <c r="AQ39" s="1039"/>
      <c r="AR39" s="1039"/>
      <c r="AS39" s="1039"/>
      <c r="AT39" s="1039"/>
      <c r="AU39" s="1039"/>
      <c r="AV39" s="1039"/>
      <c r="AW39" s="1039"/>
      <c r="AX39" s="1039"/>
      <c r="AY39" s="1039"/>
      <c r="AZ39" s="1112"/>
      <c r="BA39" s="1112"/>
      <c r="BB39" s="1112"/>
      <c r="BC39" s="1112"/>
      <c r="BD39" s="1112"/>
      <c r="BE39" s="1102"/>
      <c r="BF39" s="1102"/>
      <c r="BG39" s="1102"/>
      <c r="BH39" s="1102"/>
      <c r="BI39" s="1103"/>
      <c r="BJ39" s="232"/>
      <c r="BK39" s="232"/>
      <c r="BL39" s="232"/>
      <c r="BM39" s="232"/>
      <c r="BN39" s="232"/>
      <c r="BO39" s="245"/>
      <c r="BP39" s="245"/>
      <c r="BQ39" s="242">
        <v>33</v>
      </c>
      <c r="BR39" s="243"/>
      <c r="BS39" s="1082"/>
      <c r="BT39" s="1083"/>
      <c r="BU39" s="1083"/>
      <c r="BV39" s="1083"/>
      <c r="BW39" s="1083"/>
      <c r="BX39" s="1083"/>
      <c r="BY39" s="1083"/>
      <c r="BZ39" s="1083"/>
      <c r="CA39" s="1083"/>
      <c r="CB39" s="1083"/>
      <c r="CC39" s="1083"/>
      <c r="CD39" s="1083"/>
      <c r="CE39" s="1083"/>
      <c r="CF39" s="1083"/>
      <c r="CG39" s="1084"/>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s="227" customFormat="1" ht="26.25" customHeight="1" x14ac:dyDescent="0.15">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7"/>
      <c r="AG40" s="1088"/>
      <c r="AH40" s="1088"/>
      <c r="AI40" s="1088"/>
      <c r="AJ40" s="1089"/>
      <c r="AK40" s="1048"/>
      <c r="AL40" s="1039"/>
      <c r="AM40" s="1039"/>
      <c r="AN40" s="1039"/>
      <c r="AO40" s="1039"/>
      <c r="AP40" s="1039"/>
      <c r="AQ40" s="1039"/>
      <c r="AR40" s="1039"/>
      <c r="AS40" s="1039"/>
      <c r="AT40" s="1039"/>
      <c r="AU40" s="1039"/>
      <c r="AV40" s="1039"/>
      <c r="AW40" s="1039"/>
      <c r="AX40" s="1039"/>
      <c r="AY40" s="1039"/>
      <c r="AZ40" s="1112"/>
      <c r="BA40" s="1112"/>
      <c r="BB40" s="1112"/>
      <c r="BC40" s="1112"/>
      <c r="BD40" s="1112"/>
      <c r="BE40" s="1102"/>
      <c r="BF40" s="1102"/>
      <c r="BG40" s="1102"/>
      <c r="BH40" s="1102"/>
      <c r="BI40" s="1103"/>
      <c r="BJ40" s="232"/>
      <c r="BK40" s="232"/>
      <c r="BL40" s="232"/>
      <c r="BM40" s="232"/>
      <c r="BN40" s="232"/>
      <c r="BO40" s="245"/>
      <c r="BP40" s="245"/>
      <c r="BQ40" s="242">
        <v>34</v>
      </c>
      <c r="BR40" s="243"/>
      <c r="BS40" s="1082"/>
      <c r="BT40" s="1083"/>
      <c r="BU40" s="1083"/>
      <c r="BV40" s="1083"/>
      <c r="BW40" s="1083"/>
      <c r="BX40" s="1083"/>
      <c r="BY40" s="1083"/>
      <c r="BZ40" s="1083"/>
      <c r="CA40" s="1083"/>
      <c r="CB40" s="1083"/>
      <c r="CC40" s="1083"/>
      <c r="CD40" s="1083"/>
      <c r="CE40" s="1083"/>
      <c r="CF40" s="1083"/>
      <c r="CG40" s="1084"/>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s="227" customFormat="1" ht="26.25" customHeight="1" x14ac:dyDescent="0.15">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7"/>
      <c r="AG41" s="1088"/>
      <c r="AH41" s="1088"/>
      <c r="AI41" s="1088"/>
      <c r="AJ41" s="1089"/>
      <c r="AK41" s="1048"/>
      <c r="AL41" s="1039"/>
      <c r="AM41" s="1039"/>
      <c r="AN41" s="1039"/>
      <c r="AO41" s="1039"/>
      <c r="AP41" s="1039"/>
      <c r="AQ41" s="1039"/>
      <c r="AR41" s="1039"/>
      <c r="AS41" s="1039"/>
      <c r="AT41" s="1039"/>
      <c r="AU41" s="1039"/>
      <c r="AV41" s="1039"/>
      <c r="AW41" s="1039"/>
      <c r="AX41" s="1039"/>
      <c r="AY41" s="1039"/>
      <c r="AZ41" s="1112"/>
      <c r="BA41" s="1112"/>
      <c r="BB41" s="1112"/>
      <c r="BC41" s="1112"/>
      <c r="BD41" s="1112"/>
      <c r="BE41" s="1102"/>
      <c r="BF41" s="1102"/>
      <c r="BG41" s="1102"/>
      <c r="BH41" s="1102"/>
      <c r="BI41" s="1103"/>
      <c r="BJ41" s="232"/>
      <c r="BK41" s="232"/>
      <c r="BL41" s="232"/>
      <c r="BM41" s="232"/>
      <c r="BN41" s="232"/>
      <c r="BO41" s="245"/>
      <c r="BP41" s="245"/>
      <c r="BQ41" s="242">
        <v>35</v>
      </c>
      <c r="BR41" s="243"/>
      <c r="BS41" s="1082"/>
      <c r="BT41" s="1083"/>
      <c r="BU41" s="1083"/>
      <c r="BV41" s="1083"/>
      <c r="BW41" s="1083"/>
      <c r="BX41" s="1083"/>
      <c r="BY41" s="1083"/>
      <c r="BZ41" s="1083"/>
      <c r="CA41" s="1083"/>
      <c r="CB41" s="1083"/>
      <c r="CC41" s="1083"/>
      <c r="CD41" s="1083"/>
      <c r="CE41" s="1083"/>
      <c r="CF41" s="1083"/>
      <c r="CG41" s="1084"/>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s="227" customFormat="1" ht="26.25" customHeight="1" x14ac:dyDescent="0.15">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7"/>
      <c r="AG42" s="1088"/>
      <c r="AH42" s="1088"/>
      <c r="AI42" s="1088"/>
      <c r="AJ42" s="1089"/>
      <c r="AK42" s="1048"/>
      <c r="AL42" s="1039"/>
      <c r="AM42" s="1039"/>
      <c r="AN42" s="1039"/>
      <c r="AO42" s="1039"/>
      <c r="AP42" s="1039"/>
      <c r="AQ42" s="1039"/>
      <c r="AR42" s="1039"/>
      <c r="AS42" s="1039"/>
      <c r="AT42" s="1039"/>
      <c r="AU42" s="1039"/>
      <c r="AV42" s="1039"/>
      <c r="AW42" s="1039"/>
      <c r="AX42" s="1039"/>
      <c r="AY42" s="1039"/>
      <c r="AZ42" s="1112"/>
      <c r="BA42" s="1112"/>
      <c r="BB42" s="1112"/>
      <c r="BC42" s="1112"/>
      <c r="BD42" s="1112"/>
      <c r="BE42" s="1102"/>
      <c r="BF42" s="1102"/>
      <c r="BG42" s="1102"/>
      <c r="BH42" s="1102"/>
      <c r="BI42" s="1103"/>
      <c r="BJ42" s="232"/>
      <c r="BK42" s="232"/>
      <c r="BL42" s="232"/>
      <c r="BM42" s="232"/>
      <c r="BN42" s="232"/>
      <c r="BO42" s="245"/>
      <c r="BP42" s="245"/>
      <c r="BQ42" s="242">
        <v>36</v>
      </c>
      <c r="BR42" s="243"/>
      <c r="BS42" s="1082"/>
      <c r="BT42" s="1083"/>
      <c r="BU42" s="1083"/>
      <c r="BV42" s="1083"/>
      <c r="BW42" s="1083"/>
      <c r="BX42" s="1083"/>
      <c r="BY42" s="1083"/>
      <c r="BZ42" s="1083"/>
      <c r="CA42" s="1083"/>
      <c r="CB42" s="1083"/>
      <c r="CC42" s="1083"/>
      <c r="CD42" s="1083"/>
      <c r="CE42" s="1083"/>
      <c r="CF42" s="1083"/>
      <c r="CG42" s="1084"/>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s="227" customFormat="1" ht="26.25" customHeight="1" x14ac:dyDescent="0.15">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7"/>
      <c r="AG43" s="1088"/>
      <c r="AH43" s="1088"/>
      <c r="AI43" s="1088"/>
      <c r="AJ43" s="1089"/>
      <c r="AK43" s="1048"/>
      <c r="AL43" s="1039"/>
      <c r="AM43" s="1039"/>
      <c r="AN43" s="1039"/>
      <c r="AO43" s="1039"/>
      <c r="AP43" s="1039"/>
      <c r="AQ43" s="1039"/>
      <c r="AR43" s="1039"/>
      <c r="AS43" s="1039"/>
      <c r="AT43" s="1039"/>
      <c r="AU43" s="1039"/>
      <c r="AV43" s="1039"/>
      <c r="AW43" s="1039"/>
      <c r="AX43" s="1039"/>
      <c r="AY43" s="1039"/>
      <c r="AZ43" s="1112"/>
      <c r="BA43" s="1112"/>
      <c r="BB43" s="1112"/>
      <c r="BC43" s="1112"/>
      <c r="BD43" s="1112"/>
      <c r="BE43" s="1102"/>
      <c r="BF43" s="1102"/>
      <c r="BG43" s="1102"/>
      <c r="BH43" s="1102"/>
      <c r="BI43" s="1103"/>
      <c r="BJ43" s="232"/>
      <c r="BK43" s="232"/>
      <c r="BL43" s="232"/>
      <c r="BM43" s="232"/>
      <c r="BN43" s="232"/>
      <c r="BO43" s="245"/>
      <c r="BP43" s="245"/>
      <c r="BQ43" s="242">
        <v>37</v>
      </c>
      <c r="BR43" s="243"/>
      <c r="BS43" s="1082"/>
      <c r="BT43" s="1083"/>
      <c r="BU43" s="1083"/>
      <c r="BV43" s="1083"/>
      <c r="BW43" s="1083"/>
      <c r="BX43" s="1083"/>
      <c r="BY43" s="1083"/>
      <c r="BZ43" s="1083"/>
      <c r="CA43" s="1083"/>
      <c r="CB43" s="1083"/>
      <c r="CC43" s="1083"/>
      <c r="CD43" s="1083"/>
      <c r="CE43" s="1083"/>
      <c r="CF43" s="1083"/>
      <c r="CG43" s="1084"/>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s="227" customFormat="1" ht="26.25" customHeight="1" x14ac:dyDescent="0.15">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7"/>
      <c r="AG44" s="1088"/>
      <c r="AH44" s="1088"/>
      <c r="AI44" s="1088"/>
      <c r="AJ44" s="1089"/>
      <c r="AK44" s="1048"/>
      <c r="AL44" s="1039"/>
      <c r="AM44" s="1039"/>
      <c r="AN44" s="1039"/>
      <c r="AO44" s="1039"/>
      <c r="AP44" s="1039"/>
      <c r="AQ44" s="1039"/>
      <c r="AR44" s="1039"/>
      <c r="AS44" s="1039"/>
      <c r="AT44" s="1039"/>
      <c r="AU44" s="1039"/>
      <c r="AV44" s="1039"/>
      <c r="AW44" s="1039"/>
      <c r="AX44" s="1039"/>
      <c r="AY44" s="1039"/>
      <c r="AZ44" s="1112"/>
      <c r="BA44" s="1112"/>
      <c r="BB44" s="1112"/>
      <c r="BC44" s="1112"/>
      <c r="BD44" s="1112"/>
      <c r="BE44" s="1102"/>
      <c r="BF44" s="1102"/>
      <c r="BG44" s="1102"/>
      <c r="BH44" s="1102"/>
      <c r="BI44" s="1103"/>
      <c r="BJ44" s="232"/>
      <c r="BK44" s="232"/>
      <c r="BL44" s="232"/>
      <c r="BM44" s="232"/>
      <c r="BN44" s="232"/>
      <c r="BO44" s="245"/>
      <c r="BP44" s="245"/>
      <c r="BQ44" s="242">
        <v>38</v>
      </c>
      <c r="BR44" s="243"/>
      <c r="BS44" s="1082"/>
      <c r="BT44" s="1083"/>
      <c r="BU44" s="1083"/>
      <c r="BV44" s="1083"/>
      <c r="BW44" s="1083"/>
      <c r="BX44" s="1083"/>
      <c r="BY44" s="1083"/>
      <c r="BZ44" s="1083"/>
      <c r="CA44" s="1083"/>
      <c r="CB44" s="1083"/>
      <c r="CC44" s="1083"/>
      <c r="CD44" s="1083"/>
      <c r="CE44" s="1083"/>
      <c r="CF44" s="1083"/>
      <c r="CG44" s="1084"/>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s="227" customFormat="1" ht="26.25" customHeight="1" x14ac:dyDescent="0.15">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7"/>
      <c r="AG45" s="1088"/>
      <c r="AH45" s="1088"/>
      <c r="AI45" s="1088"/>
      <c r="AJ45" s="1089"/>
      <c r="AK45" s="1048"/>
      <c r="AL45" s="1039"/>
      <c r="AM45" s="1039"/>
      <c r="AN45" s="1039"/>
      <c r="AO45" s="1039"/>
      <c r="AP45" s="1039"/>
      <c r="AQ45" s="1039"/>
      <c r="AR45" s="1039"/>
      <c r="AS45" s="1039"/>
      <c r="AT45" s="1039"/>
      <c r="AU45" s="1039"/>
      <c r="AV45" s="1039"/>
      <c r="AW45" s="1039"/>
      <c r="AX45" s="1039"/>
      <c r="AY45" s="1039"/>
      <c r="AZ45" s="1112"/>
      <c r="BA45" s="1112"/>
      <c r="BB45" s="1112"/>
      <c r="BC45" s="1112"/>
      <c r="BD45" s="1112"/>
      <c r="BE45" s="1102"/>
      <c r="BF45" s="1102"/>
      <c r="BG45" s="1102"/>
      <c r="BH45" s="1102"/>
      <c r="BI45" s="1103"/>
      <c r="BJ45" s="232"/>
      <c r="BK45" s="232"/>
      <c r="BL45" s="232"/>
      <c r="BM45" s="232"/>
      <c r="BN45" s="232"/>
      <c r="BO45" s="245"/>
      <c r="BP45" s="245"/>
      <c r="BQ45" s="242">
        <v>39</v>
      </c>
      <c r="BR45" s="243"/>
      <c r="BS45" s="1082"/>
      <c r="BT45" s="1083"/>
      <c r="BU45" s="1083"/>
      <c r="BV45" s="1083"/>
      <c r="BW45" s="1083"/>
      <c r="BX45" s="1083"/>
      <c r="BY45" s="1083"/>
      <c r="BZ45" s="1083"/>
      <c r="CA45" s="1083"/>
      <c r="CB45" s="1083"/>
      <c r="CC45" s="1083"/>
      <c r="CD45" s="1083"/>
      <c r="CE45" s="1083"/>
      <c r="CF45" s="1083"/>
      <c r="CG45" s="1084"/>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s="227" customFormat="1" ht="26.25" customHeight="1" x14ac:dyDescent="0.15">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7"/>
      <c r="AG46" s="1088"/>
      <c r="AH46" s="1088"/>
      <c r="AI46" s="1088"/>
      <c r="AJ46" s="1089"/>
      <c r="AK46" s="1048"/>
      <c r="AL46" s="1039"/>
      <c r="AM46" s="1039"/>
      <c r="AN46" s="1039"/>
      <c r="AO46" s="1039"/>
      <c r="AP46" s="1039"/>
      <c r="AQ46" s="1039"/>
      <c r="AR46" s="1039"/>
      <c r="AS46" s="1039"/>
      <c r="AT46" s="1039"/>
      <c r="AU46" s="1039"/>
      <c r="AV46" s="1039"/>
      <c r="AW46" s="1039"/>
      <c r="AX46" s="1039"/>
      <c r="AY46" s="1039"/>
      <c r="AZ46" s="1112"/>
      <c r="BA46" s="1112"/>
      <c r="BB46" s="1112"/>
      <c r="BC46" s="1112"/>
      <c r="BD46" s="1112"/>
      <c r="BE46" s="1102"/>
      <c r="BF46" s="1102"/>
      <c r="BG46" s="1102"/>
      <c r="BH46" s="1102"/>
      <c r="BI46" s="1103"/>
      <c r="BJ46" s="232"/>
      <c r="BK46" s="232"/>
      <c r="BL46" s="232"/>
      <c r="BM46" s="232"/>
      <c r="BN46" s="232"/>
      <c r="BO46" s="245"/>
      <c r="BP46" s="245"/>
      <c r="BQ46" s="242">
        <v>40</v>
      </c>
      <c r="BR46" s="243"/>
      <c r="BS46" s="1082"/>
      <c r="BT46" s="1083"/>
      <c r="BU46" s="1083"/>
      <c r="BV46" s="1083"/>
      <c r="BW46" s="1083"/>
      <c r="BX46" s="1083"/>
      <c r="BY46" s="1083"/>
      <c r="BZ46" s="1083"/>
      <c r="CA46" s="1083"/>
      <c r="CB46" s="1083"/>
      <c r="CC46" s="1083"/>
      <c r="CD46" s="1083"/>
      <c r="CE46" s="1083"/>
      <c r="CF46" s="1083"/>
      <c r="CG46" s="1084"/>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s="227" customFormat="1" ht="26.25" customHeight="1" x14ac:dyDescent="0.15">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7"/>
      <c r="AG47" s="1088"/>
      <c r="AH47" s="1088"/>
      <c r="AI47" s="1088"/>
      <c r="AJ47" s="1089"/>
      <c r="AK47" s="1048"/>
      <c r="AL47" s="1039"/>
      <c r="AM47" s="1039"/>
      <c r="AN47" s="1039"/>
      <c r="AO47" s="1039"/>
      <c r="AP47" s="1039"/>
      <c r="AQ47" s="1039"/>
      <c r="AR47" s="1039"/>
      <c r="AS47" s="1039"/>
      <c r="AT47" s="1039"/>
      <c r="AU47" s="1039"/>
      <c r="AV47" s="1039"/>
      <c r="AW47" s="1039"/>
      <c r="AX47" s="1039"/>
      <c r="AY47" s="1039"/>
      <c r="AZ47" s="1112"/>
      <c r="BA47" s="1112"/>
      <c r="BB47" s="1112"/>
      <c r="BC47" s="1112"/>
      <c r="BD47" s="1112"/>
      <c r="BE47" s="1102"/>
      <c r="BF47" s="1102"/>
      <c r="BG47" s="1102"/>
      <c r="BH47" s="1102"/>
      <c r="BI47" s="1103"/>
      <c r="BJ47" s="232"/>
      <c r="BK47" s="232"/>
      <c r="BL47" s="232"/>
      <c r="BM47" s="232"/>
      <c r="BN47" s="232"/>
      <c r="BO47" s="245"/>
      <c r="BP47" s="245"/>
      <c r="BQ47" s="242">
        <v>41</v>
      </c>
      <c r="BR47" s="243"/>
      <c r="BS47" s="1082"/>
      <c r="BT47" s="1083"/>
      <c r="BU47" s="1083"/>
      <c r="BV47" s="1083"/>
      <c r="BW47" s="1083"/>
      <c r="BX47" s="1083"/>
      <c r="BY47" s="1083"/>
      <c r="BZ47" s="1083"/>
      <c r="CA47" s="1083"/>
      <c r="CB47" s="1083"/>
      <c r="CC47" s="1083"/>
      <c r="CD47" s="1083"/>
      <c r="CE47" s="1083"/>
      <c r="CF47" s="1083"/>
      <c r="CG47" s="1084"/>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s="227" customFormat="1" ht="26.25" customHeight="1" x14ac:dyDescent="0.15">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7"/>
      <c r="AG48" s="1088"/>
      <c r="AH48" s="1088"/>
      <c r="AI48" s="1088"/>
      <c r="AJ48" s="1089"/>
      <c r="AK48" s="1048"/>
      <c r="AL48" s="1039"/>
      <c r="AM48" s="1039"/>
      <c r="AN48" s="1039"/>
      <c r="AO48" s="1039"/>
      <c r="AP48" s="1039"/>
      <c r="AQ48" s="1039"/>
      <c r="AR48" s="1039"/>
      <c r="AS48" s="1039"/>
      <c r="AT48" s="1039"/>
      <c r="AU48" s="1039"/>
      <c r="AV48" s="1039"/>
      <c r="AW48" s="1039"/>
      <c r="AX48" s="1039"/>
      <c r="AY48" s="1039"/>
      <c r="AZ48" s="1112"/>
      <c r="BA48" s="1112"/>
      <c r="BB48" s="1112"/>
      <c r="BC48" s="1112"/>
      <c r="BD48" s="1112"/>
      <c r="BE48" s="1102"/>
      <c r="BF48" s="1102"/>
      <c r="BG48" s="1102"/>
      <c r="BH48" s="1102"/>
      <c r="BI48" s="1103"/>
      <c r="BJ48" s="232"/>
      <c r="BK48" s="232"/>
      <c r="BL48" s="232"/>
      <c r="BM48" s="232"/>
      <c r="BN48" s="232"/>
      <c r="BO48" s="245"/>
      <c r="BP48" s="245"/>
      <c r="BQ48" s="242">
        <v>42</v>
      </c>
      <c r="BR48" s="243"/>
      <c r="BS48" s="1082"/>
      <c r="BT48" s="1083"/>
      <c r="BU48" s="1083"/>
      <c r="BV48" s="1083"/>
      <c r="BW48" s="1083"/>
      <c r="BX48" s="1083"/>
      <c r="BY48" s="1083"/>
      <c r="BZ48" s="1083"/>
      <c r="CA48" s="1083"/>
      <c r="CB48" s="1083"/>
      <c r="CC48" s="1083"/>
      <c r="CD48" s="1083"/>
      <c r="CE48" s="1083"/>
      <c r="CF48" s="1083"/>
      <c r="CG48" s="1084"/>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s="227" customFormat="1" ht="26.25" customHeight="1" x14ac:dyDescent="0.15">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7"/>
      <c r="AG49" s="1088"/>
      <c r="AH49" s="1088"/>
      <c r="AI49" s="1088"/>
      <c r="AJ49" s="1089"/>
      <c r="AK49" s="1048"/>
      <c r="AL49" s="1039"/>
      <c r="AM49" s="1039"/>
      <c r="AN49" s="1039"/>
      <c r="AO49" s="1039"/>
      <c r="AP49" s="1039"/>
      <c r="AQ49" s="1039"/>
      <c r="AR49" s="1039"/>
      <c r="AS49" s="1039"/>
      <c r="AT49" s="1039"/>
      <c r="AU49" s="1039"/>
      <c r="AV49" s="1039"/>
      <c r="AW49" s="1039"/>
      <c r="AX49" s="1039"/>
      <c r="AY49" s="1039"/>
      <c r="AZ49" s="1112"/>
      <c r="BA49" s="1112"/>
      <c r="BB49" s="1112"/>
      <c r="BC49" s="1112"/>
      <c r="BD49" s="1112"/>
      <c r="BE49" s="1102"/>
      <c r="BF49" s="1102"/>
      <c r="BG49" s="1102"/>
      <c r="BH49" s="1102"/>
      <c r="BI49" s="1103"/>
      <c r="BJ49" s="232"/>
      <c r="BK49" s="232"/>
      <c r="BL49" s="232"/>
      <c r="BM49" s="232"/>
      <c r="BN49" s="232"/>
      <c r="BO49" s="245"/>
      <c r="BP49" s="245"/>
      <c r="BQ49" s="242">
        <v>43</v>
      </c>
      <c r="BR49" s="243"/>
      <c r="BS49" s="1082"/>
      <c r="BT49" s="1083"/>
      <c r="BU49" s="1083"/>
      <c r="BV49" s="1083"/>
      <c r="BW49" s="1083"/>
      <c r="BX49" s="1083"/>
      <c r="BY49" s="1083"/>
      <c r="BZ49" s="1083"/>
      <c r="CA49" s="1083"/>
      <c r="CB49" s="1083"/>
      <c r="CC49" s="1083"/>
      <c r="CD49" s="1083"/>
      <c r="CE49" s="1083"/>
      <c r="CF49" s="1083"/>
      <c r="CG49" s="1084"/>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s="227" customFormat="1" ht="26.25" customHeight="1" x14ac:dyDescent="0.15">
      <c r="A50" s="241">
        <v>23</v>
      </c>
      <c r="B50" s="1107"/>
      <c r="C50" s="1108"/>
      <c r="D50" s="1108"/>
      <c r="E50" s="1108"/>
      <c r="F50" s="1108"/>
      <c r="G50" s="1108"/>
      <c r="H50" s="1108"/>
      <c r="I50" s="1108"/>
      <c r="J50" s="1108"/>
      <c r="K50" s="1108"/>
      <c r="L50" s="1108"/>
      <c r="M50" s="1108"/>
      <c r="N50" s="1108"/>
      <c r="O50" s="1108"/>
      <c r="P50" s="1109"/>
      <c r="Q50" s="1110"/>
      <c r="R50" s="1091"/>
      <c r="S50" s="1091"/>
      <c r="T50" s="1091"/>
      <c r="U50" s="1091"/>
      <c r="V50" s="1091"/>
      <c r="W50" s="1091"/>
      <c r="X50" s="1091"/>
      <c r="Y50" s="1091"/>
      <c r="Z50" s="1091"/>
      <c r="AA50" s="1091"/>
      <c r="AB50" s="1091"/>
      <c r="AC50" s="1091"/>
      <c r="AD50" s="1091"/>
      <c r="AE50" s="1111"/>
      <c r="AF50" s="1087"/>
      <c r="AG50" s="1088"/>
      <c r="AH50" s="1088"/>
      <c r="AI50" s="1088"/>
      <c r="AJ50" s="1089"/>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102"/>
      <c r="BF50" s="1102"/>
      <c r="BG50" s="1102"/>
      <c r="BH50" s="1102"/>
      <c r="BI50" s="1103"/>
      <c r="BJ50" s="232"/>
      <c r="BK50" s="232"/>
      <c r="BL50" s="232"/>
      <c r="BM50" s="232"/>
      <c r="BN50" s="232"/>
      <c r="BO50" s="245"/>
      <c r="BP50" s="245"/>
      <c r="BQ50" s="242">
        <v>44</v>
      </c>
      <c r="BR50" s="243"/>
      <c r="BS50" s="1082"/>
      <c r="BT50" s="1083"/>
      <c r="BU50" s="1083"/>
      <c r="BV50" s="1083"/>
      <c r="BW50" s="1083"/>
      <c r="BX50" s="1083"/>
      <c r="BY50" s="1083"/>
      <c r="BZ50" s="1083"/>
      <c r="CA50" s="1083"/>
      <c r="CB50" s="1083"/>
      <c r="CC50" s="1083"/>
      <c r="CD50" s="1083"/>
      <c r="CE50" s="1083"/>
      <c r="CF50" s="1083"/>
      <c r="CG50" s="1084"/>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s="227" customFormat="1" ht="26.25" customHeight="1" x14ac:dyDescent="0.15">
      <c r="A51" s="241">
        <v>24</v>
      </c>
      <c r="B51" s="1107"/>
      <c r="C51" s="1108"/>
      <c r="D51" s="1108"/>
      <c r="E51" s="1108"/>
      <c r="F51" s="1108"/>
      <c r="G51" s="1108"/>
      <c r="H51" s="1108"/>
      <c r="I51" s="1108"/>
      <c r="J51" s="1108"/>
      <c r="K51" s="1108"/>
      <c r="L51" s="1108"/>
      <c r="M51" s="1108"/>
      <c r="N51" s="1108"/>
      <c r="O51" s="1108"/>
      <c r="P51" s="1109"/>
      <c r="Q51" s="1110"/>
      <c r="R51" s="1091"/>
      <c r="S51" s="1091"/>
      <c r="T51" s="1091"/>
      <c r="U51" s="1091"/>
      <c r="V51" s="1091"/>
      <c r="W51" s="1091"/>
      <c r="X51" s="1091"/>
      <c r="Y51" s="1091"/>
      <c r="Z51" s="1091"/>
      <c r="AA51" s="1091"/>
      <c r="AB51" s="1091"/>
      <c r="AC51" s="1091"/>
      <c r="AD51" s="1091"/>
      <c r="AE51" s="1111"/>
      <c r="AF51" s="1087"/>
      <c r="AG51" s="1088"/>
      <c r="AH51" s="1088"/>
      <c r="AI51" s="1088"/>
      <c r="AJ51" s="1089"/>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102"/>
      <c r="BF51" s="1102"/>
      <c r="BG51" s="1102"/>
      <c r="BH51" s="1102"/>
      <c r="BI51" s="1103"/>
      <c r="BJ51" s="232"/>
      <c r="BK51" s="232"/>
      <c r="BL51" s="232"/>
      <c r="BM51" s="232"/>
      <c r="BN51" s="232"/>
      <c r="BO51" s="245"/>
      <c r="BP51" s="245"/>
      <c r="BQ51" s="242">
        <v>45</v>
      </c>
      <c r="BR51" s="243"/>
      <c r="BS51" s="1082"/>
      <c r="BT51" s="1083"/>
      <c r="BU51" s="1083"/>
      <c r="BV51" s="1083"/>
      <c r="BW51" s="1083"/>
      <c r="BX51" s="1083"/>
      <c r="BY51" s="1083"/>
      <c r="BZ51" s="1083"/>
      <c r="CA51" s="1083"/>
      <c r="CB51" s="1083"/>
      <c r="CC51" s="1083"/>
      <c r="CD51" s="1083"/>
      <c r="CE51" s="1083"/>
      <c r="CF51" s="1083"/>
      <c r="CG51" s="1084"/>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s="227" customFormat="1" ht="26.25" customHeight="1" x14ac:dyDescent="0.15">
      <c r="A52" s="241">
        <v>25</v>
      </c>
      <c r="B52" s="1107"/>
      <c r="C52" s="1108"/>
      <c r="D52" s="1108"/>
      <c r="E52" s="1108"/>
      <c r="F52" s="1108"/>
      <c r="G52" s="1108"/>
      <c r="H52" s="1108"/>
      <c r="I52" s="1108"/>
      <c r="J52" s="1108"/>
      <c r="K52" s="1108"/>
      <c r="L52" s="1108"/>
      <c r="M52" s="1108"/>
      <c r="N52" s="1108"/>
      <c r="O52" s="1108"/>
      <c r="P52" s="1109"/>
      <c r="Q52" s="1110"/>
      <c r="R52" s="1091"/>
      <c r="S52" s="1091"/>
      <c r="T52" s="1091"/>
      <c r="U52" s="1091"/>
      <c r="V52" s="1091"/>
      <c r="W52" s="1091"/>
      <c r="X52" s="1091"/>
      <c r="Y52" s="1091"/>
      <c r="Z52" s="1091"/>
      <c r="AA52" s="1091"/>
      <c r="AB52" s="1091"/>
      <c r="AC52" s="1091"/>
      <c r="AD52" s="1091"/>
      <c r="AE52" s="1111"/>
      <c r="AF52" s="1087"/>
      <c r="AG52" s="1088"/>
      <c r="AH52" s="1088"/>
      <c r="AI52" s="1088"/>
      <c r="AJ52" s="1089"/>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102"/>
      <c r="BF52" s="1102"/>
      <c r="BG52" s="1102"/>
      <c r="BH52" s="1102"/>
      <c r="BI52" s="1103"/>
      <c r="BJ52" s="232"/>
      <c r="BK52" s="232"/>
      <c r="BL52" s="232"/>
      <c r="BM52" s="232"/>
      <c r="BN52" s="232"/>
      <c r="BO52" s="245"/>
      <c r="BP52" s="245"/>
      <c r="BQ52" s="242">
        <v>46</v>
      </c>
      <c r="BR52" s="243"/>
      <c r="BS52" s="1082"/>
      <c r="BT52" s="1083"/>
      <c r="BU52" s="1083"/>
      <c r="BV52" s="1083"/>
      <c r="BW52" s="1083"/>
      <c r="BX52" s="1083"/>
      <c r="BY52" s="1083"/>
      <c r="BZ52" s="1083"/>
      <c r="CA52" s="1083"/>
      <c r="CB52" s="1083"/>
      <c r="CC52" s="1083"/>
      <c r="CD52" s="1083"/>
      <c r="CE52" s="1083"/>
      <c r="CF52" s="1083"/>
      <c r="CG52" s="1084"/>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s="227" customFormat="1" ht="26.25" customHeight="1" x14ac:dyDescent="0.15">
      <c r="A53" s="241">
        <v>26</v>
      </c>
      <c r="B53" s="1107"/>
      <c r="C53" s="1108"/>
      <c r="D53" s="1108"/>
      <c r="E53" s="1108"/>
      <c r="F53" s="1108"/>
      <c r="G53" s="1108"/>
      <c r="H53" s="1108"/>
      <c r="I53" s="1108"/>
      <c r="J53" s="1108"/>
      <c r="K53" s="1108"/>
      <c r="L53" s="1108"/>
      <c r="M53" s="1108"/>
      <c r="N53" s="1108"/>
      <c r="O53" s="1108"/>
      <c r="P53" s="1109"/>
      <c r="Q53" s="1110"/>
      <c r="R53" s="1091"/>
      <c r="S53" s="1091"/>
      <c r="T53" s="1091"/>
      <c r="U53" s="1091"/>
      <c r="V53" s="1091"/>
      <c r="W53" s="1091"/>
      <c r="X53" s="1091"/>
      <c r="Y53" s="1091"/>
      <c r="Z53" s="1091"/>
      <c r="AA53" s="1091"/>
      <c r="AB53" s="1091"/>
      <c r="AC53" s="1091"/>
      <c r="AD53" s="1091"/>
      <c r="AE53" s="1111"/>
      <c r="AF53" s="1087"/>
      <c r="AG53" s="1088"/>
      <c r="AH53" s="1088"/>
      <c r="AI53" s="1088"/>
      <c r="AJ53" s="1089"/>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102"/>
      <c r="BF53" s="1102"/>
      <c r="BG53" s="1102"/>
      <c r="BH53" s="1102"/>
      <c r="BI53" s="1103"/>
      <c r="BJ53" s="232"/>
      <c r="BK53" s="232"/>
      <c r="BL53" s="232"/>
      <c r="BM53" s="232"/>
      <c r="BN53" s="232"/>
      <c r="BO53" s="245"/>
      <c r="BP53" s="245"/>
      <c r="BQ53" s="242">
        <v>47</v>
      </c>
      <c r="BR53" s="243"/>
      <c r="BS53" s="1082"/>
      <c r="BT53" s="1083"/>
      <c r="BU53" s="1083"/>
      <c r="BV53" s="1083"/>
      <c r="BW53" s="1083"/>
      <c r="BX53" s="1083"/>
      <c r="BY53" s="1083"/>
      <c r="BZ53" s="1083"/>
      <c r="CA53" s="1083"/>
      <c r="CB53" s="1083"/>
      <c r="CC53" s="1083"/>
      <c r="CD53" s="1083"/>
      <c r="CE53" s="1083"/>
      <c r="CF53" s="1083"/>
      <c r="CG53" s="1084"/>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s="227" customFormat="1" ht="26.25" customHeight="1" x14ac:dyDescent="0.15">
      <c r="A54" s="241">
        <v>27</v>
      </c>
      <c r="B54" s="1107"/>
      <c r="C54" s="1108"/>
      <c r="D54" s="1108"/>
      <c r="E54" s="1108"/>
      <c r="F54" s="1108"/>
      <c r="G54" s="1108"/>
      <c r="H54" s="1108"/>
      <c r="I54" s="1108"/>
      <c r="J54" s="1108"/>
      <c r="K54" s="1108"/>
      <c r="L54" s="1108"/>
      <c r="M54" s="1108"/>
      <c r="N54" s="1108"/>
      <c r="O54" s="1108"/>
      <c r="P54" s="1109"/>
      <c r="Q54" s="1110"/>
      <c r="R54" s="1091"/>
      <c r="S54" s="1091"/>
      <c r="T54" s="1091"/>
      <c r="U54" s="1091"/>
      <c r="V54" s="1091"/>
      <c r="W54" s="1091"/>
      <c r="X54" s="1091"/>
      <c r="Y54" s="1091"/>
      <c r="Z54" s="1091"/>
      <c r="AA54" s="1091"/>
      <c r="AB54" s="1091"/>
      <c r="AC54" s="1091"/>
      <c r="AD54" s="1091"/>
      <c r="AE54" s="1111"/>
      <c r="AF54" s="1087"/>
      <c r="AG54" s="1088"/>
      <c r="AH54" s="1088"/>
      <c r="AI54" s="1088"/>
      <c r="AJ54" s="1089"/>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102"/>
      <c r="BF54" s="1102"/>
      <c r="BG54" s="1102"/>
      <c r="BH54" s="1102"/>
      <c r="BI54" s="1103"/>
      <c r="BJ54" s="232"/>
      <c r="BK54" s="232"/>
      <c r="BL54" s="232"/>
      <c r="BM54" s="232"/>
      <c r="BN54" s="232"/>
      <c r="BO54" s="245"/>
      <c r="BP54" s="245"/>
      <c r="BQ54" s="242">
        <v>48</v>
      </c>
      <c r="BR54" s="243"/>
      <c r="BS54" s="1082"/>
      <c r="BT54" s="1083"/>
      <c r="BU54" s="1083"/>
      <c r="BV54" s="1083"/>
      <c r="BW54" s="1083"/>
      <c r="BX54" s="1083"/>
      <c r="BY54" s="1083"/>
      <c r="BZ54" s="1083"/>
      <c r="CA54" s="1083"/>
      <c r="CB54" s="1083"/>
      <c r="CC54" s="1083"/>
      <c r="CD54" s="1083"/>
      <c r="CE54" s="1083"/>
      <c r="CF54" s="1083"/>
      <c r="CG54" s="1084"/>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s="227" customFormat="1" ht="26.25" customHeight="1" x14ac:dyDescent="0.15">
      <c r="A55" s="241">
        <v>28</v>
      </c>
      <c r="B55" s="1107"/>
      <c r="C55" s="1108"/>
      <c r="D55" s="1108"/>
      <c r="E55" s="1108"/>
      <c r="F55" s="1108"/>
      <c r="G55" s="1108"/>
      <c r="H55" s="1108"/>
      <c r="I55" s="1108"/>
      <c r="J55" s="1108"/>
      <c r="K55" s="1108"/>
      <c r="L55" s="1108"/>
      <c r="M55" s="1108"/>
      <c r="N55" s="1108"/>
      <c r="O55" s="1108"/>
      <c r="P55" s="1109"/>
      <c r="Q55" s="1110"/>
      <c r="R55" s="1091"/>
      <c r="S55" s="1091"/>
      <c r="T55" s="1091"/>
      <c r="U55" s="1091"/>
      <c r="V55" s="1091"/>
      <c r="W55" s="1091"/>
      <c r="X55" s="1091"/>
      <c r="Y55" s="1091"/>
      <c r="Z55" s="1091"/>
      <c r="AA55" s="1091"/>
      <c r="AB55" s="1091"/>
      <c r="AC55" s="1091"/>
      <c r="AD55" s="1091"/>
      <c r="AE55" s="1111"/>
      <c r="AF55" s="1087"/>
      <c r="AG55" s="1088"/>
      <c r="AH55" s="1088"/>
      <c r="AI55" s="1088"/>
      <c r="AJ55" s="1089"/>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102"/>
      <c r="BF55" s="1102"/>
      <c r="BG55" s="1102"/>
      <c r="BH55" s="1102"/>
      <c r="BI55" s="1103"/>
      <c r="BJ55" s="232"/>
      <c r="BK55" s="232"/>
      <c r="BL55" s="232"/>
      <c r="BM55" s="232"/>
      <c r="BN55" s="232"/>
      <c r="BO55" s="245"/>
      <c r="BP55" s="245"/>
      <c r="BQ55" s="242">
        <v>49</v>
      </c>
      <c r="BR55" s="243"/>
      <c r="BS55" s="1082"/>
      <c r="BT55" s="1083"/>
      <c r="BU55" s="1083"/>
      <c r="BV55" s="1083"/>
      <c r="BW55" s="1083"/>
      <c r="BX55" s="1083"/>
      <c r="BY55" s="1083"/>
      <c r="BZ55" s="1083"/>
      <c r="CA55" s="1083"/>
      <c r="CB55" s="1083"/>
      <c r="CC55" s="1083"/>
      <c r="CD55" s="1083"/>
      <c r="CE55" s="1083"/>
      <c r="CF55" s="1083"/>
      <c r="CG55" s="1084"/>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s="227" customFormat="1" ht="26.25" customHeight="1" x14ac:dyDescent="0.15">
      <c r="A56" s="241">
        <v>29</v>
      </c>
      <c r="B56" s="1107"/>
      <c r="C56" s="1108"/>
      <c r="D56" s="1108"/>
      <c r="E56" s="1108"/>
      <c r="F56" s="1108"/>
      <c r="G56" s="1108"/>
      <c r="H56" s="1108"/>
      <c r="I56" s="1108"/>
      <c r="J56" s="1108"/>
      <c r="K56" s="1108"/>
      <c r="L56" s="1108"/>
      <c r="M56" s="1108"/>
      <c r="N56" s="1108"/>
      <c r="O56" s="1108"/>
      <c r="P56" s="1109"/>
      <c r="Q56" s="1110"/>
      <c r="R56" s="1091"/>
      <c r="S56" s="1091"/>
      <c r="T56" s="1091"/>
      <c r="U56" s="1091"/>
      <c r="V56" s="1091"/>
      <c r="W56" s="1091"/>
      <c r="X56" s="1091"/>
      <c r="Y56" s="1091"/>
      <c r="Z56" s="1091"/>
      <c r="AA56" s="1091"/>
      <c r="AB56" s="1091"/>
      <c r="AC56" s="1091"/>
      <c r="AD56" s="1091"/>
      <c r="AE56" s="1111"/>
      <c r="AF56" s="1087"/>
      <c r="AG56" s="1088"/>
      <c r="AH56" s="1088"/>
      <c r="AI56" s="1088"/>
      <c r="AJ56" s="1089"/>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102"/>
      <c r="BF56" s="1102"/>
      <c r="BG56" s="1102"/>
      <c r="BH56" s="1102"/>
      <c r="BI56" s="1103"/>
      <c r="BJ56" s="232"/>
      <c r="BK56" s="232"/>
      <c r="BL56" s="232"/>
      <c r="BM56" s="232"/>
      <c r="BN56" s="232"/>
      <c r="BO56" s="245"/>
      <c r="BP56" s="245"/>
      <c r="BQ56" s="242">
        <v>50</v>
      </c>
      <c r="BR56" s="243"/>
      <c r="BS56" s="1082"/>
      <c r="BT56" s="1083"/>
      <c r="BU56" s="1083"/>
      <c r="BV56" s="1083"/>
      <c r="BW56" s="1083"/>
      <c r="BX56" s="1083"/>
      <c r="BY56" s="1083"/>
      <c r="BZ56" s="1083"/>
      <c r="CA56" s="1083"/>
      <c r="CB56" s="1083"/>
      <c r="CC56" s="1083"/>
      <c r="CD56" s="1083"/>
      <c r="CE56" s="1083"/>
      <c r="CF56" s="1083"/>
      <c r="CG56" s="1084"/>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s="227" customFormat="1" ht="26.25" customHeight="1" x14ac:dyDescent="0.15">
      <c r="A57" s="241">
        <v>30</v>
      </c>
      <c r="B57" s="1107"/>
      <c r="C57" s="1108"/>
      <c r="D57" s="1108"/>
      <c r="E57" s="1108"/>
      <c r="F57" s="1108"/>
      <c r="G57" s="1108"/>
      <c r="H57" s="1108"/>
      <c r="I57" s="1108"/>
      <c r="J57" s="1108"/>
      <c r="K57" s="1108"/>
      <c r="L57" s="1108"/>
      <c r="M57" s="1108"/>
      <c r="N57" s="1108"/>
      <c r="O57" s="1108"/>
      <c r="P57" s="1109"/>
      <c r="Q57" s="1110"/>
      <c r="R57" s="1091"/>
      <c r="S57" s="1091"/>
      <c r="T57" s="1091"/>
      <c r="U57" s="1091"/>
      <c r="V57" s="1091"/>
      <c r="W57" s="1091"/>
      <c r="X57" s="1091"/>
      <c r="Y57" s="1091"/>
      <c r="Z57" s="1091"/>
      <c r="AA57" s="1091"/>
      <c r="AB57" s="1091"/>
      <c r="AC57" s="1091"/>
      <c r="AD57" s="1091"/>
      <c r="AE57" s="1111"/>
      <c r="AF57" s="1087"/>
      <c r="AG57" s="1088"/>
      <c r="AH57" s="1088"/>
      <c r="AI57" s="1088"/>
      <c r="AJ57" s="1089"/>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102"/>
      <c r="BF57" s="1102"/>
      <c r="BG57" s="1102"/>
      <c r="BH57" s="1102"/>
      <c r="BI57" s="1103"/>
      <c r="BJ57" s="232"/>
      <c r="BK57" s="232"/>
      <c r="BL57" s="232"/>
      <c r="BM57" s="232"/>
      <c r="BN57" s="232"/>
      <c r="BO57" s="245"/>
      <c r="BP57" s="245"/>
      <c r="BQ57" s="242">
        <v>51</v>
      </c>
      <c r="BR57" s="243"/>
      <c r="BS57" s="1082"/>
      <c r="BT57" s="1083"/>
      <c r="BU57" s="1083"/>
      <c r="BV57" s="1083"/>
      <c r="BW57" s="1083"/>
      <c r="BX57" s="1083"/>
      <c r="BY57" s="1083"/>
      <c r="BZ57" s="1083"/>
      <c r="CA57" s="1083"/>
      <c r="CB57" s="1083"/>
      <c r="CC57" s="1083"/>
      <c r="CD57" s="1083"/>
      <c r="CE57" s="1083"/>
      <c r="CF57" s="1083"/>
      <c r="CG57" s="1084"/>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s="227" customFormat="1" ht="26.25" customHeight="1" x14ac:dyDescent="0.15">
      <c r="A58" s="241">
        <v>31</v>
      </c>
      <c r="B58" s="1107"/>
      <c r="C58" s="1108"/>
      <c r="D58" s="1108"/>
      <c r="E58" s="1108"/>
      <c r="F58" s="1108"/>
      <c r="G58" s="1108"/>
      <c r="H58" s="1108"/>
      <c r="I58" s="1108"/>
      <c r="J58" s="1108"/>
      <c r="K58" s="1108"/>
      <c r="L58" s="1108"/>
      <c r="M58" s="1108"/>
      <c r="N58" s="1108"/>
      <c r="O58" s="1108"/>
      <c r="P58" s="1109"/>
      <c r="Q58" s="1110"/>
      <c r="R58" s="1091"/>
      <c r="S58" s="1091"/>
      <c r="T58" s="1091"/>
      <c r="U58" s="1091"/>
      <c r="V58" s="1091"/>
      <c r="W58" s="1091"/>
      <c r="X58" s="1091"/>
      <c r="Y58" s="1091"/>
      <c r="Z58" s="1091"/>
      <c r="AA58" s="1091"/>
      <c r="AB58" s="1091"/>
      <c r="AC58" s="1091"/>
      <c r="AD58" s="1091"/>
      <c r="AE58" s="1111"/>
      <c r="AF58" s="1087"/>
      <c r="AG58" s="1088"/>
      <c r="AH58" s="1088"/>
      <c r="AI58" s="1088"/>
      <c r="AJ58" s="1089"/>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102"/>
      <c r="BF58" s="1102"/>
      <c r="BG58" s="1102"/>
      <c r="BH58" s="1102"/>
      <c r="BI58" s="1103"/>
      <c r="BJ58" s="232"/>
      <c r="BK58" s="232"/>
      <c r="BL58" s="232"/>
      <c r="BM58" s="232"/>
      <c r="BN58" s="232"/>
      <c r="BO58" s="245"/>
      <c r="BP58" s="245"/>
      <c r="BQ58" s="242">
        <v>52</v>
      </c>
      <c r="BR58" s="243"/>
      <c r="BS58" s="1082"/>
      <c r="BT58" s="1083"/>
      <c r="BU58" s="1083"/>
      <c r="BV58" s="1083"/>
      <c r="BW58" s="1083"/>
      <c r="BX58" s="1083"/>
      <c r="BY58" s="1083"/>
      <c r="BZ58" s="1083"/>
      <c r="CA58" s="1083"/>
      <c r="CB58" s="1083"/>
      <c r="CC58" s="1083"/>
      <c r="CD58" s="1083"/>
      <c r="CE58" s="1083"/>
      <c r="CF58" s="1083"/>
      <c r="CG58" s="1084"/>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s="227" customFormat="1" ht="26.25" customHeight="1" x14ac:dyDescent="0.15">
      <c r="A59" s="241">
        <v>32</v>
      </c>
      <c r="B59" s="1107"/>
      <c r="C59" s="1108"/>
      <c r="D59" s="1108"/>
      <c r="E59" s="1108"/>
      <c r="F59" s="1108"/>
      <c r="G59" s="1108"/>
      <c r="H59" s="1108"/>
      <c r="I59" s="1108"/>
      <c r="J59" s="1108"/>
      <c r="K59" s="1108"/>
      <c r="L59" s="1108"/>
      <c r="M59" s="1108"/>
      <c r="N59" s="1108"/>
      <c r="O59" s="1108"/>
      <c r="P59" s="1109"/>
      <c r="Q59" s="1110"/>
      <c r="R59" s="1091"/>
      <c r="S59" s="1091"/>
      <c r="T59" s="1091"/>
      <c r="U59" s="1091"/>
      <c r="V59" s="1091"/>
      <c r="W59" s="1091"/>
      <c r="X59" s="1091"/>
      <c r="Y59" s="1091"/>
      <c r="Z59" s="1091"/>
      <c r="AA59" s="1091"/>
      <c r="AB59" s="1091"/>
      <c r="AC59" s="1091"/>
      <c r="AD59" s="1091"/>
      <c r="AE59" s="1111"/>
      <c r="AF59" s="1087"/>
      <c r="AG59" s="1088"/>
      <c r="AH59" s="1088"/>
      <c r="AI59" s="1088"/>
      <c r="AJ59" s="1089"/>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102"/>
      <c r="BF59" s="1102"/>
      <c r="BG59" s="1102"/>
      <c r="BH59" s="1102"/>
      <c r="BI59" s="1103"/>
      <c r="BJ59" s="232"/>
      <c r="BK59" s="232"/>
      <c r="BL59" s="232"/>
      <c r="BM59" s="232"/>
      <c r="BN59" s="232"/>
      <c r="BO59" s="245"/>
      <c r="BP59" s="245"/>
      <c r="BQ59" s="242">
        <v>53</v>
      </c>
      <c r="BR59" s="243"/>
      <c r="BS59" s="1082"/>
      <c r="BT59" s="1083"/>
      <c r="BU59" s="1083"/>
      <c r="BV59" s="1083"/>
      <c r="BW59" s="1083"/>
      <c r="BX59" s="1083"/>
      <c r="BY59" s="1083"/>
      <c r="BZ59" s="1083"/>
      <c r="CA59" s="1083"/>
      <c r="CB59" s="1083"/>
      <c r="CC59" s="1083"/>
      <c r="CD59" s="1083"/>
      <c r="CE59" s="1083"/>
      <c r="CF59" s="1083"/>
      <c r="CG59" s="1084"/>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s="227" customFormat="1" ht="26.25" customHeight="1" x14ac:dyDescent="0.15">
      <c r="A60" s="241">
        <v>33</v>
      </c>
      <c r="B60" s="1107"/>
      <c r="C60" s="1108"/>
      <c r="D60" s="1108"/>
      <c r="E60" s="1108"/>
      <c r="F60" s="1108"/>
      <c r="G60" s="1108"/>
      <c r="H60" s="1108"/>
      <c r="I60" s="1108"/>
      <c r="J60" s="1108"/>
      <c r="K60" s="1108"/>
      <c r="L60" s="1108"/>
      <c r="M60" s="1108"/>
      <c r="N60" s="1108"/>
      <c r="O60" s="1108"/>
      <c r="P60" s="1109"/>
      <c r="Q60" s="1110"/>
      <c r="R60" s="1091"/>
      <c r="S60" s="1091"/>
      <c r="T60" s="1091"/>
      <c r="U60" s="1091"/>
      <c r="V60" s="1091"/>
      <c r="W60" s="1091"/>
      <c r="X60" s="1091"/>
      <c r="Y60" s="1091"/>
      <c r="Z60" s="1091"/>
      <c r="AA60" s="1091"/>
      <c r="AB60" s="1091"/>
      <c r="AC60" s="1091"/>
      <c r="AD60" s="1091"/>
      <c r="AE60" s="1111"/>
      <c r="AF60" s="1087"/>
      <c r="AG60" s="1088"/>
      <c r="AH60" s="1088"/>
      <c r="AI60" s="1088"/>
      <c r="AJ60" s="1089"/>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102"/>
      <c r="BF60" s="1102"/>
      <c r="BG60" s="1102"/>
      <c r="BH60" s="1102"/>
      <c r="BI60" s="1103"/>
      <c r="BJ60" s="232"/>
      <c r="BK60" s="232"/>
      <c r="BL60" s="232"/>
      <c r="BM60" s="232"/>
      <c r="BN60" s="232"/>
      <c r="BO60" s="245"/>
      <c r="BP60" s="245"/>
      <c r="BQ60" s="242">
        <v>54</v>
      </c>
      <c r="BR60" s="243"/>
      <c r="BS60" s="1082"/>
      <c r="BT60" s="1083"/>
      <c r="BU60" s="1083"/>
      <c r="BV60" s="1083"/>
      <c r="BW60" s="1083"/>
      <c r="BX60" s="1083"/>
      <c r="BY60" s="1083"/>
      <c r="BZ60" s="1083"/>
      <c r="CA60" s="1083"/>
      <c r="CB60" s="1083"/>
      <c r="CC60" s="1083"/>
      <c r="CD60" s="1083"/>
      <c r="CE60" s="1083"/>
      <c r="CF60" s="1083"/>
      <c r="CG60" s="1084"/>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s="227" customFormat="1" ht="26.25" customHeight="1" thickBot="1" x14ac:dyDescent="0.2">
      <c r="A61" s="241">
        <v>34</v>
      </c>
      <c r="B61" s="1107"/>
      <c r="C61" s="1108"/>
      <c r="D61" s="1108"/>
      <c r="E61" s="1108"/>
      <c r="F61" s="1108"/>
      <c r="G61" s="1108"/>
      <c r="H61" s="1108"/>
      <c r="I61" s="1108"/>
      <c r="J61" s="1108"/>
      <c r="K61" s="1108"/>
      <c r="L61" s="1108"/>
      <c r="M61" s="1108"/>
      <c r="N61" s="1108"/>
      <c r="O61" s="1108"/>
      <c r="P61" s="1109"/>
      <c r="Q61" s="1110"/>
      <c r="R61" s="1091"/>
      <c r="S61" s="1091"/>
      <c r="T61" s="1091"/>
      <c r="U61" s="1091"/>
      <c r="V61" s="1091"/>
      <c r="W61" s="1091"/>
      <c r="X61" s="1091"/>
      <c r="Y61" s="1091"/>
      <c r="Z61" s="1091"/>
      <c r="AA61" s="1091"/>
      <c r="AB61" s="1091"/>
      <c r="AC61" s="1091"/>
      <c r="AD61" s="1091"/>
      <c r="AE61" s="1111"/>
      <c r="AF61" s="1087"/>
      <c r="AG61" s="1088"/>
      <c r="AH61" s="1088"/>
      <c r="AI61" s="1088"/>
      <c r="AJ61" s="1089"/>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102"/>
      <c r="BF61" s="1102"/>
      <c r="BG61" s="1102"/>
      <c r="BH61" s="1102"/>
      <c r="BI61" s="1103"/>
      <c r="BJ61" s="232"/>
      <c r="BK61" s="232"/>
      <c r="BL61" s="232"/>
      <c r="BM61" s="232"/>
      <c r="BN61" s="232"/>
      <c r="BO61" s="245"/>
      <c r="BP61" s="245"/>
      <c r="BQ61" s="242">
        <v>55</v>
      </c>
      <c r="BR61" s="243"/>
      <c r="BS61" s="1082"/>
      <c r="BT61" s="1083"/>
      <c r="BU61" s="1083"/>
      <c r="BV61" s="1083"/>
      <c r="BW61" s="1083"/>
      <c r="BX61" s="1083"/>
      <c r="BY61" s="1083"/>
      <c r="BZ61" s="1083"/>
      <c r="CA61" s="1083"/>
      <c r="CB61" s="1083"/>
      <c r="CC61" s="1083"/>
      <c r="CD61" s="1083"/>
      <c r="CE61" s="1083"/>
      <c r="CF61" s="1083"/>
      <c r="CG61" s="1084"/>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s="227" customFormat="1" ht="26.25" customHeight="1" x14ac:dyDescent="0.15">
      <c r="A62" s="241">
        <v>35</v>
      </c>
      <c r="B62" s="1107"/>
      <c r="C62" s="1108"/>
      <c r="D62" s="1108"/>
      <c r="E62" s="1108"/>
      <c r="F62" s="1108"/>
      <c r="G62" s="1108"/>
      <c r="H62" s="1108"/>
      <c r="I62" s="1108"/>
      <c r="J62" s="1108"/>
      <c r="K62" s="1108"/>
      <c r="L62" s="1108"/>
      <c r="M62" s="1108"/>
      <c r="N62" s="1108"/>
      <c r="O62" s="1108"/>
      <c r="P62" s="1109"/>
      <c r="Q62" s="1110"/>
      <c r="R62" s="1091"/>
      <c r="S62" s="1091"/>
      <c r="T62" s="1091"/>
      <c r="U62" s="1091"/>
      <c r="V62" s="1091"/>
      <c r="W62" s="1091"/>
      <c r="X62" s="1091"/>
      <c r="Y62" s="1091"/>
      <c r="Z62" s="1091"/>
      <c r="AA62" s="1091"/>
      <c r="AB62" s="1091"/>
      <c r="AC62" s="1091"/>
      <c r="AD62" s="1091"/>
      <c r="AE62" s="1111"/>
      <c r="AF62" s="1087"/>
      <c r="AG62" s="1088"/>
      <c r="AH62" s="1088"/>
      <c r="AI62" s="1088"/>
      <c r="AJ62" s="1089"/>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102"/>
      <c r="BF62" s="1102"/>
      <c r="BG62" s="1102"/>
      <c r="BH62" s="1102"/>
      <c r="BI62" s="1103"/>
      <c r="BJ62" s="1104" t="s">
        <v>405</v>
      </c>
      <c r="BK62" s="1105"/>
      <c r="BL62" s="1105"/>
      <c r="BM62" s="1105"/>
      <c r="BN62" s="1106"/>
      <c r="BO62" s="245"/>
      <c r="BP62" s="245"/>
      <c r="BQ62" s="242">
        <v>56</v>
      </c>
      <c r="BR62" s="243"/>
      <c r="BS62" s="1082"/>
      <c r="BT62" s="1083"/>
      <c r="BU62" s="1083"/>
      <c r="BV62" s="1083"/>
      <c r="BW62" s="1083"/>
      <c r="BX62" s="1083"/>
      <c r="BY62" s="1083"/>
      <c r="BZ62" s="1083"/>
      <c r="CA62" s="1083"/>
      <c r="CB62" s="1083"/>
      <c r="CC62" s="1083"/>
      <c r="CD62" s="1083"/>
      <c r="CE62" s="1083"/>
      <c r="CF62" s="1083"/>
      <c r="CG62" s="1084"/>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s="227" customFormat="1" ht="26.25" customHeight="1" thickBot="1" x14ac:dyDescent="0.2">
      <c r="A63" s="244" t="s">
        <v>383</v>
      </c>
      <c r="B63" s="1013" t="s">
        <v>406</v>
      </c>
      <c r="C63" s="1014"/>
      <c r="D63" s="1014"/>
      <c r="E63" s="1014"/>
      <c r="F63" s="1014"/>
      <c r="G63" s="1014"/>
      <c r="H63" s="1014"/>
      <c r="I63" s="1014"/>
      <c r="J63" s="1014"/>
      <c r="K63" s="1014"/>
      <c r="L63" s="1014"/>
      <c r="M63" s="1014"/>
      <c r="N63" s="1014"/>
      <c r="O63" s="1014"/>
      <c r="P63" s="1015"/>
      <c r="Q63" s="1030"/>
      <c r="R63" s="1031"/>
      <c r="S63" s="1031"/>
      <c r="T63" s="1031"/>
      <c r="U63" s="1031"/>
      <c r="V63" s="1031"/>
      <c r="W63" s="1031"/>
      <c r="X63" s="1031"/>
      <c r="Y63" s="1031"/>
      <c r="Z63" s="1031"/>
      <c r="AA63" s="1031"/>
      <c r="AB63" s="1031"/>
      <c r="AC63" s="1031"/>
      <c r="AD63" s="1031"/>
      <c r="AE63" s="1098"/>
      <c r="AF63" s="1099">
        <v>1734</v>
      </c>
      <c r="AG63" s="1028"/>
      <c r="AH63" s="1028"/>
      <c r="AI63" s="1028"/>
      <c r="AJ63" s="1100"/>
      <c r="AK63" s="1101"/>
      <c r="AL63" s="1031"/>
      <c r="AM63" s="1031"/>
      <c r="AN63" s="1031"/>
      <c r="AO63" s="1031"/>
      <c r="AP63" s="1028">
        <f>AP30+AP31+AP32+AP33+AP34</f>
        <v>13405</v>
      </c>
      <c r="AQ63" s="1028"/>
      <c r="AR63" s="1028"/>
      <c r="AS63" s="1028"/>
      <c r="AT63" s="1028"/>
      <c r="AU63" s="1028">
        <f>AU30+AU32+AU33+AU34</f>
        <v>10023</v>
      </c>
      <c r="AV63" s="1028"/>
      <c r="AW63" s="1028"/>
      <c r="AX63" s="1028"/>
      <c r="AY63" s="1028"/>
      <c r="AZ63" s="1093"/>
      <c r="BA63" s="1093"/>
      <c r="BB63" s="1093"/>
      <c r="BC63" s="1093"/>
      <c r="BD63" s="1093"/>
      <c r="BE63" s="1094"/>
      <c r="BF63" s="1094"/>
      <c r="BG63" s="1094"/>
      <c r="BH63" s="1094"/>
      <c r="BI63" s="1095"/>
      <c r="BJ63" s="1096" t="s">
        <v>125</v>
      </c>
      <c r="BK63" s="1020"/>
      <c r="BL63" s="1020"/>
      <c r="BM63" s="1020"/>
      <c r="BN63" s="1097"/>
      <c r="BO63" s="245"/>
      <c r="BP63" s="245"/>
      <c r="BQ63" s="242">
        <v>57</v>
      </c>
      <c r="BR63" s="243"/>
      <c r="BS63" s="1082"/>
      <c r="BT63" s="1083"/>
      <c r="BU63" s="1083"/>
      <c r="BV63" s="1083"/>
      <c r="BW63" s="1083"/>
      <c r="BX63" s="1083"/>
      <c r="BY63" s="1083"/>
      <c r="BZ63" s="1083"/>
      <c r="CA63" s="1083"/>
      <c r="CB63" s="1083"/>
      <c r="CC63" s="1083"/>
      <c r="CD63" s="1083"/>
      <c r="CE63" s="1083"/>
      <c r="CF63" s="1083"/>
      <c r="CG63" s="1084"/>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2"/>
      <c r="BT64" s="1083"/>
      <c r="BU64" s="1083"/>
      <c r="BV64" s="1083"/>
      <c r="BW64" s="1083"/>
      <c r="BX64" s="1083"/>
      <c r="BY64" s="1083"/>
      <c r="BZ64" s="1083"/>
      <c r="CA64" s="1083"/>
      <c r="CB64" s="1083"/>
      <c r="CC64" s="1083"/>
      <c r="CD64" s="1083"/>
      <c r="CE64" s="1083"/>
      <c r="CF64" s="1083"/>
      <c r="CG64" s="1084"/>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2"/>
      <c r="BT65" s="1083"/>
      <c r="BU65" s="1083"/>
      <c r="BV65" s="1083"/>
      <c r="BW65" s="1083"/>
      <c r="BX65" s="1083"/>
      <c r="BY65" s="1083"/>
      <c r="BZ65" s="1083"/>
      <c r="CA65" s="1083"/>
      <c r="CB65" s="1083"/>
      <c r="CC65" s="1083"/>
      <c r="CD65" s="1083"/>
      <c r="CE65" s="1083"/>
      <c r="CF65" s="1083"/>
      <c r="CG65" s="1084"/>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s="227" customFormat="1" ht="26.25" customHeight="1" x14ac:dyDescent="0.15">
      <c r="A66" s="1063" t="s">
        <v>408</v>
      </c>
      <c r="B66" s="1064"/>
      <c r="C66" s="1064"/>
      <c r="D66" s="1064"/>
      <c r="E66" s="1064"/>
      <c r="F66" s="1064"/>
      <c r="G66" s="1064"/>
      <c r="H66" s="1064"/>
      <c r="I66" s="1064"/>
      <c r="J66" s="1064"/>
      <c r="K66" s="1064"/>
      <c r="L66" s="1064"/>
      <c r="M66" s="1064"/>
      <c r="N66" s="1064"/>
      <c r="O66" s="1064"/>
      <c r="P66" s="1065"/>
      <c r="Q66" s="1069" t="s">
        <v>409</v>
      </c>
      <c r="R66" s="1070"/>
      <c r="S66" s="1070"/>
      <c r="T66" s="1070"/>
      <c r="U66" s="1071"/>
      <c r="V66" s="1069" t="s">
        <v>388</v>
      </c>
      <c r="W66" s="1070"/>
      <c r="X66" s="1070"/>
      <c r="Y66" s="1070"/>
      <c r="Z66" s="1071"/>
      <c r="AA66" s="1069" t="s">
        <v>410</v>
      </c>
      <c r="AB66" s="1070"/>
      <c r="AC66" s="1070"/>
      <c r="AD66" s="1070"/>
      <c r="AE66" s="1071"/>
      <c r="AF66" s="1075" t="s">
        <v>411</v>
      </c>
      <c r="AG66" s="1076"/>
      <c r="AH66" s="1076"/>
      <c r="AI66" s="1076"/>
      <c r="AJ66" s="1077"/>
      <c r="AK66" s="1069" t="s">
        <v>391</v>
      </c>
      <c r="AL66" s="1064"/>
      <c r="AM66" s="1064"/>
      <c r="AN66" s="1064"/>
      <c r="AO66" s="1065"/>
      <c r="AP66" s="1069" t="s">
        <v>392</v>
      </c>
      <c r="AQ66" s="1070"/>
      <c r="AR66" s="1070"/>
      <c r="AS66" s="1070"/>
      <c r="AT66" s="1071"/>
      <c r="AU66" s="1069" t="s">
        <v>412</v>
      </c>
      <c r="AV66" s="1070"/>
      <c r="AW66" s="1070"/>
      <c r="AX66" s="1070"/>
      <c r="AY66" s="1071"/>
      <c r="AZ66" s="1069" t="s">
        <v>371</v>
      </c>
      <c r="BA66" s="1070"/>
      <c r="BB66" s="1070"/>
      <c r="BC66" s="1070"/>
      <c r="BD66" s="1085"/>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6"/>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3" t="s">
        <v>573</v>
      </c>
      <c r="C68" s="1054"/>
      <c r="D68" s="1054"/>
      <c r="E68" s="1054"/>
      <c r="F68" s="1054"/>
      <c r="G68" s="1054"/>
      <c r="H68" s="1054"/>
      <c r="I68" s="1054"/>
      <c r="J68" s="1054"/>
      <c r="K68" s="1054"/>
      <c r="L68" s="1054"/>
      <c r="M68" s="1054"/>
      <c r="N68" s="1054"/>
      <c r="O68" s="1054"/>
      <c r="P68" s="1055"/>
      <c r="Q68" s="1056">
        <v>291</v>
      </c>
      <c r="R68" s="1050"/>
      <c r="S68" s="1050"/>
      <c r="T68" s="1050"/>
      <c r="U68" s="1050"/>
      <c r="V68" s="1050">
        <v>274</v>
      </c>
      <c r="W68" s="1050"/>
      <c r="X68" s="1050"/>
      <c r="Y68" s="1050"/>
      <c r="Z68" s="1050"/>
      <c r="AA68" s="1050">
        <v>17</v>
      </c>
      <c r="AB68" s="1050"/>
      <c r="AC68" s="1050"/>
      <c r="AD68" s="1050"/>
      <c r="AE68" s="1050"/>
      <c r="AF68" s="1050">
        <v>17</v>
      </c>
      <c r="AG68" s="1050"/>
      <c r="AH68" s="1050"/>
      <c r="AI68" s="1050"/>
      <c r="AJ68" s="1050"/>
      <c r="AK68" s="1050">
        <v>85</v>
      </c>
      <c r="AL68" s="1050"/>
      <c r="AM68" s="1050"/>
      <c r="AN68" s="1050"/>
      <c r="AO68" s="1050"/>
      <c r="AP68" s="1050" t="s">
        <v>588</v>
      </c>
      <c r="AQ68" s="1050"/>
      <c r="AR68" s="1050"/>
      <c r="AS68" s="1050"/>
      <c r="AT68" s="1050"/>
      <c r="AU68" s="1050" t="s">
        <v>590</v>
      </c>
      <c r="AV68" s="1050"/>
      <c r="AW68" s="1050"/>
      <c r="AX68" s="1050"/>
      <c r="AY68" s="1050"/>
      <c r="AZ68" s="1051"/>
      <c r="BA68" s="1051"/>
      <c r="BB68" s="1051"/>
      <c r="BC68" s="1051"/>
      <c r="BD68" s="1052"/>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2" t="s">
        <v>574</v>
      </c>
      <c r="C69" s="1043"/>
      <c r="D69" s="1043"/>
      <c r="E69" s="1043"/>
      <c r="F69" s="1043"/>
      <c r="G69" s="1043"/>
      <c r="H69" s="1043"/>
      <c r="I69" s="1043"/>
      <c r="J69" s="1043"/>
      <c r="K69" s="1043"/>
      <c r="L69" s="1043"/>
      <c r="M69" s="1043"/>
      <c r="N69" s="1043"/>
      <c r="O69" s="1043"/>
      <c r="P69" s="1044"/>
      <c r="Q69" s="1045">
        <v>64</v>
      </c>
      <c r="R69" s="1039"/>
      <c r="S69" s="1039"/>
      <c r="T69" s="1039"/>
      <c r="U69" s="1039"/>
      <c r="V69" s="1039">
        <v>63</v>
      </c>
      <c r="W69" s="1039"/>
      <c r="X69" s="1039"/>
      <c r="Y69" s="1039"/>
      <c r="Z69" s="1039"/>
      <c r="AA69" s="1039">
        <v>1</v>
      </c>
      <c r="AB69" s="1039"/>
      <c r="AC69" s="1039"/>
      <c r="AD69" s="1039"/>
      <c r="AE69" s="1039"/>
      <c r="AF69" s="1039">
        <v>1</v>
      </c>
      <c r="AG69" s="1039"/>
      <c r="AH69" s="1039"/>
      <c r="AI69" s="1039"/>
      <c r="AJ69" s="1039"/>
      <c r="AK69" s="1039" t="s">
        <v>588</v>
      </c>
      <c r="AL69" s="1039"/>
      <c r="AM69" s="1039"/>
      <c r="AN69" s="1039"/>
      <c r="AO69" s="1039"/>
      <c r="AP69" s="1039" t="s">
        <v>588</v>
      </c>
      <c r="AQ69" s="1039"/>
      <c r="AR69" s="1039"/>
      <c r="AS69" s="1039"/>
      <c r="AT69" s="1039"/>
      <c r="AU69" s="1039" t="s">
        <v>588</v>
      </c>
      <c r="AV69" s="1039"/>
      <c r="AW69" s="1039"/>
      <c r="AX69" s="1039"/>
      <c r="AY69" s="1039"/>
      <c r="AZ69" s="1040"/>
      <c r="BA69" s="1040"/>
      <c r="BB69" s="1040"/>
      <c r="BC69" s="1040"/>
      <c r="BD69" s="1041"/>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2" t="s">
        <v>575</v>
      </c>
      <c r="C70" s="1043"/>
      <c r="D70" s="1043"/>
      <c r="E70" s="1043"/>
      <c r="F70" s="1043"/>
      <c r="G70" s="1043"/>
      <c r="H70" s="1043"/>
      <c r="I70" s="1043"/>
      <c r="J70" s="1043"/>
      <c r="K70" s="1043"/>
      <c r="L70" s="1043"/>
      <c r="M70" s="1043"/>
      <c r="N70" s="1043"/>
      <c r="O70" s="1043"/>
      <c r="P70" s="1044"/>
      <c r="Q70" s="1045">
        <v>163</v>
      </c>
      <c r="R70" s="1039"/>
      <c r="S70" s="1039"/>
      <c r="T70" s="1039"/>
      <c r="U70" s="1039"/>
      <c r="V70" s="1039">
        <v>159</v>
      </c>
      <c r="W70" s="1039"/>
      <c r="X70" s="1039"/>
      <c r="Y70" s="1039"/>
      <c r="Z70" s="1039"/>
      <c r="AA70" s="1039">
        <v>5</v>
      </c>
      <c r="AB70" s="1039"/>
      <c r="AC70" s="1039"/>
      <c r="AD70" s="1039"/>
      <c r="AE70" s="1039"/>
      <c r="AF70" s="1039">
        <v>5</v>
      </c>
      <c r="AG70" s="1039"/>
      <c r="AH70" s="1039"/>
      <c r="AI70" s="1039"/>
      <c r="AJ70" s="1039"/>
      <c r="AK70" s="1039" t="s">
        <v>588</v>
      </c>
      <c r="AL70" s="1039"/>
      <c r="AM70" s="1039"/>
      <c r="AN70" s="1039"/>
      <c r="AO70" s="1039"/>
      <c r="AP70" s="1039" t="s">
        <v>588</v>
      </c>
      <c r="AQ70" s="1039"/>
      <c r="AR70" s="1039"/>
      <c r="AS70" s="1039"/>
      <c r="AT70" s="1039"/>
      <c r="AU70" s="1039" t="s">
        <v>588</v>
      </c>
      <c r="AV70" s="1039"/>
      <c r="AW70" s="1039"/>
      <c r="AX70" s="1039"/>
      <c r="AY70" s="1039"/>
      <c r="AZ70" s="1040"/>
      <c r="BA70" s="1040"/>
      <c r="BB70" s="1040"/>
      <c r="BC70" s="1040"/>
      <c r="BD70" s="1041"/>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2" t="s">
        <v>576</v>
      </c>
      <c r="C71" s="1043"/>
      <c r="D71" s="1043"/>
      <c r="E71" s="1043"/>
      <c r="F71" s="1043"/>
      <c r="G71" s="1043"/>
      <c r="H71" s="1043"/>
      <c r="I71" s="1043"/>
      <c r="J71" s="1043"/>
      <c r="K71" s="1043"/>
      <c r="L71" s="1043"/>
      <c r="M71" s="1043"/>
      <c r="N71" s="1043"/>
      <c r="O71" s="1043"/>
      <c r="P71" s="1044"/>
      <c r="Q71" s="1045">
        <v>20</v>
      </c>
      <c r="R71" s="1039"/>
      <c r="S71" s="1039"/>
      <c r="T71" s="1039"/>
      <c r="U71" s="1039"/>
      <c r="V71" s="1039">
        <v>19</v>
      </c>
      <c r="W71" s="1039"/>
      <c r="X71" s="1039"/>
      <c r="Y71" s="1039"/>
      <c r="Z71" s="1039"/>
      <c r="AA71" s="1039">
        <v>2</v>
      </c>
      <c r="AB71" s="1039"/>
      <c r="AC71" s="1039"/>
      <c r="AD71" s="1039"/>
      <c r="AE71" s="1039"/>
      <c r="AF71" s="1039">
        <v>2</v>
      </c>
      <c r="AG71" s="1039"/>
      <c r="AH71" s="1039"/>
      <c r="AI71" s="1039"/>
      <c r="AJ71" s="1039"/>
      <c r="AK71" s="1039" t="s">
        <v>588</v>
      </c>
      <c r="AL71" s="1039"/>
      <c r="AM71" s="1039"/>
      <c r="AN71" s="1039"/>
      <c r="AO71" s="1039"/>
      <c r="AP71" s="1039" t="s">
        <v>588</v>
      </c>
      <c r="AQ71" s="1039"/>
      <c r="AR71" s="1039"/>
      <c r="AS71" s="1039"/>
      <c r="AT71" s="1039"/>
      <c r="AU71" s="1039" t="s">
        <v>588</v>
      </c>
      <c r="AV71" s="1039"/>
      <c r="AW71" s="1039"/>
      <c r="AX71" s="1039"/>
      <c r="AY71" s="1039"/>
      <c r="AZ71" s="1040"/>
      <c r="BA71" s="1040"/>
      <c r="BB71" s="1040"/>
      <c r="BC71" s="1040"/>
      <c r="BD71" s="1041"/>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2" t="s">
        <v>577</v>
      </c>
      <c r="C72" s="1043"/>
      <c r="D72" s="1043"/>
      <c r="E72" s="1043"/>
      <c r="F72" s="1043"/>
      <c r="G72" s="1043"/>
      <c r="H72" s="1043"/>
      <c r="I72" s="1043"/>
      <c r="J72" s="1043"/>
      <c r="K72" s="1043"/>
      <c r="L72" s="1043"/>
      <c r="M72" s="1043"/>
      <c r="N72" s="1043"/>
      <c r="O72" s="1043"/>
      <c r="P72" s="1044"/>
      <c r="Q72" s="1045">
        <v>5811</v>
      </c>
      <c r="R72" s="1039"/>
      <c r="S72" s="1039"/>
      <c r="T72" s="1039"/>
      <c r="U72" s="1039"/>
      <c r="V72" s="1039">
        <v>4987</v>
      </c>
      <c r="W72" s="1039"/>
      <c r="X72" s="1039"/>
      <c r="Y72" s="1039"/>
      <c r="Z72" s="1039"/>
      <c r="AA72" s="1039">
        <v>824</v>
      </c>
      <c r="AB72" s="1039"/>
      <c r="AC72" s="1039"/>
      <c r="AD72" s="1039"/>
      <c r="AE72" s="1039"/>
      <c r="AF72" s="1039">
        <v>824</v>
      </c>
      <c r="AG72" s="1039"/>
      <c r="AH72" s="1039"/>
      <c r="AI72" s="1039"/>
      <c r="AJ72" s="1039"/>
      <c r="AK72" s="1039">
        <v>18</v>
      </c>
      <c r="AL72" s="1039"/>
      <c r="AM72" s="1039"/>
      <c r="AN72" s="1039"/>
      <c r="AO72" s="1039"/>
      <c r="AP72" s="1039" t="s">
        <v>588</v>
      </c>
      <c r="AQ72" s="1039"/>
      <c r="AR72" s="1039"/>
      <c r="AS72" s="1039"/>
      <c r="AT72" s="1039"/>
      <c r="AU72" s="1039" t="s">
        <v>588</v>
      </c>
      <c r="AV72" s="1039"/>
      <c r="AW72" s="1039"/>
      <c r="AX72" s="1039"/>
      <c r="AY72" s="1039"/>
      <c r="AZ72" s="1040"/>
      <c r="BA72" s="1040"/>
      <c r="BB72" s="1040"/>
      <c r="BC72" s="1040"/>
      <c r="BD72" s="1041"/>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2" t="s">
        <v>578</v>
      </c>
      <c r="C73" s="1043"/>
      <c r="D73" s="1043"/>
      <c r="E73" s="1043"/>
      <c r="F73" s="1043"/>
      <c r="G73" s="1043"/>
      <c r="H73" s="1043"/>
      <c r="I73" s="1043"/>
      <c r="J73" s="1043"/>
      <c r="K73" s="1043"/>
      <c r="L73" s="1043"/>
      <c r="M73" s="1043"/>
      <c r="N73" s="1043"/>
      <c r="O73" s="1043"/>
      <c r="P73" s="1044"/>
      <c r="Q73" s="1045">
        <v>268</v>
      </c>
      <c r="R73" s="1039"/>
      <c r="S73" s="1039"/>
      <c r="T73" s="1039"/>
      <c r="U73" s="1039"/>
      <c r="V73" s="1039">
        <v>255</v>
      </c>
      <c r="W73" s="1039"/>
      <c r="X73" s="1039"/>
      <c r="Y73" s="1039"/>
      <c r="Z73" s="1039"/>
      <c r="AA73" s="1039">
        <v>14</v>
      </c>
      <c r="AB73" s="1039"/>
      <c r="AC73" s="1039"/>
      <c r="AD73" s="1039"/>
      <c r="AE73" s="1039"/>
      <c r="AF73" s="1039">
        <v>14</v>
      </c>
      <c r="AG73" s="1039"/>
      <c r="AH73" s="1039"/>
      <c r="AI73" s="1039"/>
      <c r="AJ73" s="1039"/>
      <c r="AK73" s="1039" t="s">
        <v>588</v>
      </c>
      <c r="AL73" s="1039"/>
      <c r="AM73" s="1039"/>
      <c r="AN73" s="1039"/>
      <c r="AO73" s="1039"/>
      <c r="AP73" s="1039">
        <v>1374</v>
      </c>
      <c r="AQ73" s="1039"/>
      <c r="AR73" s="1039"/>
      <c r="AS73" s="1039"/>
      <c r="AT73" s="1039"/>
      <c r="AU73" s="1039">
        <v>62</v>
      </c>
      <c r="AV73" s="1039"/>
      <c r="AW73" s="1039"/>
      <c r="AX73" s="1039"/>
      <c r="AY73" s="1039"/>
      <c r="AZ73" s="1040"/>
      <c r="BA73" s="1040"/>
      <c r="BB73" s="1040"/>
      <c r="BC73" s="1040"/>
      <c r="BD73" s="1041"/>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2" t="s">
        <v>579</v>
      </c>
      <c r="C74" s="1043"/>
      <c r="D74" s="1043"/>
      <c r="E74" s="1043"/>
      <c r="F74" s="1043"/>
      <c r="G74" s="1043"/>
      <c r="H74" s="1043"/>
      <c r="I74" s="1043"/>
      <c r="J74" s="1043"/>
      <c r="K74" s="1043"/>
      <c r="L74" s="1043"/>
      <c r="M74" s="1043"/>
      <c r="N74" s="1043"/>
      <c r="O74" s="1043"/>
      <c r="P74" s="1044"/>
      <c r="Q74" s="1045">
        <v>3</v>
      </c>
      <c r="R74" s="1039"/>
      <c r="S74" s="1039"/>
      <c r="T74" s="1039"/>
      <c r="U74" s="1039"/>
      <c r="V74" s="1039">
        <v>2</v>
      </c>
      <c r="W74" s="1039"/>
      <c r="X74" s="1039"/>
      <c r="Y74" s="1039"/>
      <c r="Z74" s="1039"/>
      <c r="AA74" s="1039">
        <v>2</v>
      </c>
      <c r="AB74" s="1039"/>
      <c r="AC74" s="1039"/>
      <c r="AD74" s="1039"/>
      <c r="AE74" s="1039"/>
      <c r="AF74" s="1039">
        <v>2</v>
      </c>
      <c r="AG74" s="1039"/>
      <c r="AH74" s="1039"/>
      <c r="AI74" s="1039"/>
      <c r="AJ74" s="1039"/>
      <c r="AK74" s="1039">
        <v>0</v>
      </c>
      <c r="AL74" s="1039"/>
      <c r="AM74" s="1039"/>
      <c r="AN74" s="1039"/>
      <c r="AO74" s="1039"/>
      <c r="AP74" s="1039" t="s">
        <v>589</v>
      </c>
      <c r="AQ74" s="1039"/>
      <c r="AR74" s="1039"/>
      <c r="AS74" s="1039"/>
      <c r="AT74" s="1039"/>
      <c r="AU74" s="1039" t="s">
        <v>588</v>
      </c>
      <c r="AV74" s="1039"/>
      <c r="AW74" s="1039"/>
      <c r="AX74" s="1039"/>
      <c r="AY74" s="1039"/>
      <c r="AZ74" s="1040"/>
      <c r="BA74" s="1040"/>
      <c r="BB74" s="1040"/>
      <c r="BC74" s="1040"/>
      <c r="BD74" s="1041"/>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2" t="s">
        <v>580</v>
      </c>
      <c r="C75" s="1043"/>
      <c r="D75" s="1043"/>
      <c r="E75" s="1043"/>
      <c r="F75" s="1043"/>
      <c r="G75" s="1043"/>
      <c r="H75" s="1043"/>
      <c r="I75" s="1043"/>
      <c r="J75" s="1043"/>
      <c r="K75" s="1043"/>
      <c r="L75" s="1043"/>
      <c r="M75" s="1043"/>
      <c r="N75" s="1043"/>
      <c r="O75" s="1043"/>
      <c r="P75" s="1044"/>
      <c r="Q75" s="1046">
        <v>116</v>
      </c>
      <c r="R75" s="1047"/>
      <c r="S75" s="1047"/>
      <c r="T75" s="1047"/>
      <c r="U75" s="1048"/>
      <c r="V75" s="1049">
        <v>116</v>
      </c>
      <c r="W75" s="1047"/>
      <c r="X75" s="1047"/>
      <c r="Y75" s="1047"/>
      <c r="Z75" s="1048"/>
      <c r="AA75" s="1049">
        <v>0</v>
      </c>
      <c r="AB75" s="1047"/>
      <c r="AC75" s="1047"/>
      <c r="AD75" s="1047"/>
      <c r="AE75" s="1048"/>
      <c r="AF75" s="1049">
        <v>0</v>
      </c>
      <c r="AG75" s="1047"/>
      <c r="AH75" s="1047"/>
      <c r="AI75" s="1047"/>
      <c r="AJ75" s="1048"/>
      <c r="AK75" s="1039" t="s">
        <v>588</v>
      </c>
      <c r="AL75" s="1039"/>
      <c r="AM75" s="1039"/>
      <c r="AN75" s="1039"/>
      <c r="AO75" s="1039"/>
      <c r="AP75" s="1039" t="s">
        <v>588</v>
      </c>
      <c r="AQ75" s="1039"/>
      <c r="AR75" s="1039"/>
      <c r="AS75" s="1039"/>
      <c r="AT75" s="1039"/>
      <c r="AU75" s="1039" t="s">
        <v>588</v>
      </c>
      <c r="AV75" s="1039"/>
      <c r="AW75" s="1039"/>
      <c r="AX75" s="1039"/>
      <c r="AY75" s="1039"/>
      <c r="AZ75" s="1040"/>
      <c r="BA75" s="1040"/>
      <c r="BB75" s="1040"/>
      <c r="BC75" s="1040"/>
      <c r="BD75" s="1041"/>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2" t="s">
        <v>581</v>
      </c>
      <c r="C76" s="1043"/>
      <c r="D76" s="1043"/>
      <c r="E76" s="1043"/>
      <c r="F76" s="1043"/>
      <c r="G76" s="1043"/>
      <c r="H76" s="1043"/>
      <c r="I76" s="1043"/>
      <c r="J76" s="1043"/>
      <c r="K76" s="1043"/>
      <c r="L76" s="1043"/>
      <c r="M76" s="1043"/>
      <c r="N76" s="1043"/>
      <c r="O76" s="1043"/>
      <c r="P76" s="1044"/>
      <c r="Q76" s="1046">
        <v>18007</v>
      </c>
      <c r="R76" s="1047"/>
      <c r="S76" s="1047"/>
      <c r="T76" s="1047"/>
      <c r="U76" s="1048"/>
      <c r="V76" s="1049">
        <v>17468</v>
      </c>
      <c r="W76" s="1047"/>
      <c r="X76" s="1047"/>
      <c r="Y76" s="1047"/>
      <c r="Z76" s="1048"/>
      <c r="AA76" s="1049">
        <v>539</v>
      </c>
      <c r="AB76" s="1047"/>
      <c r="AC76" s="1047"/>
      <c r="AD76" s="1047"/>
      <c r="AE76" s="1048"/>
      <c r="AF76" s="1049">
        <v>539</v>
      </c>
      <c r="AG76" s="1047"/>
      <c r="AH76" s="1047"/>
      <c r="AI76" s="1047"/>
      <c r="AJ76" s="1048"/>
      <c r="AK76" s="1049">
        <v>26</v>
      </c>
      <c r="AL76" s="1047"/>
      <c r="AM76" s="1047"/>
      <c r="AN76" s="1047"/>
      <c r="AO76" s="1048"/>
      <c r="AP76" s="1039" t="s">
        <v>588</v>
      </c>
      <c r="AQ76" s="1039"/>
      <c r="AR76" s="1039"/>
      <c r="AS76" s="1039"/>
      <c r="AT76" s="1039"/>
      <c r="AU76" s="1039" t="s">
        <v>588</v>
      </c>
      <c r="AV76" s="1039"/>
      <c r="AW76" s="1039"/>
      <c r="AX76" s="1039"/>
      <c r="AY76" s="1039"/>
      <c r="AZ76" s="1040"/>
      <c r="BA76" s="1040"/>
      <c r="BB76" s="1040"/>
      <c r="BC76" s="1040"/>
      <c r="BD76" s="1041"/>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2" t="s">
        <v>582</v>
      </c>
      <c r="C77" s="1043"/>
      <c r="D77" s="1043"/>
      <c r="E77" s="1043"/>
      <c r="F77" s="1043"/>
      <c r="G77" s="1043"/>
      <c r="H77" s="1043"/>
      <c r="I77" s="1043"/>
      <c r="J77" s="1043"/>
      <c r="K77" s="1043"/>
      <c r="L77" s="1043"/>
      <c r="M77" s="1043"/>
      <c r="N77" s="1043"/>
      <c r="O77" s="1043"/>
      <c r="P77" s="1044"/>
      <c r="Q77" s="1046">
        <v>277</v>
      </c>
      <c r="R77" s="1047"/>
      <c r="S77" s="1047"/>
      <c r="T77" s="1047"/>
      <c r="U77" s="1048"/>
      <c r="V77" s="1049">
        <v>153</v>
      </c>
      <c r="W77" s="1047"/>
      <c r="X77" s="1047"/>
      <c r="Y77" s="1047"/>
      <c r="Z77" s="1048"/>
      <c r="AA77" s="1049">
        <v>124</v>
      </c>
      <c r="AB77" s="1047"/>
      <c r="AC77" s="1047"/>
      <c r="AD77" s="1047"/>
      <c r="AE77" s="1048"/>
      <c r="AF77" s="1049">
        <v>124</v>
      </c>
      <c r="AG77" s="1047"/>
      <c r="AH77" s="1047"/>
      <c r="AI77" s="1047"/>
      <c r="AJ77" s="1048"/>
      <c r="AK77" s="1039" t="s">
        <v>588</v>
      </c>
      <c r="AL77" s="1039"/>
      <c r="AM77" s="1039"/>
      <c r="AN77" s="1039"/>
      <c r="AO77" s="1039"/>
      <c r="AP77" s="1039" t="s">
        <v>588</v>
      </c>
      <c r="AQ77" s="1039"/>
      <c r="AR77" s="1039"/>
      <c r="AS77" s="1039"/>
      <c r="AT77" s="1039"/>
      <c r="AU77" s="1039" t="s">
        <v>588</v>
      </c>
      <c r="AV77" s="1039"/>
      <c r="AW77" s="1039"/>
      <c r="AX77" s="1039"/>
      <c r="AY77" s="1039"/>
      <c r="AZ77" s="1040"/>
      <c r="BA77" s="1040"/>
      <c r="BB77" s="1040"/>
      <c r="BC77" s="1040"/>
      <c r="BD77" s="1041"/>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2" t="s">
        <v>583</v>
      </c>
      <c r="C78" s="1043"/>
      <c r="D78" s="1043"/>
      <c r="E78" s="1043"/>
      <c r="F78" s="1043"/>
      <c r="G78" s="1043"/>
      <c r="H78" s="1043"/>
      <c r="I78" s="1043"/>
      <c r="J78" s="1043"/>
      <c r="K78" s="1043"/>
      <c r="L78" s="1043"/>
      <c r="M78" s="1043"/>
      <c r="N78" s="1043"/>
      <c r="O78" s="1043"/>
      <c r="P78" s="1044"/>
      <c r="Q78" s="1045">
        <v>52</v>
      </c>
      <c r="R78" s="1039"/>
      <c r="S78" s="1039"/>
      <c r="T78" s="1039"/>
      <c r="U78" s="1039"/>
      <c r="V78" s="1039">
        <v>29</v>
      </c>
      <c r="W78" s="1039"/>
      <c r="X78" s="1039"/>
      <c r="Y78" s="1039"/>
      <c r="Z78" s="1039"/>
      <c r="AA78" s="1039">
        <v>23</v>
      </c>
      <c r="AB78" s="1039"/>
      <c r="AC78" s="1039"/>
      <c r="AD78" s="1039"/>
      <c r="AE78" s="1039"/>
      <c r="AF78" s="1039">
        <v>23</v>
      </c>
      <c r="AG78" s="1039"/>
      <c r="AH78" s="1039"/>
      <c r="AI78" s="1039"/>
      <c r="AJ78" s="1039"/>
      <c r="AK78" s="1039" t="s">
        <v>588</v>
      </c>
      <c r="AL78" s="1039"/>
      <c r="AM78" s="1039"/>
      <c r="AN78" s="1039"/>
      <c r="AO78" s="1039"/>
      <c r="AP78" s="1039" t="s">
        <v>588</v>
      </c>
      <c r="AQ78" s="1039"/>
      <c r="AR78" s="1039"/>
      <c r="AS78" s="1039"/>
      <c r="AT78" s="1039"/>
      <c r="AU78" s="1039" t="s">
        <v>588</v>
      </c>
      <c r="AV78" s="1039"/>
      <c r="AW78" s="1039"/>
      <c r="AX78" s="1039"/>
      <c r="AY78" s="1039"/>
      <c r="AZ78" s="1040"/>
      <c r="BA78" s="1040"/>
      <c r="BB78" s="1040"/>
      <c r="BC78" s="1040"/>
      <c r="BD78" s="1041"/>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2" t="s">
        <v>584</v>
      </c>
      <c r="C79" s="1043"/>
      <c r="D79" s="1043"/>
      <c r="E79" s="1043"/>
      <c r="F79" s="1043"/>
      <c r="G79" s="1043"/>
      <c r="H79" s="1043"/>
      <c r="I79" s="1043"/>
      <c r="J79" s="1043"/>
      <c r="K79" s="1043"/>
      <c r="L79" s="1043"/>
      <c r="M79" s="1043"/>
      <c r="N79" s="1043"/>
      <c r="O79" s="1043"/>
      <c r="P79" s="1044"/>
      <c r="Q79" s="1045">
        <v>189</v>
      </c>
      <c r="R79" s="1039"/>
      <c r="S79" s="1039"/>
      <c r="T79" s="1039"/>
      <c r="U79" s="1039"/>
      <c r="V79" s="1039">
        <v>186</v>
      </c>
      <c r="W79" s="1039"/>
      <c r="X79" s="1039"/>
      <c r="Y79" s="1039"/>
      <c r="Z79" s="1039"/>
      <c r="AA79" s="1039">
        <v>3</v>
      </c>
      <c r="AB79" s="1039"/>
      <c r="AC79" s="1039"/>
      <c r="AD79" s="1039"/>
      <c r="AE79" s="1039"/>
      <c r="AF79" s="1039">
        <v>3</v>
      </c>
      <c r="AG79" s="1039"/>
      <c r="AH79" s="1039"/>
      <c r="AI79" s="1039"/>
      <c r="AJ79" s="1039"/>
      <c r="AK79" s="1039" t="s">
        <v>588</v>
      </c>
      <c r="AL79" s="1039"/>
      <c r="AM79" s="1039"/>
      <c r="AN79" s="1039"/>
      <c r="AO79" s="1039"/>
      <c r="AP79" s="1039" t="s">
        <v>588</v>
      </c>
      <c r="AQ79" s="1039"/>
      <c r="AR79" s="1039"/>
      <c r="AS79" s="1039"/>
      <c r="AT79" s="1039"/>
      <c r="AU79" s="1039" t="s">
        <v>588</v>
      </c>
      <c r="AV79" s="1039"/>
      <c r="AW79" s="1039"/>
      <c r="AX79" s="1039"/>
      <c r="AY79" s="1039"/>
      <c r="AZ79" s="1040"/>
      <c r="BA79" s="1040"/>
      <c r="BB79" s="1040"/>
      <c r="BC79" s="1040"/>
      <c r="BD79" s="1041"/>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2" t="s">
        <v>585</v>
      </c>
      <c r="C80" s="1043"/>
      <c r="D80" s="1043"/>
      <c r="E80" s="1043"/>
      <c r="F80" s="1043"/>
      <c r="G80" s="1043"/>
      <c r="H80" s="1043"/>
      <c r="I80" s="1043"/>
      <c r="J80" s="1043"/>
      <c r="K80" s="1043"/>
      <c r="L80" s="1043"/>
      <c r="M80" s="1043"/>
      <c r="N80" s="1043"/>
      <c r="O80" s="1043"/>
      <c r="P80" s="1044"/>
      <c r="Q80" s="1045">
        <v>218731</v>
      </c>
      <c r="R80" s="1039"/>
      <c r="S80" s="1039"/>
      <c r="T80" s="1039"/>
      <c r="U80" s="1039"/>
      <c r="V80" s="1039">
        <v>210330</v>
      </c>
      <c r="W80" s="1039"/>
      <c r="X80" s="1039"/>
      <c r="Y80" s="1039"/>
      <c r="Z80" s="1039"/>
      <c r="AA80" s="1039">
        <v>8401</v>
      </c>
      <c r="AB80" s="1039"/>
      <c r="AC80" s="1039"/>
      <c r="AD80" s="1039"/>
      <c r="AE80" s="1039"/>
      <c r="AF80" s="1039">
        <v>8401</v>
      </c>
      <c r="AG80" s="1039"/>
      <c r="AH80" s="1039"/>
      <c r="AI80" s="1039"/>
      <c r="AJ80" s="1039"/>
      <c r="AK80" s="1039" t="s">
        <v>588</v>
      </c>
      <c r="AL80" s="1039"/>
      <c r="AM80" s="1039"/>
      <c r="AN80" s="1039"/>
      <c r="AO80" s="1039"/>
      <c r="AP80" s="1039" t="s">
        <v>588</v>
      </c>
      <c r="AQ80" s="1039"/>
      <c r="AR80" s="1039"/>
      <c r="AS80" s="1039"/>
      <c r="AT80" s="1039"/>
      <c r="AU80" s="1039" t="s">
        <v>588</v>
      </c>
      <c r="AV80" s="1039"/>
      <c r="AW80" s="1039"/>
      <c r="AX80" s="1039"/>
      <c r="AY80" s="1039"/>
      <c r="AZ80" s="1040"/>
      <c r="BA80" s="1040"/>
      <c r="BB80" s="1040"/>
      <c r="BC80" s="1040"/>
      <c r="BD80" s="1041"/>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2"/>
      <c r="C81" s="1043"/>
      <c r="D81" s="1043"/>
      <c r="E81" s="1043"/>
      <c r="F81" s="1043"/>
      <c r="G81" s="1043"/>
      <c r="H81" s="1043"/>
      <c r="I81" s="1043"/>
      <c r="J81" s="1043"/>
      <c r="K81" s="1043"/>
      <c r="L81" s="1043"/>
      <c r="M81" s="1043"/>
      <c r="N81" s="1043"/>
      <c r="O81" s="1043"/>
      <c r="P81" s="1044"/>
      <c r="Q81" s="1045"/>
      <c r="R81" s="1039"/>
      <c r="S81" s="1039"/>
      <c r="T81" s="1039"/>
      <c r="U81" s="1039"/>
      <c r="V81" s="1039"/>
      <c r="W81" s="1039"/>
      <c r="X81" s="1039"/>
      <c r="Y81" s="1039"/>
      <c r="Z81" s="1039"/>
      <c r="AA81" s="1039"/>
      <c r="AB81" s="1039"/>
      <c r="AC81" s="1039"/>
      <c r="AD81" s="1039"/>
      <c r="AE81" s="1039"/>
      <c r="AF81" s="1039"/>
      <c r="AG81" s="1039"/>
      <c r="AH81" s="1039"/>
      <c r="AI81" s="1039"/>
      <c r="AJ81" s="1039"/>
      <c r="AK81" s="1039"/>
      <c r="AL81" s="1039"/>
      <c r="AM81" s="1039"/>
      <c r="AN81" s="1039"/>
      <c r="AO81" s="1039"/>
      <c r="AP81" s="1039"/>
      <c r="AQ81" s="1039"/>
      <c r="AR81" s="1039"/>
      <c r="AS81" s="1039"/>
      <c r="AT81" s="1039"/>
      <c r="AU81" s="1039"/>
      <c r="AV81" s="1039"/>
      <c r="AW81" s="1039"/>
      <c r="AX81" s="1039"/>
      <c r="AY81" s="1039"/>
      <c r="AZ81" s="1040"/>
      <c r="BA81" s="1040"/>
      <c r="BB81" s="1040"/>
      <c r="BC81" s="1040"/>
      <c r="BD81" s="1041"/>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2"/>
      <c r="C82" s="1043"/>
      <c r="D82" s="1043"/>
      <c r="E82" s="1043"/>
      <c r="F82" s="1043"/>
      <c r="G82" s="1043"/>
      <c r="H82" s="1043"/>
      <c r="I82" s="1043"/>
      <c r="J82" s="1043"/>
      <c r="K82" s="1043"/>
      <c r="L82" s="1043"/>
      <c r="M82" s="1043"/>
      <c r="N82" s="1043"/>
      <c r="O82" s="1043"/>
      <c r="P82" s="1044"/>
      <c r="Q82" s="1045"/>
      <c r="R82" s="1039"/>
      <c r="S82" s="1039"/>
      <c r="T82" s="1039"/>
      <c r="U82" s="1039"/>
      <c r="V82" s="1039"/>
      <c r="W82" s="1039"/>
      <c r="X82" s="1039"/>
      <c r="Y82" s="1039"/>
      <c r="Z82" s="1039"/>
      <c r="AA82" s="1039"/>
      <c r="AB82" s="1039"/>
      <c r="AC82" s="1039"/>
      <c r="AD82" s="1039"/>
      <c r="AE82" s="1039"/>
      <c r="AF82" s="1039"/>
      <c r="AG82" s="1039"/>
      <c r="AH82" s="1039"/>
      <c r="AI82" s="1039"/>
      <c r="AJ82" s="1039"/>
      <c r="AK82" s="1039"/>
      <c r="AL82" s="1039"/>
      <c r="AM82" s="1039"/>
      <c r="AN82" s="1039"/>
      <c r="AO82" s="1039"/>
      <c r="AP82" s="1039"/>
      <c r="AQ82" s="1039"/>
      <c r="AR82" s="1039"/>
      <c r="AS82" s="1039"/>
      <c r="AT82" s="1039"/>
      <c r="AU82" s="1039"/>
      <c r="AV82" s="1039"/>
      <c r="AW82" s="1039"/>
      <c r="AX82" s="1039"/>
      <c r="AY82" s="1039"/>
      <c r="AZ82" s="1040"/>
      <c r="BA82" s="1040"/>
      <c r="BB82" s="1040"/>
      <c r="BC82" s="1040"/>
      <c r="BD82" s="1041"/>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2"/>
      <c r="C83" s="1043"/>
      <c r="D83" s="1043"/>
      <c r="E83" s="1043"/>
      <c r="F83" s="1043"/>
      <c r="G83" s="1043"/>
      <c r="H83" s="1043"/>
      <c r="I83" s="1043"/>
      <c r="J83" s="1043"/>
      <c r="K83" s="1043"/>
      <c r="L83" s="1043"/>
      <c r="M83" s="1043"/>
      <c r="N83" s="1043"/>
      <c r="O83" s="1043"/>
      <c r="P83" s="1044"/>
      <c r="Q83" s="1045"/>
      <c r="R83" s="1039"/>
      <c r="S83" s="1039"/>
      <c r="T83" s="1039"/>
      <c r="U83" s="1039"/>
      <c r="V83" s="1039"/>
      <c r="W83" s="1039"/>
      <c r="X83" s="1039"/>
      <c r="Y83" s="1039"/>
      <c r="Z83" s="1039"/>
      <c r="AA83" s="1039"/>
      <c r="AB83" s="1039"/>
      <c r="AC83" s="1039"/>
      <c r="AD83" s="1039"/>
      <c r="AE83" s="1039"/>
      <c r="AF83" s="1039"/>
      <c r="AG83" s="1039"/>
      <c r="AH83" s="1039"/>
      <c r="AI83" s="1039"/>
      <c r="AJ83" s="1039"/>
      <c r="AK83" s="1039"/>
      <c r="AL83" s="1039"/>
      <c r="AM83" s="1039"/>
      <c r="AN83" s="1039"/>
      <c r="AO83" s="1039"/>
      <c r="AP83" s="1039"/>
      <c r="AQ83" s="1039"/>
      <c r="AR83" s="1039"/>
      <c r="AS83" s="1039"/>
      <c r="AT83" s="1039"/>
      <c r="AU83" s="1039"/>
      <c r="AV83" s="1039"/>
      <c r="AW83" s="1039"/>
      <c r="AX83" s="1039"/>
      <c r="AY83" s="1039"/>
      <c r="AZ83" s="1040"/>
      <c r="BA83" s="1040"/>
      <c r="BB83" s="1040"/>
      <c r="BC83" s="1040"/>
      <c r="BD83" s="1041"/>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2"/>
      <c r="C84" s="1043"/>
      <c r="D84" s="1043"/>
      <c r="E84" s="1043"/>
      <c r="F84" s="1043"/>
      <c r="G84" s="1043"/>
      <c r="H84" s="1043"/>
      <c r="I84" s="1043"/>
      <c r="J84" s="1043"/>
      <c r="K84" s="1043"/>
      <c r="L84" s="1043"/>
      <c r="M84" s="1043"/>
      <c r="N84" s="1043"/>
      <c r="O84" s="1043"/>
      <c r="P84" s="1044"/>
      <c r="Q84" s="1045"/>
      <c r="R84" s="1039"/>
      <c r="S84" s="1039"/>
      <c r="T84" s="1039"/>
      <c r="U84" s="1039"/>
      <c r="V84" s="1039"/>
      <c r="W84" s="1039"/>
      <c r="X84" s="1039"/>
      <c r="Y84" s="1039"/>
      <c r="Z84" s="1039"/>
      <c r="AA84" s="1039"/>
      <c r="AB84" s="1039"/>
      <c r="AC84" s="1039"/>
      <c r="AD84" s="1039"/>
      <c r="AE84" s="1039"/>
      <c r="AF84" s="1039"/>
      <c r="AG84" s="1039"/>
      <c r="AH84" s="1039"/>
      <c r="AI84" s="1039"/>
      <c r="AJ84" s="1039"/>
      <c r="AK84" s="1039"/>
      <c r="AL84" s="1039"/>
      <c r="AM84" s="1039"/>
      <c r="AN84" s="1039"/>
      <c r="AO84" s="1039"/>
      <c r="AP84" s="1039"/>
      <c r="AQ84" s="1039"/>
      <c r="AR84" s="1039"/>
      <c r="AS84" s="1039"/>
      <c r="AT84" s="1039"/>
      <c r="AU84" s="1039"/>
      <c r="AV84" s="1039"/>
      <c r="AW84" s="1039"/>
      <c r="AX84" s="1039"/>
      <c r="AY84" s="1039"/>
      <c r="AZ84" s="1040"/>
      <c r="BA84" s="1040"/>
      <c r="BB84" s="1040"/>
      <c r="BC84" s="1040"/>
      <c r="BD84" s="1041"/>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2"/>
      <c r="C85" s="1043"/>
      <c r="D85" s="1043"/>
      <c r="E85" s="1043"/>
      <c r="F85" s="1043"/>
      <c r="G85" s="1043"/>
      <c r="H85" s="1043"/>
      <c r="I85" s="1043"/>
      <c r="J85" s="1043"/>
      <c r="K85" s="1043"/>
      <c r="L85" s="1043"/>
      <c r="M85" s="1043"/>
      <c r="N85" s="1043"/>
      <c r="O85" s="1043"/>
      <c r="P85" s="1044"/>
      <c r="Q85" s="1045"/>
      <c r="R85" s="1039"/>
      <c r="S85" s="1039"/>
      <c r="T85" s="1039"/>
      <c r="U85" s="1039"/>
      <c r="V85" s="1039"/>
      <c r="W85" s="1039"/>
      <c r="X85" s="1039"/>
      <c r="Y85" s="1039"/>
      <c r="Z85" s="1039"/>
      <c r="AA85" s="1039"/>
      <c r="AB85" s="1039"/>
      <c r="AC85" s="1039"/>
      <c r="AD85" s="1039"/>
      <c r="AE85" s="1039"/>
      <c r="AF85" s="1039"/>
      <c r="AG85" s="1039"/>
      <c r="AH85" s="1039"/>
      <c r="AI85" s="1039"/>
      <c r="AJ85" s="1039"/>
      <c r="AK85" s="1039"/>
      <c r="AL85" s="1039"/>
      <c r="AM85" s="1039"/>
      <c r="AN85" s="1039"/>
      <c r="AO85" s="1039"/>
      <c r="AP85" s="1039"/>
      <c r="AQ85" s="1039"/>
      <c r="AR85" s="1039"/>
      <c r="AS85" s="1039"/>
      <c r="AT85" s="1039"/>
      <c r="AU85" s="1039"/>
      <c r="AV85" s="1039"/>
      <c r="AW85" s="1039"/>
      <c r="AX85" s="1039"/>
      <c r="AY85" s="1039"/>
      <c r="AZ85" s="1040"/>
      <c r="BA85" s="1040"/>
      <c r="BB85" s="1040"/>
      <c r="BC85" s="1040"/>
      <c r="BD85" s="1041"/>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2"/>
      <c r="C86" s="1043"/>
      <c r="D86" s="1043"/>
      <c r="E86" s="1043"/>
      <c r="F86" s="1043"/>
      <c r="G86" s="1043"/>
      <c r="H86" s="1043"/>
      <c r="I86" s="1043"/>
      <c r="J86" s="1043"/>
      <c r="K86" s="1043"/>
      <c r="L86" s="1043"/>
      <c r="M86" s="1043"/>
      <c r="N86" s="1043"/>
      <c r="O86" s="1043"/>
      <c r="P86" s="1044"/>
      <c r="Q86" s="1045"/>
      <c r="R86" s="1039"/>
      <c r="S86" s="1039"/>
      <c r="T86" s="1039"/>
      <c r="U86" s="1039"/>
      <c r="V86" s="1039"/>
      <c r="W86" s="1039"/>
      <c r="X86" s="1039"/>
      <c r="Y86" s="1039"/>
      <c r="Z86" s="1039"/>
      <c r="AA86" s="1039"/>
      <c r="AB86" s="1039"/>
      <c r="AC86" s="1039"/>
      <c r="AD86" s="1039"/>
      <c r="AE86" s="1039"/>
      <c r="AF86" s="1039"/>
      <c r="AG86" s="1039"/>
      <c r="AH86" s="1039"/>
      <c r="AI86" s="1039"/>
      <c r="AJ86" s="1039"/>
      <c r="AK86" s="1039"/>
      <c r="AL86" s="1039"/>
      <c r="AM86" s="1039"/>
      <c r="AN86" s="1039"/>
      <c r="AO86" s="1039"/>
      <c r="AP86" s="1039"/>
      <c r="AQ86" s="1039"/>
      <c r="AR86" s="1039"/>
      <c r="AS86" s="1039"/>
      <c r="AT86" s="1039"/>
      <c r="AU86" s="1039"/>
      <c r="AV86" s="1039"/>
      <c r="AW86" s="1039"/>
      <c r="AX86" s="1039"/>
      <c r="AY86" s="1039"/>
      <c r="AZ86" s="1040"/>
      <c r="BA86" s="1040"/>
      <c r="BB86" s="1040"/>
      <c r="BC86" s="1040"/>
      <c r="BD86" s="1041"/>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2"/>
      <c r="C87" s="1033"/>
      <c r="D87" s="1033"/>
      <c r="E87" s="1033"/>
      <c r="F87" s="1033"/>
      <c r="G87" s="1033"/>
      <c r="H87" s="1033"/>
      <c r="I87" s="1033"/>
      <c r="J87" s="1033"/>
      <c r="K87" s="1033"/>
      <c r="L87" s="1033"/>
      <c r="M87" s="1033"/>
      <c r="N87" s="1033"/>
      <c r="O87" s="1033"/>
      <c r="P87" s="1034"/>
      <c r="Q87" s="1035"/>
      <c r="R87" s="1036"/>
      <c r="S87" s="1036"/>
      <c r="T87" s="1036"/>
      <c r="U87" s="1036"/>
      <c r="V87" s="1036"/>
      <c r="W87" s="1036"/>
      <c r="X87" s="1036"/>
      <c r="Y87" s="1036"/>
      <c r="Z87" s="1036"/>
      <c r="AA87" s="1036"/>
      <c r="AB87" s="1036"/>
      <c r="AC87" s="1036"/>
      <c r="AD87" s="1036"/>
      <c r="AE87" s="1036"/>
      <c r="AF87" s="1036"/>
      <c r="AG87" s="1036"/>
      <c r="AH87" s="1036"/>
      <c r="AI87" s="1036"/>
      <c r="AJ87" s="1036"/>
      <c r="AK87" s="1036"/>
      <c r="AL87" s="1036"/>
      <c r="AM87" s="1036"/>
      <c r="AN87" s="1036"/>
      <c r="AO87" s="1036"/>
      <c r="AP87" s="1036"/>
      <c r="AQ87" s="1036"/>
      <c r="AR87" s="1036"/>
      <c r="AS87" s="1036"/>
      <c r="AT87" s="1036"/>
      <c r="AU87" s="1036"/>
      <c r="AV87" s="1036"/>
      <c r="AW87" s="1036"/>
      <c r="AX87" s="1036"/>
      <c r="AY87" s="1036"/>
      <c r="AZ87" s="1037"/>
      <c r="BA87" s="1037"/>
      <c r="BB87" s="1037"/>
      <c r="BC87" s="1037"/>
      <c r="BD87" s="1038"/>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413</v>
      </c>
      <c r="C88" s="1014"/>
      <c r="D88" s="1014"/>
      <c r="E88" s="1014"/>
      <c r="F88" s="1014"/>
      <c r="G88" s="1014"/>
      <c r="H88" s="1014"/>
      <c r="I88" s="1014"/>
      <c r="J88" s="1014"/>
      <c r="K88" s="1014"/>
      <c r="L88" s="1014"/>
      <c r="M88" s="1014"/>
      <c r="N88" s="1014"/>
      <c r="O88" s="1014"/>
      <c r="P88" s="1015"/>
      <c r="Q88" s="1030"/>
      <c r="R88" s="1031"/>
      <c r="S88" s="1031"/>
      <c r="T88" s="1031"/>
      <c r="U88" s="1031"/>
      <c r="V88" s="1031"/>
      <c r="W88" s="1031"/>
      <c r="X88" s="1031"/>
      <c r="Y88" s="1031"/>
      <c r="Z88" s="1031"/>
      <c r="AA88" s="1031"/>
      <c r="AB88" s="1031"/>
      <c r="AC88" s="1031"/>
      <c r="AD88" s="1031"/>
      <c r="AE88" s="1031"/>
      <c r="AF88" s="1028">
        <f>AF68+AF69+AF70+AF71+AF72+AF73+AF74+AF75+AF76+AF77+AF78+AF79+AF80+AF81</f>
        <v>9955</v>
      </c>
      <c r="AG88" s="1028"/>
      <c r="AH88" s="1028"/>
      <c r="AI88" s="1028"/>
      <c r="AJ88" s="1028"/>
      <c r="AK88" s="1031"/>
      <c r="AL88" s="1031"/>
      <c r="AM88" s="1031"/>
      <c r="AN88" s="1031"/>
      <c r="AO88" s="1031"/>
      <c r="AP88" s="1028">
        <f>AP73</f>
        <v>1374</v>
      </c>
      <c r="AQ88" s="1028"/>
      <c r="AR88" s="1028"/>
      <c r="AS88" s="1028"/>
      <c r="AT88" s="1028"/>
      <c r="AU88" s="1028">
        <f>AU73</f>
        <v>62</v>
      </c>
      <c r="AV88" s="1028"/>
      <c r="AW88" s="1028"/>
      <c r="AX88" s="1028"/>
      <c r="AY88" s="1028"/>
      <c r="AZ88" s="1029"/>
      <c r="BA88" s="1003"/>
      <c r="BB88" s="1003"/>
      <c r="BC88" s="1003"/>
      <c r="BD88" s="1004"/>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CR7+CR8</f>
        <v>36</v>
      </c>
      <c r="CS102" s="1020"/>
      <c r="CT102" s="1020"/>
      <c r="CU102" s="1020"/>
      <c r="CV102" s="1021"/>
      <c r="CW102" s="1019">
        <f>CW7</f>
        <v>28</v>
      </c>
      <c r="CX102" s="1020"/>
      <c r="CY102" s="1020"/>
      <c r="CZ102" s="1020"/>
      <c r="DA102" s="1021"/>
      <c r="DB102" s="1019">
        <f>DB8</f>
        <v>232</v>
      </c>
      <c r="DC102" s="1020"/>
      <c r="DD102" s="1020"/>
      <c r="DE102" s="1020"/>
      <c r="DF102" s="1021"/>
      <c r="DG102" s="1019" t="s">
        <v>571</v>
      </c>
      <c r="DH102" s="1020"/>
      <c r="DI102" s="1020"/>
      <c r="DJ102" s="1020"/>
      <c r="DK102" s="1021"/>
      <c r="DL102" s="1019" t="s">
        <v>572</v>
      </c>
      <c r="DM102" s="1020"/>
      <c r="DN102" s="1020"/>
      <c r="DO102" s="1020"/>
      <c r="DP102" s="1021"/>
      <c r="DQ102" s="1019">
        <f>DQ8</f>
        <v>51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302</v>
      </c>
      <c r="AG109" s="963"/>
      <c r="AH109" s="963"/>
      <c r="AI109" s="963"/>
      <c r="AJ109" s="964"/>
      <c r="AK109" s="965" t="s">
        <v>301</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302</v>
      </c>
      <c r="BW109" s="963"/>
      <c r="BX109" s="963"/>
      <c r="BY109" s="963"/>
      <c r="BZ109" s="964"/>
      <c r="CA109" s="965" t="s">
        <v>301</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302</v>
      </c>
      <c r="DM109" s="963"/>
      <c r="DN109" s="963"/>
      <c r="DO109" s="963"/>
      <c r="DP109" s="964"/>
      <c r="DQ109" s="965" t="s">
        <v>301</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2216122</v>
      </c>
      <c r="AB110" s="956"/>
      <c r="AC110" s="956"/>
      <c r="AD110" s="956"/>
      <c r="AE110" s="957"/>
      <c r="AF110" s="958">
        <v>2177589</v>
      </c>
      <c r="AG110" s="956"/>
      <c r="AH110" s="956"/>
      <c r="AI110" s="956"/>
      <c r="AJ110" s="957"/>
      <c r="AK110" s="958">
        <v>2225775</v>
      </c>
      <c r="AL110" s="956"/>
      <c r="AM110" s="956"/>
      <c r="AN110" s="956"/>
      <c r="AO110" s="957"/>
      <c r="AP110" s="959">
        <v>20.5</v>
      </c>
      <c r="AQ110" s="960"/>
      <c r="AR110" s="960"/>
      <c r="AS110" s="960"/>
      <c r="AT110" s="961"/>
      <c r="AU110" s="995" t="s">
        <v>66</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17015283</v>
      </c>
      <c r="BR110" s="903"/>
      <c r="BS110" s="903"/>
      <c r="BT110" s="903"/>
      <c r="BU110" s="903"/>
      <c r="BV110" s="903">
        <v>16419604</v>
      </c>
      <c r="BW110" s="903"/>
      <c r="BX110" s="903"/>
      <c r="BY110" s="903"/>
      <c r="BZ110" s="903"/>
      <c r="CA110" s="903">
        <v>16284745</v>
      </c>
      <c r="CB110" s="903"/>
      <c r="CC110" s="903"/>
      <c r="CD110" s="903"/>
      <c r="CE110" s="903"/>
      <c r="CF110" s="927">
        <v>149.9</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429</v>
      </c>
      <c r="DM110" s="903"/>
      <c r="DN110" s="903"/>
      <c r="DO110" s="903"/>
      <c r="DP110" s="903"/>
      <c r="DQ110" s="903" t="s">
        <v>429</v>
      </c>
      <c r="DR110" s="903"/>
      <c r="DS110" s="903"/>
      <c r="DT110" s="903"/>
      <c r="DU110" s="903"/>
      <c r="DV110" s="904" t="s">
        <v>429</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429</v>
      </c>
      <c r="AB111" s="984"/>
      <c r="AC111" s="984"/>
      <c r="AD111" s="984"/>
      <c r="AE111" s="985"/>
      <c r="AF111" s="986" t="s">
        <v>429</v>
      </c>
      <c r="AG111" s="984"/>
      <c r="AH111" s="984"/>
      <c r="AI111" s="984"/>
      <c r="AJ111" s="985"/>
      <c r="AK111" s="986" t="s">
        <v>429</v>
      </c>
      <c r="AL111" s="984"/>
      <c r="AM111" s="984"/>
      <c r="AN111" s="984"/>
      <c r="AO111" s="985"/>
      <c r="AP111" s="987" t="s">
        <v>429</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429</v>
      </c>
      <c r="BR111" s="875"/>
      <c r="BS111" s="875"/>
      <c r="BT111" s="875"/>
      <c r="BU111" s="875"/>
      <c r="BV111" s="875" t="s">
        <v>429</v>
      </c>
      <c r="BW111" s="875"/>
      <c r="BX111" s="875"/>
      <c r="BY111" s="875"/>
      <c r="BZ111" s="875"/>
      <c r="CA111" s="875" t="s">
        <v>429</v>
      </c>
      <c r="CB111" s="875"/>
      <c r="CC111" s="875"/>
      <c r="CD111" s="875"/>
      <c r="CE111" s="875"/>
      <c r="CF111" s="936" t="s">
        <v>429</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429</v>
      </c>
      <c r="DM111" s="875"/>
      <c r="DN111" s="875"/>
      <c r="DO111" s="875"/>
      <c r="DP111" s="875"/>
      <c r="DQ111" s="875" t="s">
        <v>429</v>
      </c>
      <c r="DR111" s="875"/>
      <c r="DS111" s="875"/>
      <c r="DT111" s="875"/>
      <c r="DU111" s="875"/>
      <c r="DV111" s="852" t="s">
        <v>429</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125</v>
      </c>
      <c r="AB112" s="838"/>
      <c r="AC112" s="838"/>
      <c r="AD112" s="838"/>
      <c r="AE112" s="839"/>
      <c r="AF112" s="840" t="s">
        <v>435</v>
      </c>
      <c r="AG112" s="838"/>
      <c r="AH112" s="838"/>
      <c r="AI112" s="838"/>
      <c r="AJ112" s="839"/>
      <c r="AK112" s="840" t="s">
        <v>435</v>
      </c>
      <c r="AL112" s="838"/>
      <c r="AM112" s="838"/>
      <c r="AN112" s="838"/>
      <c r="AO112" s="839"/>
      <c r="AP112" s="885" t="s">
        <v>435</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10275768</v>
      </c>
      <c r="BR112" s="875"/>
      <c r="BS112" s="875"/>
      <c r="BT112" s="875"/>
      <c r="BU112" s="875"/>
      <c r="BV112" s="875">
        <v>10208780</v>
      </c>
      <c r="BW112" s="875"/>
      <c r="BX112" s="875"/>
      <c r="BY112" s="875"/>
      <c r="BZ112" s="875"/>
      <c r="CA112" s="875">
        <v>10023324</v>
      </c>
      <c r="CB112" s="875"/>
      <c r="CC112" s="875"/>
      <c r="CD112" s="875"/>
      <c r="CE112" s="875"/>
      <c r="CF112" s="936">
        <v>92.3</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435</v>
      </c>
      <c r="DH112" s="875"/>
      <c r="DI112" s="875"/>
      <c r="DJ112" s="875"/>
      <c r="DK112" s="875"/>
      <c r="DL112" s="875" t="s">
        <v>125</v>
      </c>
      <c r="DM112" s="875"/>
      <c r="DN112" s="875"/>
      <c r="DO112" s="875"/>
      <c r="DP112" s="875"/>
      <c r="DQ112" s="875" t="s">
        <v>435</v>
      </c>
      <c r="DR112" s="875"/>
      <c r="DS112" s="875"/>
      <c r="DT112" s="875"/>
      <c r="DU112" s="875"/>
      <c r="DV112" s="852" t="s">
        <v>125</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714630</v>
      </c>
      <c r="AB113" s="984"/>
      <c r="AC113" s="984"/>
      <c r="AD113" s="984"/>
      <c r="AE113" s="985"/>
      <c r="AF113" s="986">
        <v>643138</v>
      </c>
      <c r="AG113" s="984"/>
      <c r="AH113" s="984"/>
      <c r="AI113" s="984"/>
      <c r="AJ113" s="985"/>
      <c r="AK113" s="986">
        <v>651355</v>
      </c>
      <c r="AL113" s="984"/>
      <c r="AM113" s="984"/>
      <c r="AN113" s="984"/>
      <c r="AO113" s="985"/>
      <c r="AP113" s="987">
        <v>6</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80536</v>
      </c>
      <c r="BR113" s="875"/>
      <c r="BS113" s="875"/>
      <c r="BT113" s="875"/>
      <c r="BU113" s="875"/>
      <c r="BV113" s="875">
        <v>71137</v>
      </c>
      <c r="BW113" s="875"/>
      <c r="BX113" s="875"/>
      <c r="BY113" s="875"/>
      <c r="BZ113" s="875"/>
      <c r="CA113" s="875">
        <v>61710</v>
      </c>
      <c r="CB113" s="875"/>
      <c r="CC113" s="875"/>
      <c r="CD113" s="875"/>
      <c r="CE113" s="875"/>
      <c r="CF113" s="936">
        <v>0.6</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125</v>
      </c>
      <c r="DH113" s="838"/>
      <c r="DI113" s="838"/>
      <c r="DJ113" s="838"/>
      <c r="DK113" s="839"/>
      <c r="DL113" s="840" t="s">
        <v>441</v>
      </c>
      <c r="DM113" s="838"/>
      <c r="DN113" s="838"/>
      <c r="DO113" s="838"/>
      <c r="DP113" s="839"/>
      <c r="DQ113" s="840" t="s">
        <v>125</v>
      </c>
      <c r="DR113" s="838"/>
      <c r="DS113" s="838"/>
      <c r="DT113" s="838"/>
      <c r="DU113" s="839"/>
      <c r="DV113" s="885" t="s">
        <v>125</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435</v>
      </c>
      <c r="AB114" s="838"/>
      <c r="AC114" s="838"/>
      <c r="AD114" s="838"/>
      <c r="AE114" s="839"/>
      <c r="AF114" s="840" t="s">
        <v>435</v>
      </c>
      <c r="AG114" s="838"/>
      <c r="AH114" s="838"/>
      <c r="AI114" s="838"/>
      <c r="AJ114" s="839"/>
      <c r="AK114" s="840" t="s">
        <v>435</v>
      </c>
      <c r="AL114" s="838"/>
      <c r="AM114" s="838"/>
      <c r="AN114" s="838"/>
      <c r="AO114" s="839"/>
      <c r="AP114" s="885" t="s">
        <v>125</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2915106</v>
      </c>
      <c r="BR114" s="875"/>
      <c r="BS114" s="875"/>
      <c r="BT114" s="875"/>
      <c r="BU114" s="875"/>
      <c r="BV114" s="875">
        <v>2873543</v>
      </c>
      <c r="BW114" s="875"/>
      <c r="BX114" s="875"/>
      <c r="BY114" s="875"/>
      <c r="BZ114" s="875"/>
      <c r="CA114" s="875">
        <v>2790436</v>
      </c>
      <c r="CB114" s="875"/>
      <c r="CC114" s="875"/>
      <c r="CD114" s="875"/>
      <c r="CE114" s="875"/>
      <c r="CF114" s="936">
        <v>25.7</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435</v>
      </c>
      <c r="DH114" s="838"/>
      <c r="DI114" s="838"/>
      <c r="DJ114" s="838"/>
      <c r="DK114" s="839"/>
      <c r="DL114" s="840" t="s">
        <v>125</v>
      </c>
      <c r="DM114" s="838"/>
      <c r="DN114" s="838"/>
      <c r="DO114" s="838"/>
      <c r="DP114" s="839"/>
      <c r="DQ114" s="840" t="s">
        <v>435</v>
      </c>
      <c r="DR114" s="838"/>
      <c r="DS114" s="838"/>
      <c r="DT114" s="838"/>
      <c r="DU114" s="839"/>
      <c r="DV114" s="885" t="s">
        <v>435</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871</v>
      </c>
      <c r="AB115" s="984"/>
      <c r="AC115" s="984"/>
      <c r="AD115" s="984"/>
      <c r="AE115" s="985"/>
      <c r="AF115" s="986" t="s">
        <v>435</v>
      </c>
      <c r="AG115" s="984"/>
      <c r="AH115" s="984"/>
      <c r="AI115" s="984"/>
      <c r="AJ115" s="985"/>
      <c r="AK115" s="986" t="s">
        <v>441</v>
      </c>
      <c r="AL115" s="984"/>
      <c r="AM115" s="984"/>
      <c r="AN115" s="984"/>
      <c r="AO115" s="985"/>
      <c r="AP115" s="987" t="s">
        <v>125</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v>60555</v>
      </c>
      <c r="BR115" s="875"/>
      <c r="BS115" s="875"/>
      <c r="BT115" s="875"/>
      <c r="BU115" s="875"/>
      <c r="BV115" s="875">
        <v>51970</v>
      </c>
      <c r="BW115" s="875"/>
      <c r="BX115" s="875"/>
      <c r="BY115" s="875"/>
      <c r="BZ115" s="875"/>
      <c r="CA115" s="875">
        <v>51278</v>
      </c>
      <c r="CB115" s="875"/>
      <c r="CC115" s="875"/>
      <c r="CD115" s="875"/>
      <c r="CE115" s="875"/>
      <c r="CF115" s="936">
        <v>0.5</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125</v>
      </c>
      <c r="DH115" s="838"/>
      <c r="DI115" s="838"/>
      <c r="DJ115" s="838"/>
      <c r="DK115" s="839"/>
      <c r="DL115" s="840" t="s">
        <v>435</v>
      </c>
      <c r="DM115" s="838"/>
      <c r="DN115" s="838"/>
      <c r="DO115" s="838"/>
      <c r="DP115" s="839"/>
      <c r="DQ115" s="840" t="s">
        <v>435</v>
      </c>
      <c r="DR115" s="838"/>
      <c r="DS115" s="838"/>
      <c r="DT115" s="838"/>
      <c r="DU115" s="839"/>
      <c r="DV115" s="885" t="s">
        <v>125</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125</v>
      </c>
      <c r="AB116" s="838"/>
      <c r="AC116" s="838"/>
      <c r="AD116" s="838"/>
      <c r="AE116" s="839"/>
      <c r="AF116" s="840" t="s">
        <v>125</v>
      </c>
      <c r="AG116" s="838"/>
      <c r="AH116" s="838"/>
      <c r="AI116" s="838"/>
      <c r="AJ116" s="839"/>
      <c r="AK116" s="840" t="s">
        <v>435</v>
      </c>
      <c r="AL116" s="838"/>
      <c r="AM116" s="838"/>
      <c r="AN116" s="838"/>
      <c r="AO116" s="839"/>
      <c r="AP116" s="885" t="s">
        <v>125</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125</v>
      </c>
      <c r="BR116" s="875"/>
      <c r="BS116" s="875"/>
      <c r="BT116" s="875"/>
      <c r="BU116" s="875"/>
      <c r="BV116" s="875" t="s">
        <v>125</v>
      </c>
      <c r="BW116" s="875"/>
      <c r="BX116" s="875"/>
      <c r="BY116" s="875"/>
      <c r="BZ116" s="875"/>
      <c r="CA116" s="875" t="s">
        <v>125</v>
      </c>
      <c r="CB116" s="875"/>
      <c r="CC116" s="875"/>
      <c r="CD116" s="875"/>
      <c r="CE116" s="875"/>
      <c r="CF116" s="936" t="s">
        <v>125</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125</v>
      </c>
      <c r="DM116" s="838"/>
      <c r="DN116" s="838"/>
      <c r="DO116" s="838"/>
      <c r="DP116" s="839"/>
      <c r="DQ116" s="840" t="s">
        <v>435</v>
      </c>
      <c r="DR116" s="838"/>
      <c r="DS116" s="838"/>
      <c r="DT116" s="838"/>
      <c r="DU116" s="839"/>
      <c r="DV116" s="885" t="s">
        <v>125</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2931623</v>
      </c>
      <c r="AB117" s="970"/>
      <c r="AC117" s="970"/>
      <c r="AD117" s="970"/>
      <c r="AE117" s="971"/>
      <c r="AF117" s="972">
        <v>2820727</v>
      </c>
      <c r="AG117" s="970"/>
      <c r="AH117" s="970"/>
      <c r="AI117" s="970"/>
      <c r="AJ117" s="971"/>
      <c r="AK117" s="972">
        <v>2877130</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125</v>
      </c>
      <c r="BR117" s="875"/>
      <c r="BS117" s="875"/>
      <c r="BT117" s="875"/>
      <c r="BU117" s="875"/>
      <c r="BV117" s="875" t="s">
        <v>125</v>
      </c>
      <c r="BW117" s="875"/>
      <c r="BX117" s="875"/>
      <c r="BY117" s="875"/>
      <c r="BZ117" s="875"/>
      <c r="CA117" s="875" t="s">
        <v>435</v>
      </c>
      <c r="CB117" s="875"/>
      <c r="CC117" s="875"/>
      <c r="CD117" s="875"/>
      <c r="CE117" s="875"/>
      <c r="CF117" s="936" t="s">
        <v>125</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125</v>
      </c>
      <c r="DM117" s="838"/>
      <c r="DN117" s="838"/>
      <c r="DO117" s="838"/>
      <c r="DP117" s="839"/>
      <c r="DQ117" s="840" t="s">
        <v>125</v>
      </c>
      <c r="DR117" s="838"/>
      <c r="DS117" s="838"/>
      <c r="DT117" s="838"/>
      <c r="DU117" s="839"/>
      <c r="DV117" s="885" t="s">
        <v>125</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302</v>
      </c>
      <c r="AG118" s="963"/>
      <c r="AH118" s="963"/>
      <c r="AI118" s="963"/>
      <c r="AJ118" s="964"/>
      <c r="AK118" s="965" t="s">
        <v>301</v>
      </c>
      <c r="AL118" s="963"/>
      <c r="AM118" s="963"/>
      <c r="AN118" s="963"/>
      <c r="AO118" s="964"/>
      <c r="AP118" s="966" t="s">
        <v>423</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435</v>
      </c>
      <c r="BW118" s="906"/>
      <c r="BX118" s="906"/>
      <c r="BY118" s="906"/>
      <c r="BZ118" s="906"/>
      <c r="CA118" s="906" t="s">
        <v>125</v>
      </c>
      <c r="CB118" s="906"/>
      <c r="CC118" s="906"/>
      <c r="CD118" s="906"/>
      <c r="CE118" s="906"/>
      <c r="CF118" s="936" t="s">
        <v>441</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125</v>
      </c>
      <c r="DM118" s="838"/>
      <c r="DN118" s="838"/>
      <c r="DO118" s="838"/>
      <c r="DP118" s="839"/>
      <c r="DQ118" s="840" t="s">
        <v>125</v>
      </c>
      <c r="DR118" s="838"/>
      <c r="DS118" s="838"/>
      <c r="DT118" s="838"/>
      <c r="DU118" s="839"/>
      <c r="DV118" s="885" t="s">
        <v>125</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125</v>
      </c>
      <c r="AB119" s="956"/>
      <c r="AC119" s="956"/>
      <c r="AD119" s="956"/>
      <c r="AE119" s="957"/>
      <c r="AF119" s="958" t="s">
        <v>125</v>
      </c>
      <c r="AG119" s="956"/>
      <c r="AH119" s="956"/>
      <c r="AI119" s="956"/>
      <c r="AJ119" s="957"/>
      <c r="AK119" s="958" t="s">
        <v>125</v>
      </c>
      <c r="AL119" s="956"/>
      <c r="AM119" s="956"/>
      <c r="AN119" s="956"/>
      <c r="AO119" s="957"/>
      <c r="AP119" s="959" t="s">
        <v>125</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456</v>
      </c>
      <c r="BP119" s="939"/>
      <c r="BQ119" s="943">
        <v>30347248</v>
      </c>
      <c r="BR119" s="906"/>
      <c r="BS119" s="906"/>
      <c r="BT119" s="906"/>
      <c r="BU119" s="906"/>
      <c r="BV119" s="906">
        <v>29625034</v>
      </c>
      <c r="BW119" s="906"/>
      <c r="BX119" s="906"/>
      <c r="BY119" s="906"/>
      <c r="BZ119" s="906"/>
      <c r="CA119" s="906">
        <v>29211493</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125</v>
      </c>
      <c r="DH119" s="821"/>
      <c r="DI119" s="821"/>
      <c r="DJ119" s="821"/>
      <c r="DK119" s="822"/>
      <c r="DL119" s="823" t="s">
        <v>125</v>
      </c>
      <c r="DM119" s="821"/>
      <c r="DN119" s="821"/>
      <c r="DO119" s="821"/>
      <c r="DP119" s="822"/>
      <c r="DQ119" s="823" t="s">
        <v>441</v>
      </c>
      <c r="DR119" s="821"/>
      <c r="DS119" s="821"/>
      <c r="DT119" s="821"/>
      <c r="DU119" s="822"/>
      <c r="DV119" s="909" t="s">
        <v>125</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435</v>
      </c>
      <c r="AB120" s="838"/>
      <c r="AC120" s="838"/>
      <c r="AD120" s="838"/>
      <c r="AE120" s="839"/>
      <c r="AF120" s="840" t="s">
        <v>435</v>
      </c>
      <c r="AG120" s="838"/>
      <c r="AH120" s="838"/>
      <c r="AI120" s="838"/>
      <c r="AJ120" s="839"/>
      <c r="AK120" s="840" t="s">
        <v>441</v>
      </c>
      <c r="AL120" s="838"/>
      <c r="AM120" s="838"/>
      <c r="AN120" s="838"/>
      <c r="AO120" s="839"/>
      <c r="AP120" s="885" t="s">
        <v>125</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7874839</v>
      </c>
      <c r="BR120" s="903"/>
      <c r="BS120" s="903"/>
      <c r="BT120" s="903"/>
      <c r="BU120" s="903"/>
      <c r="BV120" s="903">
        <v>7650856</v>
      </c>
      <c r="BW120" s="903"/>
      <c r="BX120" s="903"/>
      <c r="BY120" s="903"/>
      <c r="BZ120" s="903"/>
      <c r="CA120" s="903">
        <v>7227683</v>
      </c>
      <c r="CB120" s="903"/>
      <c r="CC120" s="903"/>
      <c r="CD120" s="903"/>
      <c r="CE120" s="903"/>
      <c r="CF120" s="927">
        <v>66.5</v>
      </c>
      <c r="CG120" s="928"/>
      <c r="CH120" s="928"/>
      <c r="CI120" s="928"/>
      <c r="CJ120" s="928"/>
      <c r="CK120" s="929" t="s">
        <v>460</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6884193</v>
      </c>
      <c r="DH120" s="903"/>
      <c r="DI120" s="903"/>
      <c r="DJ120" s="903"/>
      <c r="DK120" s="903"/>
      <c r="DL120" s="903">
        <v>7001191</v>
      </c>
      <c r="DM120" s="903"/>
      <c r="DN120" s="903"/>
      <c r="DO120" s="903"/>
      <c r="DP120" s="903"/>
      <c r="DQ120" s="903">
        <v>6960997</v>
      </c>
      <c r="DR120" s="903"/>
      <c r="DS120" s="903"/>
      <c r="DT120" s="903"/>
      <c r="DU120" s="903"/>
      <c r="DV120" s="904">
        <v>64.099999999999994</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871</v>
      </c>
      <c r="AB121" s="838"/>
      <c r="AC121" s="838"/>
      <c r="AD121" s="838"/>
      <c r="AE121" s="839"/>
      <c r="AF121" s="840" t="s">
        <v>435</v>
      </c>
      <c r="AG121" s="838"/>
      <c r="AH121" s="838"/>
      <c r="AI121" s="838"/>
      <c r="AJ121" s="839"/>
      <c r="AK121" s="840" t="s">
        <v>125</v>
      </c>
      <c r="AL121" s="838"/>
      <c r="AM121" s="838"/>
      <c r="AN121" s="838"/>
      <c r="AO121" s="839"/>
      <c r="AP121" s="885" t="s">
        <v>125</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5795582</v>
      </c>
      <c r="BR121" s="875"/>
      <c r="BS121" s="875"/>
      <c r="BT121" s="875"/>
      <c r="BU121" s="875"/>
      <c r="BV121" s="875">
        <v>6775552</v>
      </c>
      <c r="BW121" s="875"/>
      <c r="BX121" s="875"/>
      <c r="BY121" s="875"/>
      <c r="BZ121" s="875"/>
      <c r="CA121" s="875">
        <v>7092502</v>
      </c>
      <c r="CB121" s="875"/>
      <c r="CC121" s="875"/>
      <c r="CD121" s="875"/>
      <c r="CE121" s="875"/>
      <c r="CF121" s="936">
        <v>65.3</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v>3190495</v>
      </c>
      <c r="DH121" s="875"/>
      <c r="DI121" s="875"/>
      <c r="DJ121" s="875"/>
      <c r="DK121" s="875"/>
      <c r="DL121" s="875">
        <v>3050994</v>
      </c>
      <c r="DM121" s="875"/>
      <c r="DN121" s="875"/>
      <c r="DO121" s="875"/>
      <c r="DP121" s="875"/>
      <c r="DQ121" s="875">
        <v>2902356</v>
      </c>
      <c r="DR121" s="875"/>
      <c r="DS121" s="875"/>
      <c r="DT121" s="875"/>
      <c r="DU121" s="875"/>
      <c r="DV121" s="852">
        <v>26.7</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435</v>
      </c>
      <c r="AB122" s="838"/>
      <c r="AC122" s="838"/>
      <c r="AD122" s="838"/>
      <c r="AE122" s="839"/>
      <c r="AF122" s="840" t="s">
        <v>125</v>
      </c>
      <c r="AG122" s="838"/>
      <c r="AH122" s="838"/>
      <c r="AI122" s="838"/>
      <c r="AJ122" s="839"/>
      <c r="AK122" s="840" t="s">
        <v>125</v>
      </c>
      <c r="AL122" s="838"/>
      <c r="AM122" s="838"/>
      <c r="AN122" s="838"/>
      <c r="AO122" s="839"/>
      <c r="AP122" s="885" t="s">
        <v>125</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20302313</v>
      </c>
      <c r="BR122" s="906"/>
      <c r="BS122" s="906"/>
      <c r="BT122" s="906"/>
      <c r="BU122" s="906"/>
      <c r="BV122" s="906">
        <v>19962422</v>
      </c>
      <c r="BW122" s="906"/>
      <c r="BX122" s="906"/>
      <c r="BY122" s="906"/>
      <c r="BZ122" s="906"/>
      <c r="CA122" s="906">
        <v>19354775</v>
      </c>
      <c r="CB122" s="906"/>
      <c r="CC122" s="906"/>
      <c r="CD122" s="906"/>
      <c r="CE122" s="906"/>
      <c r="CF122" s="907">
        <v>178.1</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74">
        <v>191333</v>
      </c>
      <c r="DH122" s="875"/>
      <c r="DI122" s="875"/>
      <c r="DJ122" s="875"/>
      <c r="DK122" s="875"/>
      <c r="DL122" s="875">
        <v>145941</v>
      </c>
      <c r="DM122" s="875"/>
      <c r="DN122" s="875"/>
      <c r="DO122" s="875"/>
      <c r="DP122" s="875"/>
      <c r="DQ122" s="875">
        <v>148108</v>
      </c>
      <c r="DR122" s="875"/>
      <c r="DS122" s="875"/>
      <c r="DT122" s="875"/>
      <c r="DU122" s="875"/>
      <c r="DV122" s="852">
        <v>1.4</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435</v>
      </c>
      <c r="AB123" s="838"/>
      <c r="AC123" s="838"/>
      <c r="AD123" s="838"/>
      <c r="AE123" s="839"/>
      <c r="AF123" s="840" t="s">
        <v>125</v>
      </c>
      <c r="AG123" s="838"/>
      <c r="AH123" s="838"/>
      <c r="AI123" s="838"/>
      <c r="AJ123" s="839"/>
      <c r="AK123" s="840" t="s">
        <v>125</v>
      </c>
      <c r="AL123" s="838"/>
      <c r="AM123" s="838"/>
      <c r="AN123" s="838"/>
      <c r="AO123" s="839"/>
      <c r="AP123" s="885" t="s">
        <v>125</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466</v>
      </c>
      <c r="BP123" s="939"/>
      <c r="BQ123" s="893">
        <v>33972734</v>
      </c>
      <c r="BR123" s="894"/>
      <c r="BS123" s="894"/>
      <c r="BT123" s="894"/>
      <c r="BU123" s="894"/>
      <c r="BV123" s="894">
        <v>34388830</v>
      </c>
      <c r="BW123" s="894"/>
      <c r="BX123" s="894"/>
      <c r="BY123" s="894"/>
      <c r="BZ123" s="894"/>
      <c r="CA123" s="894">
        <v>33674960</v>
      </c>
      <c r="CB123" s="894"/>
      <c r="CC123" s="894"/>
      <c r="CD123" s="894"/>
      <c r="CE123" s="894"/>
      <c r="CF123" s="804"/>
      <c r="CG123" s="805"/>
      <c r="CH123" s="805"/>
      <c r="CI123" s="805"/>
      <c r="CJ123" s="895"/>
      <c r="CK123" s="930"/>
      <c r="CL123" s="916"/>
      <c r="CM123" s="916"/>
      <c r="CN123" s="916"/>
      <c r="CO123" s="917"/>
      <c r="CP123" s="896" t="s">
        <v>467</v>
      </c>
      <c r="CQ123" s="897"/>
      <c r="CR123" s="897"/>
      <c r="CS123" s="897"/>
      <c r="CT123" s="897"/>
      <c r="CU123" s="897"/>
      <c r="CV123" s="897"/>
      <c r="CW123" s="897"/>
      <c r="CX123" s="897"/>
      <c r="CY123" s="897"/>
      <c r="CZ123" s="897"/>
      <c r="DA123" s="897"/>
      <c r="DB123" s="897"/>
      <c r="DC123" s="897"/>
      <c r="DD123" s="897"/>
      <c r="DE123" s="897"/>
      <c r="DF123" s="898"/>
      <c r="DG123" s="837">
        <v>9747</v>
      </c>
      <c r="DH123" s="838"/>
      <c r="DI123" s="838"/>
      <c r="DJ123" s="838"/>
      <c r="DK123" s="839"/>
      <c r="DL123" s="840">
        <v>10654</v>
      </c>
      <c r="DM123" s="838"/>
      <c r="DN123" s="838"/>
      <c r="DO123" s="838"/>
      <c r="DP123" s="839"/>
      <c r="DQ123" s="840">
        <v>11863</v>
      </c>
      <c r="DR123" s="838"/>
      <c r="DS123" s="838"/>
      <c r="DT123" s="838"/>
      <c r="DU123" s="839"/>
      <c r="DV123" s="885">
        <v>0.1</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125</v>
      </c>
      <c r="AG124" s="838"/>
      <c r="AH124" s="838"/>
      <c r="AI124" s="838"/>
      <c r="AJ124" s="839"/>
      <c r="AK124" s="840" t="s">
        <v>125</v>
      </c>
      <c r="AL124" s="838"/>
      <c r="AM124" s="838"/>
      <c r="AN124" s="838"/>
      <c r="AO124" s="839"/>
      <c r="AP124" s="885" t="s">
        <v>435</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435</v>
      </c>
      <c r="BR124" s="892"/>
      <c r="BS124" s="892"/>
      <c r="BT124" s="892"/>
      <c r="BU124" s="892"/>
      <c r="BV124" s="892" t="s">
        <v>125</v>
      </c>
      <c r="BW124" s="892"/>
      <c r="BX124" s="892"/>
      <c r="BY124" s="892"/>
      <c r="BZ124" s="892"/>
      <c r="CA124" s="892" t="s">
        <v>125</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125</v>
      </c>
      <c r="DH124" s="821"/>
      <c r="DI124" s="821"/>
      <c r="DJ124" s="821"/>
      <c r="DK124" s="822"/>
      <c r="DL124" s="823" t="s">
        <v>125</v>
      </c>
      <c r="DM124" s="821"/>
      <c r="DN124" s="821"/>
      <c r="DO124" s="821"/>
      <c r="DP124" s="822"/>
      <c r="DQ124" s="823" t="s">
        <v>125</v>
      </c>
      <c r="DR124" s="821"/>
      <c r="DS124" s="821"/>
      <c r="DT124" s="821"/>
      <c r="DU124" s="822"/>
      <c r="DV124" s="909" t="s">
        <v>125</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125</v>
      </c>
      <c r="AB125" s="838"/>
      <c r="AC125" s="838"/>
      <c r="AD125" s="838"/>
      <c r="AE125" s="839"/>
      <c r="AF125" s="840" t="s">
        <v>125</v>
      </c>
      <c r="AG125" s="838"/>
      <c r="AH125" s="838"/>
      <c r="AI125" s="838"/>
      <c r="AJ125" s="839"/>
      <c r="AK125" s="840" t="s">
        <v>125</v>
      </c>
      <c r="AL125" s="838"/>
      <c r="AM125" s="838"/>
      <c r="AN125" s="838"/>
      <c r="AO125" s="839"/>
      <c r="AP125" s="885" t="s">
        <v>125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125</v>
      </c>
      <c r="DH125" s="903"/>
      <c r="DI125" s="903"/>
      <c r="DJ125" s="903"/>
      <c r="DK125" s="903"/>
      <c r="DL125" s="903" t="s">
        <v>435</v>
      </c>
      <c r="DM125" s="903"/>
      <c r="DN125" s="903"/>
      <c r="DO125" s="903"/>
      <c r="DP125" s="903"/>
      <c r="DQ125" s="903" t="s">
        <v>435</v>
      </c>
      <c r="DR125" s="903"/>
      <c r="DS125" s="903"/>
      <c r="DT125" s="903"/>
      <c r="DU125" s="903"/>
      <c r="DV125" s="904" t="s">
        <v>435</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125</v>
      </c>
      <c r="AB126" s="838"/>
      <c r="AC126" s="838"/>
      <c r="AD126" s="838"/>
      <c r="AE126" s="839"/>
      <c r="AF126" s="840" t="s">
        <v>125</v>
      </c>
      <c r="AG126" s="838"/>
      <c r="AH126" s="838"/>
      <c r="AI126" s="838"/>
      <c r="AJ126" s="839"/>
      <c r="AK126" s="840" t="s">
        <v>125</v>
      </c>
      <c r="AL126" s="838"/>
      <c r="AM126" s="838"/>
      <c r="AN126" s="838"/>
      <c r="AO126" s="839"/>
      <c r="AP126" s="885" t="s">
        <v>435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v>60555</v>
      </c>
      <c r="DH126" s="875"/>
      <c r="DI126" s="875"/>
      <c r="DJ126" s="875"/>
      <c r="DK126" s="875"/>
      <c r="DL126" s="875">
        <v>51970</v>
      </c>
      <c r="DM126" s="875"/>
      <c r="DN126" s="875"/>
      <c r="DO126" s="875"/>
      <c r="DP126" s="875"/>
      <c r="DQ126" s="875">
        <v>51278</v>
      </c>
      <c r="DR126" s="875"/>
      <c r="DS126" s="875"/>
      <c r="DT126" s="875"/>
      <c r="DU126" s="875"/>
      <c r="DV126" s="852">
        <v>0.5</v>
      </c>
      <c r="DW126" s="852"/>
      <c r="DX126" s="852"/>
      <c r="DY126" s="852"/>
      <c r="DZ126" s="853"/>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435</v>
      </c>
      <c r="AB127" s="838"/>
      <c r="AC127" s="838"/>
      <c r="AD127" s="838"/>
      <c r="AE127" s="839"/>
      <c r="AF127" s="840" t="s">
        <v>125</v>
      </c>
      <c r="AG127" s="838"/>
      <c r="AH127" s="838"/>
      <c r="AI127" s="838"/>
      <c r="AJ127" s="839"/>
      <c r="AK127" s="840" t="s">
        <v>125</v>
      </c>
      <c r="AL127" s="838"/>
      <c r="AM127" s="838"/>
      <c r="AN127" s="838"/>
      <c r="AO127" s="839"/>
      <c r="AP127" s="885" t="s">
        <v>125</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125</v>
      </c>
      <c r="DH127" s="875"/>
      <c r="DI127" s="875"/>
      <c r="DJ127" s="875"/>
      <c r="DK127" s="875"/>
      <c r="DL127" s="875" t="s">
        <v>435</v>
      </c>
      <c r="DM127" s="875"/>
      <c r="DN127" s="875"/>
      <c r="DO127" s="875"/>
      <c r="DP127" s="875"/>
      <c r="DQ127" s="875" t="s">
        <v>125</v>
      </c>
      <c r="DR127" s="875"/>
      <c r="DS127" s="875"/>
      <c r="DT127" s="875"/>
      <c r="DU127" s="875"/>
      <c r="DV127" s="852" t="s">
        <v>125</v>
      </c>
      <c r="DW127" s="852"/>
      <c r="DX127" s="852"/>
      <c r="DY127" s="852"/>
      <c r="DZ127" s="853"/>
    </row>
    <row r="128" spans="1:130" s="226" customFormat="1" ht="26.25" customHeight="1" thickBot="1" x14ac:dyDescent="0.2">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748784</v>
      </c>
      <c r="AB128" s="859"/>
      <c r="AC128" s="859"/>
      <c r="AD128" s="859"/>
      <c r="AE128" s="860"/>
      <c r="AF128" s="861">
        <v>747299</v>
      </c>
      <c r="AG128" s="859"/>
      <c r="AH128" s="859"/>
      <c r="AI128" s="859"/>
      <c r="AJ128" s="860"/>
      <c r="AK128" s="861">
        <v>673671</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125</v>
      </c>
      <c r="BG128" s="845"/>
      <c r="BH128" s="845"/>
      <c r="BI128" s="845"/>
      <c r="BJ128" s="845"/>
      <c r="BK128" s="845"/>
      <c r="BL128" s="868"/>
      <c r="BM128" s="844">
        <v>12.96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t="s">
        <v>125</v>
      </c>
      <c r="DH128" s="849"/>
      <c r="DI128" s="849"/>
      <c r="DJ128" s="849"/>
      <c r="DK128" s="849"/>
      <c r="DL128" s="849" t="s">
        <v>441</v>
      </c>
      <c r="DM128" s="849"/>
      <c r="DN128" s="849"/>
      <c r="DO128" s="849"/>
      <c r="DP128" s="849"/>
      <c r="DQ128" s="849" t="s">
        <v>435</v>
      </c>
      <c r="DR128" s="849"/>
      <c r="DS128" s="849"/>
      <c r="DT128" s="849"/>
      <c r="DU128" s="849"/>
      <c r="DV128" s="850" t="s">
        <v>435</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12835300</v>
      </c>
      <c r="AB129" s="838"/>
      <c r="AC129" s="838"/>
      <c r="AD129" s="838"/>
      <c r="AE129" s="839"/>
      <c r="AF129" s="840">
        <v>12933932</v>
      </c>
      <c r="AG129" s="838"/>
      <c r="AH129" s="838"/>
      <c r="AI129" s="838"/>
      <c r="AJ129" s="839"/>
      <c r="AK129" s="840">
        <v>12905926</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435</v>
      </c>
      <c r="BG129" s="828"/>
      <c r="BH129" s="828"/>
      <c r="BI129" s="828"/>
      <c r="BJ129" s="828"/>
      <c r="BK129" s="828"/>
      <c r="BL129" s="829"/>
      <c r="BM129" s="827">
        <v>17.96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1967023</v>
      </c>
      <c r="AB130" s="838"/>
      <c r="AC130" s="838"/>
      <c r="AD130" s="838"/>
      <c r="AE130" s="839"/>
      <c r="AF130" s="840">
        <v>1977224</v>
      </c>
      <c r="AG130" s="838"/>
      <c r="AH130" s="838"/>
      <c r="AI130" s="838"/>
      <c r="AJ130" s="839"/>
      <c r="AK130" s="840">
        <v>2041391</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1.4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10868277</v>
      </c>
      <c r="AB131" s="821"/>
      <c r="AC131" s="821"/>
      <c r="AD131" s="821"/>
      <c r="AE131" s="822"/>
      <c r="AF131" s="823">
        <v>10956708</v>
      </c>
      <c r="AG131" s="821"/>
      <c r="AH131" s="821"/>
      <c r="AI131" s="821"/>
      <c r="AJ131" s="822"/>
      <c r="AK131" s="823">
        <v>10864535</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t="s">
        <v>125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1.9857425420000001</v>
      </c>
      <c r="AB132" s="801"/>
      <c r="AC132" s="801"/>
      <c r="AD132" s="801"/>
      <c r="AE132" s="802"/>
      <c r="AF132" s="803">
        <v>0.87803745399999999</v>
      </c>
      <c r="AG132" s="801"/>
      <c r="AH132" s="801"/>
      <c r="AI132" s="801"/>
      <c r="AJ132" s="802"/>
      <c r="AK132" s="803">
        <v>1.4917159360000001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2.4</v>
      </c>
      <c r="AB133" s="780"/>
      <c r="AC133" s="780"/>
      <c r="AD133" s="780"/>
      <c r="AE133" s="781"/>
      <c r="AF133" s="779">
        <v>1.4</v>
      </c>
      <c r="AG133" s="780"/>
      <c r="AH133" s="780"/>
      <c r="AI133" s="780"/>
      <c r="AJ133" s="781"/>
      <c r="AK133" s="779">
        <v>1.4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APSJUuCD5oqN6jeRTvW1AjoVP0EYMCWx8D6nbEmHehu1Zk4CV8HFUmL0wbAD7LLQJXlPX4/hGRFoOsqWVfneQ==" saltValue="nHnTRQwmq65MV0imAEbF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40" orientation="portrait" blackAndWhite="1"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Q25"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IdkRaerMD6y0g2H+G8QKKGrAd0911uv1HLbbwRbYjpRt5FYVXvghlM2B2dt2TSJ5we0NToP8IRS88KW9T4wA==" saltValue="8P7lczMlBo3LE7gaU12Arw==" spinCount="100000" sheet="1" objects="1" scenarios="1"/>
  <dataConsolidate/>
  <phoneticPr fontId="2"/>
  <printOptions horizontalCentered="1"/>
  <pageMargins left="0" right="0" top="0.19685039370078741" bottom="0" header="0" footer="0"/>
  <pageSetup paperSize="9" scale="44" orientation="landscape" blackAndWhite="1"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3"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mPxxZy15dAQbRD+BXFuUOxeIEmAr3q+zwwCTPVx4xwhCaU223LbnPrtadiOoDwnVRNn6dehsG1dqjJ6XxqexA==" saltValue="DRPqRdcxxlwJ5yoGKo+Gew==" spinCount="100000" sheet="1" objects="1" scenarios="1"/>
  <dataConsolidate/>
  <phoneticPr fontId="2"/>
  <printOptions horizontalCentered="1"/>
  <pageMargins left="0" right="0" top="0.19685039370078741" bottom="0" header="0" footer="0"/>
  <pageSetup paperSize="9" scale="47" orientation="landscape" blackAndWhite="1"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election activeCell="AF63" sqref="AF63:AJ63"/>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501</v>
      </c>
      <c r="AL9" s="1208"/>
      <c r="AM9" s="1208"/>
      <c r="AN9" s="1209"/>
      <c r="AO9" s="292">
        <v>3901500</v>
      </c>
      <c r="AP9" s="292">
        <v>78116</v>
      </c>
      <c r="AQ9" s="293">
        <v>61846</v>
      </c>
      <c r="AR9" s="294">
        <v>26.3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502</v>
      </c>
      <c r="AL10" s="1208"/>
      <c r="AM10" s="1208"/>
      <c r="AN10" s="1209"/>
      <c r="AO10" s="295">
        <v>643295</v>
      </c>
      <c r="AP10" s="295">
        <v>12880</v>
      </c>
      <c r="AQ10" s="296">
        <v>5819</v>
      </c>
      <c r="AR10" s="297">
        <v>121.3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503</v>
      </c>
      <c r="AL11" s="1208"/>
      <c r="AM11" s="1208"/>
      <c r="AN11" s="1209"/>
      <c r="AO11" s="295">
        <v>1830</v>
      </c>
      <c r="AP11" s="295">
        <v>37</v>
      </c>
      <c r="AQ11" s="296">
        <v>5868</v>
      </c>
      <c r="AR11" s="297">
        <v>-99.4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504</v>
      </c>
      <c r="AL12" s="1208"/>
      <c r="AM12" s="1208"/>
      <c r="AN12" s="1209"/>
      <c r="AO12" s="295">
        <v>135636</v>
      </c>
      <c r="AP12" s="295">
        <v>2716</v>
      </c>
      <c r="AQ12" s="296">
        <v>1247</v>
      </c>
      <c r="AR12" s="297">
        <v>117.8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505</v>
      </c>
      <c r="AL13" s="1208"/>
      <c r="AM13" s="1208"/>
      <c r="AN13" s="1209"/>
      <c r="AO13" s="295" t="s">
        <v>506</v>
      </c>
      <c r="AP13" s="295" t="s">
        <v>506</v>
      </c>
      <c r="AQ13" s="296">
        <v>0</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507</v>
      </c>
      <c r="AL14" s="1208"/>
      <c r="AM14" s="1208"/>
      <c r="AN14" s="1209"/>
      <c r="AO14" s="295">
        <v>111875</v>
      </c>
      <c r="AP14" s="295">
        <v>2240</v>
      </c>
      <c r="AQ14" s="296">
        <v>2376</v>
      </c>
      <c r="AR14" s="297">
        <v>-5.7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508</v>
      </c>
      <c r="AL15" s="1208"/>
      <c r="AM15" s="1208"/>
      <c r="AN15" s="1209"/>
      <c r="AO15" s="295">
        <v>85386</v>
      </c>
      <c r="AP15" s="295">
        <v>1710</v>
      </c>
      <c r="AQ15" s="296">
        <v>1663</v>
      </c>
      <c r="AR15" s="297">
        <v>2.8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509</v>
      </c>
      <c r="AL16" s="1211"/>
      <c r="AM16" s="1211"/>
      <c r="AN16" s="1212"/>
      <c r="AO16" s="295">
        <v>-368930</v>
      </c>
      <c r="AP16" s="295">
        <v>-7387</v>
      </c>
      <c r="AQ16" s="296">
        <v>-5271</v>
      </c>
      <c r="AR16" s="297">
        <v>40.1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182</v>
      </c>
      <c r="AL17" s="1211"/>
      <c r="AM17" s="1211"/>
      <c r="AN17" s="1212"/>
      <c r="AO17" s="295">
        <v>4510592</v>
      </c>
      <c r="AP17" s="295">
        <v>90311</v>
      </c>
      <c r="AQ17" s="296">
        <v>73548</v>
      </c>
      <c r="AR17" s="297">
        <v>22.8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514</v>
      </c>
      <c r="AL21" s="1205"/>
      <c r="AM21" s="1205"/>
      <c r="AN21" s="1206"/>
      <c r="AO21" s="307">
        <v>9.09</v>
      </c>
      <c r="AP21" s="308">
        <v>7.24</v>
      </c>
      <c r="AQ21" s="309">
        <v>1.85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515</v>
      </c>
      <c r="AL22" s="1205"/>
      <c r="AM22" s="1205"/>
      <c r="AN22" s="1206"/>
      <c r="AO22" s="312">
        <v>100.5</v>
      </c>
      <c r="AP22" s="313">
        <v>98.4</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520</v>
      </c>
      <c r="AL32" s="1196"/>
      <c r="AM32" s="1196"/>
      <c r="AN32" s="1197"/>
      <c r="AO32" s="322">
        <v>2225775</v>
      </c>
      <c r="AP32" s="322">
        <v>44565</v>
      </c>
      <c r="AQ32" s="323">
        <v>39633</v>
      </c>
      <c r="AR32" s="324">
        <v>12.4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521</v>
      </c>
      <c r="AL33" s="1196"/>
      <c r="AM33" s="1196"/>
      <c r="AN33" s="1197"/>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522</v>
      </c>
      <c r="AL34" s="1196"/>
      <c r="AM34" s="1196"/>
      <c r="AN34" s="1197"/>
      <c r="AO34" s="322" t="s">
        <v>506</v>
      </c>
      <c r="AP34" s="322" t="s">
        <v>506</v>
      </c>
      <c r="AQ34" s="323">
        <v>58</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523</v>
      </c>
      <c r="AL35" s="1196"/>
      <c r="AM35" s="1196"/>
      <c r="AN35" s="1197"/>
      <c r="AO35" s="322">
        <v>651355</v>
      </c>
      <c r="AP35" s="322">
        <v>13041</v>
      </c>
      <c r="AQ35" s="323">
        <v>13693</v>
      </c>
      <c r="AR35" s="324">
        <v>-4.8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524</v>
      </c>
      <c r="AL36" s="1196"/>
      <c r="AM36" s="1196"/>
      <c r="AN36" s="1197"/>
      <c r="AO36" s="322" t="s">
        <v>506</v>
      </c>
      <c r="AP36" s="322" t="s">
        <v>506</v>
      </c>
      <c r="AQ36" s="323">
        <v>1763</v>
      </c>
      <c r="AR36" s="324" t="s">
        <v>506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525</v>
      </c>
      <c r="AL37" s="1196"/>
      <c r="AM37" s="1196"/>
      <c r="AN37" s="1197"/>
      <c r="AO37" s="322" t="s">
        <v>506</v>
      </c>
      <c r="AP37" s="322" t="s">
        <v>506</v>
      </c>
      <c r="AQ37" s="323">
        <v>897</v>
      </c>
      <c r="AR37" s="324" t="s">
        <v>506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526</v>
      </c>
      <c r="AL38" s="1199"/>
      <c r="AM38" s="1199"/>
      <c r="AN38" s="1200"/>
      <c r="AO38" s="325" t="s">
        <v>506</v>
      </c>
      <c r="AP38" s="325" t="s">
        <v>506</v>
      </c>
      <c r="AQ38" s="326">
        <v>1</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527</v>
      </c>
      <c r="AL39" s="1199"/>
      <c r="AM39" s="1199"/>
      <c r="AN39" s="1200"/>
      <c r="AO39" s="322">
        <v>-673671</v>
      </c>
      <c r="AP39" s="322">
        <v>-13488</v>
      </c>
      <c r="AQ39" s="323">
        <v>-5566</v>
      </c>
      <c r="AR39" s="324">
        <v>142.30000000000001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528</v>
      </c>
      <c r="AL40" s="1196"/>
      <c r="AM40" s="1196"/>
      <c r="AN40" s="1197"/>
      <c r="AO40" s="322">
        <v>-2041391</v>
      </c>
      <c r="AP40" s="322">
        <v>-40873</v>
      </c>
      <c r="AQ40" s="323">
        <v>-36175</v>
      </c>
      <c r="AR40" s="324">
        <v>13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296</v>
      </c>
      <c r="AL41" s="1202"/>
      <c r="AM41" s="1202"/>
      <c r="AN41" s="1203"/>
      <c r="AO41" s="322">
        <v>162068</v>
      </c>
      <c r="AP41" s="322">
        <v>3245</v>
      </c>
      <c r="AQ41" s="323">
        <v>14303</v>
      </c>
      <c r="AR41" s="324">
        <v>-77.3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496</v>
      </c>
      <c r="AN49" s="1190" t="s">
        <v>532</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2798845</v>
      </c>
      <c r="AN51" s="344">
        <v>55895</v>
      </c>
      <c r="AO51" s="345">
        <v>-6.7</v>
      </c>
      <c r="AP51" s="346">
        <v>69560</v>
      </c>
      <c r="AQ51" s="347">
        <v>32</v>
      </c>
      <c r="AR51" s="348">
        <v>-38.700000000000003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1431481</v>
      </c>
      <c r="AN52" s="352">
        <v>28588</v>
      </c>
      <c r="AO52" s="353">
        <v>-30.6</v>
      </c>
      <c r="AP52" s="354">
        <v>35305</v>
      </c>
      <c r="AQ52" s="355">
        <v>17</v>
      </c>
      <c r="AR52" s="356">
        <v>-47.6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2541227</v>
      </c>
      <c r="AN53" s="344">
        <v>50770</v>
      </c>
      <c r="AO53" s="345">
        <v>-9.1999999999999993</v>
      </c>
      <c r="AP53" s="346">
        <v>65988</v>
      </c>
      <c r="AQ53" s="347">
        <v>-5.0999999999999996</v>
      </c>
      <c r="AR53" s="348">
        <v>-4.0999999999999996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1731077</v>
      </c>
      <c r="AN54" s="352">
        <v>34584</v>
      </c>
      <c r="AO54" s="353">
        <v>21</v>
      </c>
      <c r="AP54" s="354">
        <v>36473</v>
      </c>
      <c r="AQ54" s="355">
        <v>3.3</v>
      </c>
      <c r="AR54" s="356">
        <v>17.7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2257525</v>
      </c>
      <c r="AN55" s="344">
        <v>45328</v>
      </c>
      <c r="AO55" s="345">
        <v>-10.7</v>
      </c>
      <c r="AP55" s="346">
        <v>77507</v>
      </c>
      <c r="AQ55" s="347">
        <v>17.5</v>
      </c>
      <c r="AR55" s="348">
        <v>-28.2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1877971</v>
      </c>
      <c r="AN56" s="352">
        <v>37707</v>
      </c>
      <c r="AO56" s="353">
        <v>9</v>
      </c>
      <c r="AP56" s="354">
        <v>42788</v>
      </c>
      <c r="AQ56" s="355">
        <v>17.3</v>
      </c>
      <c r="AR56" s="356">
        <v>-8.3000000000000007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2172735</v>
      </c>
      <c r="AN57" s="344">
        <v>43709</v>
      </c>
      <c r="AO57" s="345">
        <v>-3.6</v>
      </c>
      <c r="AP57" s="346">
        <v>57295</v>
      </c>
      <c r="AQ57" s="347">
        <v>-26.1</v>
      </c>
      <c r="AR57" s="348">
        <v>22.5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1729601</v>
      </c>
      <c r="AN58" s="352">
        <v>34795</v>
      </c>
      <c r="AO58" s="353">
        <v>-7.7</v>
      </c>
      <c r="AP58" s="354">
        <v>32771</v>
      </c>
      <c r="AQ58" s="355">
        <v>-23.4</v>
      </c>
      <c r="AR58" s="356">
        <v>15.7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2602616</v>
      </c>
      <c r="AN59" s="344">
        <v>52110</v>
      </c>
      <c r="AO59" s="345">
        <v>19.2</v>
      </c>
      <c r="AP59" s="346">
        <v>54110</v>
      </c>
      <c r="AQ59" s="347">
        <v>-5.6</v>
      </c>
      <c r="AR59" s="348">
        <v>24.8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2059770</v>
      </c>
      <c r="AN60" s="352">
        <v>41241</v>
      </c>
      <c r="AO60" s="353">
        <v>18.5</v>
      </c>
      <c r="AP60" s="354">
        <v>30620</v>
      </c>
      <c r="AQ60" s="355">
        <v>-6.6</v>
      </c>
      <c r="AR60" s="356">
        <v>25.1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2474590</v>
      </c>
      <c r="AN61" s="359">
        <v>49562</v>
      </c>
      <c r="AO61" s="360">
        <v>-2.2000000000000002</v>
      </c>
      <c r="AP61" s="361">
        <v>64892</v>
      </c>
      <c r="AQ61" s="362">
        <v>2.5</v>
      </c>
      <c r="AR61" s="348">
        <v>-4.7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1765980</v>
      </c>
      <c r="AN62" s="352">
        <v>35383</v>
      </c>
      <c r="AO62" s="353">
        <v>2</v>
      </c>
      <c r="AP62" s="354">
        <v>35591</v>
      </c>
      <c r="AQ62" s="355">
        <v>1.5</v>
      </c>
      <c r="AR62" s="356">
        <v>0.5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TD7wakAaSXdCH0R2oSvwHnOhAvGLkgG/Ey39VGgHIOXr4BDMME7ilWhlLfdj0wTJo/avG28lLEL/qzG5bSXMA==" saltValue="kVKjM4JpPz6cJC4zciXP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9" scale="61" orientation="landscape" blackAndWhite="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C88" zoomScaleNormal="100" zoomScaleSheetLayoutView="55" workbookViewId="0">
      <selection activeCell="CP99" sqref="CP99"/>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turlesBHFRJNRIa/wTHIrLxedAwugCrjNiVQBez29LDJn8gmlbIstuHq+kNBrVEfEuDznQH0v0diWeNw8vBQQ==" saltValue="d11EF/aj60gDle1Jr+ympw==" spinCount="100000" sheet="1" objects="1" scenarios="1"/>
  <dataConsolidate/>
  <phoneticPr fontId="2"/>
  <printOptions horizontalCentered="1"/>
  <pageMargins left="0" right="0" top="0.19685039370078741" bottom="0" header="0" footer="0"/>
  <pageSetup paperSize="9" scale="39" orientation="landscape" blackAndWhite="1"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election activeCell="AF63" sqref="AF63:AJ6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Q24NT/1ZmrVRn+fo0xGHkOYxLOPgWjrc/5p8PnFDSI/D20UvYbBLgZuuuf72R+hR8O6SCE7LVluD92FkbbG/A==" saltValue="PC3ftun9yy/1xvEdAg1H/g==" spinCount="100000" sheet="1" objects="1" scenarios="1"/>
  <dataConsolidate/>
  <phoneticPr fontId="2"/>
  <printOptions horizontalCentered="1"/>
  <pageMargins left="0" right="0" top="0.19685039370078741" bottom="0" header="0" footer="0"/>
  <pageSetup paperSize="9" scale="39" orientation="landscape" blackAndWhite="1"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85" zoomScaleNormal="85" zoomScaleSheetLayoutView="100" workbookViewId="0">
      <selection activeCell="AF63" sqref="AF63:AJ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3" t="s">
        <v>3</v>
      </c>
      <c r="D47" s="1213"/>
      <c r="E47" s="1214"/>
      <c r="F47" s="11">
        <v>33.700000000000003</v>
      </c>
      <c r="G47" s="12">
        <v>34.47</v>
      </c>
      <c r="H47" s="12">
        <v>33.26</v>
      </c>
      <c r="I47" s="12">
        <v>30.93</v>
      </c>
      <c r="J47" s="13">
        <v>27.15</v>
      </c>
    </row>
    <row r="48" spans="2:10" ht="57.75" customHeight="1" x14ac:dyDescent="0.15">
      <c r="B48" s="14"/>
      <c r="C48" s="1215" t="s">
        <v>4</v>
      </c>
      <c r="D48" s="1215"/>
      <c r="E48" s="1216"/>
      <c r="F48" s="15">
        <v>7.48</v>
      </c>
      <c r="G48" s="16">
        <v>5.62</v>
      </c>
      <c r="H48" s="16">
        <v>7.54</v>
      </c>
      <c r="I48" s="16">
        <v>2.56</v>
      </c>
      <c r="J48" s="17">
        <v>5.25</v>
      </c>
    </row>
    <row r="49" spans="2:10" ht="57.75" customHeight="1" thickBot="1" x14ac:dyDescent="0.2">
      <c r="B49" s="18"/>
      <c r="C49" s="1217" t="s">
        <v>5</v>
      </c>
      <c r="D49" s="1217"/>
      <c r="E49" s="1218"/>
      <c r="F49" s="19">
        <v>0.09</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PKr6zQZsPZpHPUF3kHx0QrMMc66AQD09DBpVN0bN1YKQKIxh2SSgNCThNKFUPGwonvwIno298MGwa+Fj6cxNA==" saltValue="P6rfS9nC0yz1UWw98QO0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blackAndWhite="1"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2019-10-31T05:43:21Z</cp:lastPrinted>
  <dcterms:created xsi:type="dcterms:W3CDTF">2019-02-14T03:27:06Z</dcterms:created>
  <dcterms:modified xsi:type="dcterms:W3CDTF">2019-11-21T02:03:00Z</dcterms:modified>
  <cp:category/>
</cp:coreProperties>
</file>