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2" i="12" l="1"/>
  <c r="CH8" i="12" l="1"/>
  <c r="CW102" i="12"/>
  <c r="CR102" i="12"/>
  <c r="AU63" i="12"/>
  <c r="AP32" i="12"/>
  <c r="AP63" i="12" s="1"/>
  <c r="AP23" i="12"/>
  <c r="AA23" i="12"/>
  <c r="V23" i="12"/>
  <c r="Q23" i="12"/>
  <c r="AU88" i="12" l="1"/>
  <c r="AP88" i="12"/>
  <c r="AF8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<sst xmlns="http://schemas.openxmlformats.org/spreadsheetml/2006/main" count="1129" uniqueCount="598">
  <si>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</si>
  <si>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</si>
  <si>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</si>
  <si>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</si>
  <si>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</si>
  <si>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</si>
  <si>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</si>
  <si>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</si>
  <si>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</si>
  <si>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</si>
  <si>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</si>
  <si>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</si>
  <si>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</si>
  <si>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</si>
  <si>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</si>
  <si>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</si>
  <si>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</si>
  <si>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</si>
  <si>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</si>
  <si>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</si>
  <si>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</si>
  <si>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</si>
  <si>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</si>
  <si>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</si>
  <si>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</si>
  <si>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</si>
  <si>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</si>
  <si>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</si>
  <si>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</si>
  <si>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</si>
  <si>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</si>
  <si>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</si>
  <si>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</si>
  <si>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</si>
  <si>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</si>
  <si>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</si>
  <si>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</si>
  <si>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</si>
  <si>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</si>
  <si>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</si>
  <si>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</si>
  <si>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</si>
  <si>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</si>
  <si>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</si>
  <si>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</si>
  <si>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</si>
  <si>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</si>
  <si>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</si>
  <si>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</si>
  <si>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</si>
  <si>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</si>
  <si>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</si>
  <si>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</si>
  <si>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</si>
  <si>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</si>
  <si>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</si>
  <si>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</si>
  <si>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</si>
  <si>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</si>
  <si>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</si>
  <si>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</si>
  <si>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</si>
  <si>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</si>
  <si>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</si>
  <si>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</si>
  <si>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</si>
  <si>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</si>
  <si>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</si>
  <si>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</si>
  <si>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</si>
  <si>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</si>
  <si>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</si>
  <si>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</si>
  <si>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</si>
  <si>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</si>
  <si>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</si>
  <si>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</si>
  <si>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</si>
  <si>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</si>
  <si>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</si>
  <si>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</si>
  <si>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</si>
  <si>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</si>
  <si>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</si>
  <si>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</si>
  <si>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</si>
  <si>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</si>
  <si>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</si>
  <si>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</si>
  <si>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</si>
  <si>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</si>
  <si>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</si>
  <si>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いなべ市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</si>
  <si>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</si>
  <si>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</si>
  <si>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</si>
  <si>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</si>
  <si>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</si>
  <si>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</si>
  <si>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</si>
  <si>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</si>
  <si>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</si>
  <si>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</si>
  <si>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</si>
  <si>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</si>
  <si>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</si>
  <si>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</si>
  <si>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</si>
  <si>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</si>
  <si>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</si>
  <si>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</si>
  <si>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</si>
  <si>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</si>
  <si>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</si>
  <si>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</si>
  <si>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</si>
  <si>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</si>
  <si>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</si>
  <si>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</si>
  <si>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</si>
  <si>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</si>
  <si>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</si>
  <si>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</si>
  <si>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</si>
  <si>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</si>
  <si>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</si>
  <si>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</si>
  <si>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</si>
  <si>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</si>
  <si>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</si>
  <si>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</si>
  <si>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</si>
  <si>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</si>
  <si>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</si>
  <si>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</si>
  <si>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</si>
  <si>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</si>
  <si>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</si>
  <si>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</si>
  <si>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</si>
  <si>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</si>
  <si>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</si>
  <si>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</si>
  <si>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</si>
  <si>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</si>
  <si>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</si>
  <si>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</si>
  <si>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</si>
  <si>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</si>
  <si>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</si>
  <si>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</si>
  <si>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</si>
  <si>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</si>
  <si>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</si>
  <si>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</si>
  <si>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</si>
  <si>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</si>
  <si>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</si>
  <si>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</si>
  <si>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</si>
  <si>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</si>
  <si>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</si>
  <si>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</si>
  <si>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</si>
  <si>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</si>
  <si>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</si>
  <si>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</si>
  <si>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</si>
  <si>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</si>
  <si>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</si>
  <si>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</si>
  <si>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</si>
  <si>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</si>
  <si>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</si>
  <si>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</si>
  <si>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</si>
  <si>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</si>
  <si>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</si>
  <si>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</si>
  <si>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</si>
  <si>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</si>
  <si>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</si>
  <si>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</si>
  <si>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</si>
  <si>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</si>
  <si>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</si>
  <si>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</si>
  <si>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</si>
  <si>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</si>
  <si>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</si>
  <si>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</si>
  <si>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</si>
  <si>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</si>
  <si>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</si>
  <si>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</si>
  <si>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</si>
  <si>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</si>
  <si>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</si>
  <si>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</si>
  <si>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</si>
  <si>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</si>
  <si>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</si>
  <si>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</si>
  <si>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</si>
  <si>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</si>
  <si>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三重県いなべ市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</si>
  <si>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</si>
  <si>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</si>
  <si>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</si>
  <si>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</si>
  <si>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</si>
  <si>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</si>
  <si>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</si>
  <si>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</si>
  <si>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</si>
  <si>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</si>
  <si>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</si>
  <si>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</si>
  <si>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</si>
  <si>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</si>
  <si>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</si>
  <si>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</si>
  <si>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</si>
  <si>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</si>
  <si>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</si>
  <si>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</si>
  <si>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</si>
  <si>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</si>
  <si>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</si>
  <si>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</si>
  <si>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</si>
  <si>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</si>
  <si>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</si>
  <si>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</si>
  <si>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</si>
  <si>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</si>
  <si>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</si>
  <si>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</si>
  <si>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</si>
  <si>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</si>
  <si>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</si>
  <si>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</si>
  <si>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</si>
  <si>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</si>
  <si>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</si>
  <si>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</si>
  <si>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</si>
  <si>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</si>
  <si>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</si>
  <si>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</si>
  <si>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</si>
  <si>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</si>
  <si>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</si>
  <si>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</si>
  <si>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</si>
  <si>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</si>
  <si>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</si>
  <si>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</si>
  <si>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</si>
  <si>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</si>
  <si>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</si>
  <si>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</si>
  <si>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</si>
  <si>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</si>
  <si>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</si>
  <si>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</si>
  <si>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</si>
  <si>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</si>
  <si>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</si>
  <si>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</si>
  <si>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</si>
  <si>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</si>
  <si>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</si>
  <si>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</si>
  <si>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</si>
  <si>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</si>
  <si>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</si>
  <si>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</si>
  <si>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</si>
  <si>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</si>
  <si>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</si>
  <si>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</si>
  <si>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</si>
  <si>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</si>
  <si>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</si>
  <si>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</si>
  <si>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</si>
  <si>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</si>
  <si>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</si>
  <si>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</si>
  <si>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</si>
  <si>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</si>
  <si>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</si>
  <si>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</si>
  <si>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</si>
  <si>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</si>
  <si>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</si>
  <si>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</si>
  <si>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</si>
  <si>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</si>
  <si>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</si>
  <si>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</si>
  <si>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</si>
  <si>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</si>
  <si>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</si>
  <si>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</si>
  <si>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</si>
  <si>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</si>
  <si>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</si>
  <si>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</si>
  <si>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</si>
  <si>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</si>
  <si>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</si>
  <si>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</si>
  <si>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</si>
  <si>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</si>
  <si>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</si>
  <si>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</si>
  <si>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</si>
  <si>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</si>
  <si>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</si>
  <si>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</si>
  <si>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</si>
  <si>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</si>
  <si>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</si>
  <si>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</si>
  <si>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</si>
  <si>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</si>
  <si>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</si>
  <si>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</si>
  <si>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</si>
  <si>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</si>
  <si>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</si>
  <si>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</si>
  <si>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</si>
  <si>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</si>
  <si>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</si>
  <si>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</si>
  <si>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</si>
  <si>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</si>
  <si>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</si>
  <si>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</si>
  <si>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</si>
  <si>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</si>
  <si>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</si>
  <si>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</si>
  <si>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</si>
  <si>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</si>
  <si>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</si>
  <si>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</si>
  <si>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</si>
  <si>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</si>
  <si>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</si>
  <si>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</si>
  <si>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三重県いなべ市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</si>
  <si>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</si>
  <si>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</si>
  <si>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</si>
  <si>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</si>
  <si>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</si>
  <si>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</si>
  <si>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</si>
  <si>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</si>
  <si>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</si>
  <si>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</si>
  <si>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</si>
  <si>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</si>
  <si>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</si>
  <si>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</si>
  <si>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</si>
  <si>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</si>
  <si>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</si>
  <si>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</si>
  <si>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</si>
  <si>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</si>
  <si>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</si>
  <si>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</si>
  <si>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</si>
  <si>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</si>
  <si>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</si>
  <si>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</si>
  <si>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</si>
  <si>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</si>
  <si>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</si>
  <si>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</si>
  <si>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</si>
  <si>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</si>
  <si>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</si>
  <si>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</si>
  <si>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</si>
  <si>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</si>
  <si>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</si>
  <si>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</si>
  <si>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</si>
  <si>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</si>
  <si>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</si>
  <si>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</si>
  <si>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</si>
  <si>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</si>
  <si>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</si>
  <si>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</si>
  <si>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</si>
  <si>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</si>
  <si>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</si>
  <si>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</si>
  <si>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</si>
  <si>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</si>
  <si>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</si>
  <si>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</si>
  <si>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</si>
  <si>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</si>
  <si>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</si>
  <si>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</si>
  <si>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</si>
  <si>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</si>
  <si>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</si>
  <si>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</si>
  <si>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</si>
  <si>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</si>
  <si>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</si>
  <si>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</si>
  <si>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</si>
  <si>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</si>
  <si>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</si>
  <si>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</si>
  <si>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</si>
  <si>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</si>
  <si>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</si>
  <si>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</si>
  <si>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</si>
  <si>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</si>
  <si>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</si>
  <si>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</si>
  <si>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</si>
  <si>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</si>
  <si>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</si>
  <si>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</si>
  <si>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</si>
  <si>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</si>
  <si>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</si>
  <si>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</si>
  <si>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</si>
  <si>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</si>
  <si>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</si>
  <si>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</si>
  <si>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</si>
  <si>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</si>
  <si>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</si>
  <si>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</si>
  <si>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</si>
  <si>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</si>
  <si>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</si>
  <si>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</si>
  <si>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</si>
  <si>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</si>
  <si>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</si>
  <si>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</si>
  <si>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</si>
  <si>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</si>
  <si>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</si>
  <si>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</si>
  <si>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</si>
  <si>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</si>
  <si>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</si>
  <si>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</si>
  <si>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</si>
  <si>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</si>
  <si>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</si>
  <si>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</si>
  <si>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</si>
  <si>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</si>
  <si>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</si>
  <si>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</si>
  <si>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</si>
  <si>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</si>
  <si>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</si>
  <si>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</si>
  <si>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</si>
  <si>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</si>
  <si>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</si>
  <si>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</si>
  <si>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</si>
  <si>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</si>
  <si>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</si>
  <si>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</si>
  <si>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</si>
  <si>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</si>
  <si>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</si>
  <si>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</si>
  <si>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</si>
  <si>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</si>
  <si>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</si>
  <si>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</si>
  <si>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</si>
  <si>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</si>
  <si>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</si>
  <si>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</si>
  <si>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</si>
  <si>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</si>
  <si>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</si>
  <si>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</si>
  <si>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</si>
  <si>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</si>
  <si>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</si>
  <si>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</si>
  <si>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</si>
  <si>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</si>
  <si>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</si>
  <si>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</si>
  <si>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</si>
  <si>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</si>
  <si>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</si>
  <si>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</si>
  <si>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</si>
  <si>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</si>
  <si>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</si>
  <si>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</si>
  <si>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</si>
  <si>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</si>
  <si>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</si>
  <si>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</si>
  <si>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</si>
  <si>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</si>
  <si>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</si>
  <si>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</si>
  <si>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</si>
  <si>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</si>
  <si>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</si>
  <si>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</si>
  <si>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</si>
  <si>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</si>
  <si>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</si>
  <si>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</si>
  <si>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</si>
  <si>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</si>
  <si>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</si>
  <si>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</si>
  <si>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</si>
  <si>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</si>
  <si>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</si>
  <si>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</si>
  <si>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</si>
  <si>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</si>
  <si>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</si>
  <si>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</si>
  <si>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12.72</t>
  </si>
  <si>
    <t>▲ 9.06</t>
  </si>
  <si>
    <t>▲ 0.81</t>
  </si>
  <si>
    <t>▲ 1.49</t>
  </si>
  <si>
    <t>水道事業会計</t>
  </si>
  <si>
    <t>一般会計</t>
  </si>
  <si>
    <t>国民健康保険特別会計</t>
  </si>
  <si>
    <t>介護保険特別会計</t>
  </si>
  <si>
    <t>下水道事業特別会計</t>
  </si>
  <si>
    <t>農業集落排水事業特別会計</t>
  </si>
  <si>
    <t>後期高齢者医療特別会計</t>
  </si>
  <si>
    <t>その他会計（赤字）</t>
  </si>
  <si>
    <t>その他会計（黒字）</t>
  </si>
  <si>
    <t>一般会計</t>
    <phoneticPr fontId="5"/>
  </si>
  <si>
    <t>財団法人ほくせいふれあい財団</t>
    <rPh sb="0" eb="2">
      <t>ザイダン</t>
    </rPh>
    <rPh sb="2" eb="4">
      <t>ホウジン</t>
    </rPh>
    <rPh sb="12" eb="14">
      <t>ザイダン</t>
    </rPh>
    <phoneticPr fontId="11"/>
  </si>
  <si>
    <t>員弁土地開発公社</t>
    <rPh sb="0" eb="2">
      <t>イナベ</t>
    </rPh>
    <rPh sb="2" eb="4">
      <t>トチ</t>
    </rPh>
    <rPh sb="4" eb="6">
      <t>カイハツ</t>
    </rPh>
    <rPh sb="6" eb="8">
      <t>コウシャ</t>
    </rPh>
    <phoneticPr fontId="11"/>
  </si>
  <si>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</si>
  <si>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</si>
  <si>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</si>
  <si>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</si>
  <si>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</si>
  <si>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　（消防救急無線特別会計）</t>
    <rPh sb="2" eb="4">
      <t>ショウボウ</t>
    </rPh>
    <rPh sb="4" eb="6">
      <t>キュウキュウ</t>
    </rPh>
    <rPh sb="6" eb="8">
      <t>ムセン</t>
    </rPh>
    <rPh sb="8" eb="10">
      <t>トクベツ</t>
    </rPh>
    <rPh sb="10" eb="12">
      <t>カイケイ</t>
    </rPh>
    <phoneticPr fontId="2"/>
  </si>
  <si>
    <t>　（公平委員会特別会計）</t>
    <rPh sb="2" eb="4">
      <t>コウヘイ</t>
    </rPh>
    <rPh sb="4" eb="7">
      <t>イインカイ</t>
    </rPh>
    <rPh sb="7" eb="9">
      <t>トクベツ</t>
    </rPh>
    <rPh sb="9" eb="11">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</si>
  <si>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</si>
  <si>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</si>
  <si>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</si>
  <si>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2" eb="4">
      <t>コウキ</t>
    </rPh>
    <rPh sb="4" eb="7">
      <t>コウレイシャ</t>
    </rPh>
    <rPh sb="7" eb="9">
      <t>イリョウ</t>
    </rPh>
    <rPh sb="9" eb="11">
      <t>トクベツ</t>
    </rPh>
    <rPh sb="11" eb="13">
      <t>カイケイ</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</si>
  <si>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</si>
  <si>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　（ごみ処理施設整備事業特別会計）</t>
    <rPh sb="4" eb="6">
      <t>ショリ</t>
    </rPh>
    <rPh sb="6" eb="8">
      <t>シセツ</t>
    </rPh>
    <rPh sb="8" eb="10">
      <t>セイビ</t>
    </rPh>
    <rPh sb="10" eb="12">
      <t>ジギョウ</t>
    </rPh>
    <rPh sb="12" eb="14">
      <t>トクベツ</t>
    </rPh>
    <rPh sb="14" eb="16">
      <t>カイケイ</t>
    </rPh>
    <phoneticPr fontId="2"/>
  </si>
  <si>
    <t>桑名・員弁広域連合（一般会計）</t>
    <rPh sb="0" eb="2">
      <t>クワナ</t>
    </rPh>
    <rPh sb="3" eb="5">
      <t>イナベ</t>
    </rPh>
    <rPh sb="5" eb="7">
      <t>コウイキ</t>
    </rPh>
    <rPh sb="7" eb="9">
      <t>レンゴウ</t>
    </rPh>
    <rPh sb="10" eb="12">
      <t>イッパン</t>
    </rPh>
    <rPh sb="12" eb="14">
      <t>カイケイ</t>
    </rPh>
    <phoneticPr fontId="2"/>
  </si>
  <si>
    <t>-</t>
    <phoneticPr fontId="2"/>
  </si>
  <si>
    <t>地域振興基金</t>
    <rPh sb="0" eb="2">
      <t>チイキ</t>
    </rPh>
    <rPh sb="2" eb="4">
      <t>シンコウ</t>
    </rPh>
    <rPh sb="4" eb="6">
      <t>キキン</t>
    </rPh>
    <phoneticPr fontId="3"/>
  </si>
  <si>
    <t>庁舎建設基金</t>
    <rPh sb="0" eb="2">
      <t>チョウシャ</t>
    </rPh>
    <rPh sb="2" eb="4">
      <t>ケンセツ</t>
    </rPh>
    <rPh sb="4" eb="6">
      <t>キキン</t>
    </rPh>
    <phoneticPr fontId="3"/>
  </si>
  <si>
    <t>地域福祉基金</t>
    <rPh sb="0" eb="2">
      <t>チイキ</t>
    </rPh>
    <rPh sb="2" eb="4">
      <t>フクシ</t>
    </rPh>
    <rPh sb="4" eb="6">
      <t>キキン</t>
    </rPh>
    <phoneticPr fontId="3"/>
  </si>
  <si>
    <t>あじさいクリーンセンター管理基金</t>
    <rPh sb="12" eb="14">
      <t>カンリ</t>
    </rPh>
    <rPh sb="14" eb="16">
      <t>キキン</t>
    </rPh>
    <phoneticPr fontId="3"/>
  </si>
  <si>
    <t>災害対策基金</t>
    <rPh sb="0" eb="2">
      <t>サイガイ</t>
    </rPh>
    <rPh sb="2" eb="4">
      <t>タイサク</t>
    </rPh>
    <rPh sb="4" eb="6">
      <t>キキン</t>
    </rPh>
    <phoneticPr fontId="3"/>
  </si>
  <si>
    <t>〇</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</si>
  <si>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</si>
  <si>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</si>
  <si>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</si>
  <si>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</si>
  <si>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</si>
  <si>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</si>
  <si>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</si>
  <si>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</si>
  <si>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</si>
  <si>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</si>
  <si>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</si>
  <si>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</si>
  <si>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</si>
  <si>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</si>
  <si>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将来負担比率は、充当可能財源額が将来負担額を上回っているため、算定外の状態が続いています。
　有形固定資産減価償却率は、類似団体より低い水準になっているものの、前年度から1.1ポイント増の50.1％となりました。今後は、将来負担比率の上昇に留意しながら、公共施設等の老朽化に伴う更新需要等に対応していく必要があります。</t>
    <rPh sb="1" eb="3">
      <t>ショウライ</t>
    </rPh>
    <rPh sb="3" eb="5">
      <t>フタン</t>
    </rPh>
    <rPh sb="5" eb="7">
      <t>ヒリツ</t>
    </rPh>
    <rPh sb="9" eb="11">
      <t>ジュウトウ</t>
    </rPh>
    <rPh sb="11" eb="13">
      <t>カノウ</t>
    </rPh>
    <rPh sb="13" eb="15">
      <t>ザイゲン</t>
    </rPh>
    <rPh sb="15" eb="16">
      <t>ガク</t>
    </rPh>
    <rPh sb="17" eb="19">
      <t>ショウライ</t>
    </rPh>
    <rPh sb="19" eb="21">
      <t>フタン</t>
    </rPh>
    <rPh sb="21" eb="22">
      <t>ガク</t>
    </rPh>
    <rPh sb="23" eb="25">
      <t>ウワマワ</t>
    </rPh>
    <rPh sb="32" eb="34">
      <t>サンテイ</t>
    </rPh>
    <rPh sb="34" eb="35">
      <t>ガイ</t>
    </rPh>
    <rPh sb="36" eb="38">
      <t>ジョウタイ</t>
    </rPh>
    <rPh sb="39" eb="40">
      <t>ツヅ</t>
    </rPh>
    <rPh sb="48" eb="50">
      <t>ユウケイ</t>
    </rPh>
    <rPh sb="50" eb="52">
      <t>コテイ</t>
    </rPh>
    <rPh sb="52" eb="54">
      <t>シサン</t>
    </rPh>
    <rPh sb="54" eb="56">
      <t>ゲンカ</t>
    </rPh>
    <rPh sb="56" eb="58">
      <t>ショウキャク</t>
    </rPh>
    <rPh sb="58" eb="59">
      <t>リツ</t>
    </rPh>
    <rPh sb="61" eb="63">
      <t>ルイジ</t>
    </rPh>
    <rPh sb="63" eb="65">
      <t>ダンタイ</t>
    </rPh>
    <rPh sb="67" eb="68">
      <t>ヒク</t>
    </rPh>
    <rPh sb="69" eb="71">
      <t>スイジュン</t>
    </rPh>
    <rPh sb="81" eb="84">
      <t>ゼンネンド</t>
    </rPh>
    <rPh sb="93" eb="94">
      <t>ゾウ</t>
    </rPh>
    <rPh sb="107" eb="109">
      <t>コンゴ</t>
    </rPh>
    <rPh sb="111" eb="113">
      <t>ショウライ</t>
    </rPh>
    <rPh sb="113" eb="115">
      <t>フタン</t>
    </rPh>
    <rPh sb="115" eb="117">
      <t>ヒリツ</t>
    </rPh>
    <rPh sb="118" eb="120">
      <t>ジョウショウ</t>
    </rPh>
    <rPh sb="121" eb="123">
      <t>リュウイ</t>
    </rPh>
    <rPh sb="128" eb="130">
      <t>コウキョウ</t>
    </rPh>
    <rPh sb="130" eb="133">
      <t>シセツトウ</t>
    </rPh>
    <rPh sb="134" eb="137">
      <t>ロウキュウカ</t>
    </rPh>
    <rPh sb="138" eb="139">
      <t>トモナ</t>
    </rPh>
    <rPh sb="140" eb="142">
      <t>コウシン</t>
    </rPh>
    <rPh sb="142" eb="144">
      <t>ジュヨウ</t>
    </rPh>
    <rPh sb="144" eb="145">
      <t>トウ</t>
    </rPh>
    <rPh sb="146" eb="148">
      <t>タイオウ</t>
    </rPh>
    <rPh sb="152" eb="154">
      <t>ヒツヨウ</t>
    </rPh>
    <phoneticPr fontId="5"/>
  </si>
  <si>
    <t>　将来負担比率は、充当可能財源額が将来負担額を上回っているため、算定外の状態が続いています。
　実質公債費比率は、類似団体より低い水準になっており、また前年度から2.1ポイント減の7.3％となりました。しかしながら、合併特例債を活用した建設事業により、今後数年間は高債務の状態となる見込みのため、将来負担比率及び実質公債費比率の上昇に留意する必要があります。</t>
    <rPh sb="1" eb="3">
      <t>ショウライ</t>
    </rPh>
    <rPh sb="3" eb="5">
      <t>フタン</t>
    </rPh>
    <rPh sb="5" eb="7">
      <t>ヒリツ</t>
    </rPh>
    <rPh sb="9" eb="11">
      <t>ジュウトウ</t>
    </rPh>
    <rPh sb="11" eb="13">
      <t>カノウ</t>
    </rPh>
    <rPh sb="13" eb="15">
      <t>ザイゲン</t>
    </rPh>
    <rPh sb="15" eb="16">
      <t>ガク</t>
    </rPh>
    <rPh sb="17" eb="19">
      <t>ショウライ</t>
    </rPh>
    <rPh sb="19" eb="21">
      <t>フタン</t>
    </rPh>
    <rPh sb="21" eb="22">
      <t>ガク</t>
    </rPh>
    <rPh sb="23" eb="25">
      <t>ウワマワ</t>
    </rPh>
    <rPh sb="32" eb="34">
      <t>サンテイ</t>
    </rPh>
    <rPh sb="34" eb="35">
      <t>ガイ</t>
    </rPh>
    <rPh sb="36" eb="38">
      <t>ジョウタイ</t>
    </rPh>
    <rPh sb="39" eb="40">
      <t>ツヅ</t>
    </rPh>
    <rPh sb="48" eb="50">
      <t>ジッシツ</t>
    </rPh>
    <rPh sb="50" eb="53">
      <t>コウサイヒ</t>
    </rPh>
    <rPh sb="53" eb="55">
      <t>ヒリツ</t>
    </rPh>
    <rPh sb="88" eb="89">
      <t>ゲン</t>
    </rPh>
    <rPh sb="108" eb="110">
      <t>ガッペイ</t>
    </rPh>
    <rPh sb="110" eb="112">
      <t>トクレイ</t>
    </rPh>
    <rPh sb="112" eb="113">
      <t>サイ</t>
    </rPh>
    <rPh sb="114" eb="116">
      <t>カツヨウ</t>
    </rPh>
    <rPh sb="118" eb="120">
      <t>ケンセツ</t>
    </rPh>
    <rPh sb="120" eb="122">
      <t>ジギョウ</t>
    </rPh>
    <rPh sb="126" eb="128">
      <t>コンゴ</t>
    </rPh>
    <rPh sb="128" eb="131">
      <t>スウネンカン</t>
    </rPh>
    <rPh sb="132" eb="133">
      <t>コウ</t>
    </rPh>
    <rPh sb="133" eb="135">
      <t>サイム</t>
    </rPh>
    <rPh sb="136" eb="138">
      <t>ジョウタイ</t>
    </rPh>
    <rPh sb="141" eb="143">
      <t>ミコ</t>
    </rPh>
    <rPh sb="148" eb="150">
      <t>ショウライ</t>
    </rPh>
    <rPh sb="150" eb="152">
      <t>フタン</t>
    </rPh>
    <rPh sb="152" eb="154">
      <t>ヒリツ</t>
    </rPh>
    <rPh sb="154" eb="155">
      <t>オヨ</t>
    </rPh>
    <rPh sb="156" eb="158">
      <t>ジッシツ</t>
    </rPh>
    <rPh sb="158" eb="161">
      <t>コウサイヒ</t>
    </rPh>
    <rPh sb="161" eb="163">
      <t>ヒリツ</t>
    </rPh>
    <rPh sb="164" eb="166">
      <t>ジョウショウ</t>
    </rPh>
    <rPh sb="167" eb="169">
      <t>リュウイ</t>
    </rPh>
    <rPh sb="171" eb="17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</si>
</sst>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c:ext xmlns:c16="http://schemas.microsoft.com/office/drawing/2014/chart" uri="{C3380CC4-5D6E-409C-BE32-E72D297353CC}">
              <c16:uniqueId val="{00000000-1B26-42D6-A1FE-CD605D8F15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85294</c:v>
                </c:pt>
                <c:pt idx="1">
                  <c:v>50071</c:v>
                </c:pt>
                <c:pt idx="2">
                  <c:v>75089</c:v>
                </c:pt>
                <c:pt idx="3">
                  <c:v>139319</c:v>
                </c:pt>
                <c:pt idx="4">
                  <c:v>110454</c:v>
                </c:pt>
              </c:numCache>
            </c:numRef>
          </c:val>
          <c:smooth val="0"/>
          <c:extLst>
            <c:ext xmlns:c16="http://schemas.microsoft.com/office/drawing/2014/chart" uri="{C3380CC4-5D6E-409C-BE32-E72D297353CC}">
              <c16:uniqueId val="{00000001-1B26-42D6-A1FE-CD605D8F15F0}"/>
            </c:ext>
          </c:extLst>
        </c:ser>
        <c:dLbls>
          <c:showLegendKey val="0"/>
          <c:showVal val="0"/>
          <c:showCatName val="0"/>
          <c:showSerName val="0"/>
          <c:showPercent val="0"/>
          <c:showBubbleSize val="0"/>
        </c:dLbls>
        <c:marker val="1"/>
        <c:smooth val="0"/>
        <c:axId val="198451888"/>
        <c:axId val="201965640"/>
      </c:lineChart>
      <c:catAx>
        <c:axId val="198451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965640"/>
        <c:crosses val="autoZero"/>
        <c:auto val="1"/>
        <c:lblAlgn val="ctr"/>
        <c:lblOffset val="100"/>
        <c:tickLblSkip val="1"/>
        <c:tickMarkSkip val="1"/>
        <c:noMultiLvlLbl val="0"/>
      </c:catAx>
      <c:valAx>
        <c:axId val="2019656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45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11.29</c:v>
                </c:pt>
                <c:pt idx="1">
                  <c:v>12.92</c:v>
                </c:pt>
                <c:pt idx="2">
                  <c:v>0.96</c:v>
                </c:pt>
                <c:pt idx="3">
                  <c:v>4.45</c:v>
                </c:pt>
                <c:pt idx="4">
                  <c:v>8.73</c:v>
                </c:pt>
              </c:numCache>
            </c:numRef>
          </c:val>
          <c:extLst>
            <c:ext xmlns:c16="http://schemas.microsoft.com/office/drawing/2014/chart" uri="{C3380CC4-5D6E-409C-BE32-E72D297353CC}">
              <c16:uniqueId val="{00000000-145A-4892-BFED-77FBCD5D97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37.94</c:v>
                </c:pt>
                <c:pt idx="1">
                  <c:v>38.92</c:v>
                </c:pt>
                <c:pt idx="2">
                  <c:v>43.43</c:v>
                </c:pt>
                <c:pt idx="3">
                  <c:v>43.54</c:v>
                </c:pt>
                <c:pt idx="4">
                  <c:v>37.29</c:v>
                </c:pt>
              </c:numCache>
            </c:numRef>
          </c:val>
          <c:extLst>
            <c:ext xmlns:c16="http://schemas.microsoft.com/office/drawing/2014/chart" uri="{C3380CC4-5D6E-409C-BE32-E72D297353CC}">
              <c16:uniqueId val="{00000001-145A-4892-BFED-77FBCD5D9701}"/>
            </c:ext>
          </c:extLst>
        </c:ser>
        <c:dLbls>
          <c:showLegendKey val="0"/>
          <c:showVal val="0"/>
          <c:showCatName val="0"/>
          <c:showSerName val="0"/>
          <c:showPercent val="0"/>
          <c:showBubbleSize val="0"/>
        </c:dLbls>
        <c:gapWidth val="250"/>
        <c:overlap val="100"/>
        <c:axId val="235437872"/>
        <c:axId val="236068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-12.72</c:v>
                </c:pt>
                <c:pt idx="1">
                  <c:v>4.3899999999999997</c:v>
                </c:pt>
                <c:pt idx="2">
                  <c:v>-9.06</c:v>
                </c:pt>
                <c:pt idx="3">
                  <c:v>-0.81</c:v>
                </c:pt>
                <c:pt idx="4">
                  <c:v>-1.49</c:v>
                </c:pt>
              </c:numCache>
            </c:numRef>
          </c:val>
          <c:smooth val="0"/>
          <c:extLst>
            <c:ext xmlns:c16="http://schemas.microsoft.com/office/drawing/2014/chart" uri="{C3380CC4-5D6E-409C-BE32-E72D297353CC}">
              <c16:uniqueId val="{00000002-145A-4892-BFED-77FBCD5D9701}"/>
            </c:ext>
          </c:extLst>
        </c:ser>
        <c:dLbls>
          <c:showLegendKey val="0"/>
          <c:showVal val="0"/>
          <c:showCatName val="0"/>
          <c:showSerName val="0"/>
          <c:showPercent val="0"/>
          <c:showBubbleSize val="0"/>
        </c:dLbls>
        <c:marker val="1"/>
        <c:smooth val="0"/>
        <c:axId val="235437872"/>
        <c:axId val="236068536"/>
      </c:lineChart>
      <c:catAx>
        <c:axId val="23543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068536"/>
        <c:crosses val="autoZero"/>
        <c:auto val="1"/>
        <c:lblAlgn val="ctr"/>
        <c:lblOffset val="100"/>
        <c:tickLblSkip val="1"/>
        <c:tickMarkSkip val="1"/>
        <c:noMultiLvlLbl val="0"/>
      </c:catAx>
      <c:valAx>
        <c:axId val="236068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43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0.18</c:v>
                </c:pt>
                <c:pt idx="2">
                  <c:v>#N/A</c:v>
                </c:pt>
                <c:pt idx="3">
                  <c:v>0.17</c:v>
                </c:pt>
                <c:pt idx="4">
                  <c:v>0</c:v>
                </c:pt>
                <c:pt idx="5">
                  <c:v>0</c:v>
                </c:pt>
                <c:pt idx="6">
                  <c:v>0</c:v>
                </c:pt>
                <c:pt idx="7">
                  <c:v>0</c:v>
                </c:pt>
                <c:pt idx="8">
                  <c:v>0</c:v>
                </c:pt>
                <c:pt idx="9">
                  <c:v>0</c:v>
                </c:pt>
              </c:numCache>
            </c:numRef>
          </c:val>
          <c:extLst>
            <c:ext xmlns:c16="http://schemas.microsoft.com/office/drawing/2014/chart" uri="{C3380CC4-5D6E-409C-BE32-E72D297353CC}">
              <c16:uniqueId val="{00000000-154C-4509-B3A6-0E81F275C0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4C-4509-B3A6-0E81F275C0A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4C-4509-B3A6-0E81F275C0A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0.1</c:v>
                </c:pt>
                <c:pt idx="8">
                  <c:v>#N/A</c:v>
                </c:pt>
                <c:pt idx="9">
                  <c:v>0.06</c:v>
                </c:pt>
              </c:numCache>
            </c:numRef>
          </c:val>
          <c:extLst>
            <c:ext xmlns:c16="http://schemas.microsoft.com/office/drawing/2014/chart" uri="{C3380CC4-5D6E-409C-BE32-E72D297353CC}">
              <c16:uniqueId val="{00000003-154C-4509-B3A6-0E81F275C0A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0.25</c:v>
                </c:pt>
                <c:pt idx="4">
                  <c:v>#N/A</c:v>
                </c:pt>
                <c:pt idx="5">
                  <c:v>0.17</c:v>
                </c:pt>
                <c:pt idx="6">
                  <c:v>#N/A</c:v>
                </c:pt>
                <c:pt idx="7">
                  <c:v>0.16</c:v>
                </c:pt>
                <c:pt idx="8">
                  <c:v>#N/A</c:v>
                </c:pt>
                <c:pt idx="9">
                  <c:v>0.16</c:v>
                </c:pt>
              </c:numCache>
            </c:numRef>
          </c:val>
          <c:extLst>
            <c:ext xmlns:c16="http://schemas.microsoft.com/office/drawing/2014/chart" uri="{C3380CC4-5D6E-409C-BE32-E72D297353CC}">
              <c16:uniqueId val="{00000004-154C-4509-B3A6-0E81F275C0A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c:v>
                </c:pt>
                <c:pt idx="2">
                  <c:v>#N/A</c:v>
                </c:pt>
                <c:pt idx="3">
                  <c:v>0.56999999999999995</c:v>
                </c:pt>
                <c:pt idx="4">
                  <c:v>#N/A</c:v>
                </c:pt>
                <c:pt idx="5">
                  <c:v>0.43</c:v>
                </c:pt>
                <c:pt idx="6">
                  <c:v>#N/A</c:v>
                </c:pt>
                <c:pt idx="7">
                  <c:v>0.57999999999999996</c:v>
                </c:pt>
                <c:pt idx="8">
                  <c:v>#N/A</c:v>
                </c:pt>
                <c:pt idx="9">
                  <c:v>0.98</c:v>
                </c:pt>
              </c:numCache>
            </c:numRef>
          </c:val>
          <c:extLst>
            <c:ext xmlns:c16="http://schemas.microsoft.com/office/drawing/2014/chart" uri="{C3380CC4-5D6E-409C-BE32-E72D297353CC}">
              <c16:uniqueId val="{00000005-154C-4509-B3A6-0E81F275C0A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0.47</c:v>
                </c:pt>
                <c:pt idx="2">
                  <c:v>#N/A</c:v>
                </c:pt>
                <c:pt idx="3">
                  <c:v>0.78</c:v>
                </c:pt>
                <c:pt idx="4">
                  <c:v>#N/A</c:v>
                </c:pt>
                <c:pt idx="5">
                  <c:v>0.78</c:v>
                </c:pt>
                <c:pt idx="6">
                  <c:v>#N/A</c:v>
                </c:pt>
                <c:pt idx="7">
                  <c:v>1.71</c:v>
                </c:pt>
                <c:pt idx="8">
                  <c:v>#N/A</c:v>
                </c:pt>
                <c:pt idx="9">
                  <c:v>2.13</c:v>
                </c:pt>
              </c:numCache>
            </c:numRef>
          </c:val>
          <c:extLst>
            <c:ext xmlns:c16="http://schemas.microsoft.com/office/drawing/2014/chart" uri="{C3380CC4-5D6E-409C-BE32-E72D297353CC}">
              <c16:uniqueId val="{00000006-154C-4509-B3A6-0E81F275C0A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2.4900000000000002</c:v>
                </c:pt>
                <c:pt idx="2">
                  <c:v>#N/A</c:v>
                </c:pt>
                <c:pt idx="3">
                  <c:v>2.37</c:v>
                </c:pt>
                <c:pt idx="4">
                  <c:v>#N/A</c:v>
                </c:pt>
                <c:pt idx="5">
                  <c:v>1.92</c:v>
                </c:pt>
                <c:pt idx="6">
                  <c:v>#N/A</c:v>
                </c:pt>
                <c:pt idx="7">
                  <c:v>2.2599999999999998</c:v>
                </c:pt>
                <c:pt idx="8">
                  <c:v>#N/A</c:v>
                </c:pt>
                <c:pt idx="9">
                  <c:v>2.34</c:v>
                </c:pt>
              </c:numCache>
            </c:numRef>
          </c:val>
          <c:extLst>
            <c:ext xmlns:c16="http://schemas.microsoft.com/office/drawing/2014/chart" uri="{C3380CC4-5D6E-409C-BE32-E72D297353CC}">
              <c16:uniqueId val="{00000007-154C-4509-B3A6-0E81F275C0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11.1</c:v>
                </c:pt>
                <c:pt idx="2">
                  <c:v>#N/A</c:v>
                </c:pt>
                <c:pt idx="3">
                  <c:v>12.74</c:v>
                </c:pt>
                <c:pt idx="4">
                  <c:v>#N/A</c:v>
                </c:pt>
                <c:pt idx="5">
                  <c:v>0.95</c:v>
                </c:pt>
                <c:pt idx="6">
                  <c:v>#N/A</c:v>
                </c:pt>
                <c:pt idx="7">
                  <c:v>4.4400000000000004</c:v>
                </c:pt>
                <c:pt idx="8">
                  <c:v>#N/A</c:v>
                </c:pt>
                <c:pt idx="9">
                  <c:v>8.73</c:v>
                </c:pt>
              </c:numCache>
            </c:numRef>
          </c:val>
          <c:extLst>
            <c:ext xmlns:c16="http://schemas.microsoft.com/office/drawing/2014/chart" uri="{C3380CC4-5D6E-409C-BE32-E72D297353CC}">
              <c16:uniqueId val="{00000008-154C-4509-B3A6-0E81F275C0A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16.850000000000001</c:v>
                </c:pt>
                <c:pt idx="2">
                  <c:v>#N/A</c:v>
                </c:pt>
                <c:pt idx="3">
                  <c:v>16.420000000000002</c:v>
                </c:pt>
                <c:pt idx="4">
                  <c:v>#N/A</c:v>
                </c:pt>
                <c:pt idx="5">
                  <c:v>15.33</c:v>
                </c:pt>
                <c:pt idx="6">
                  <c:v>#N/A</c:v>
                </c:pt>
                <c:pt idx="7">
                  <c:v>17.09</c:v>
                </c:pt>
                <c:pt idx="8">
                  <c:v>#N/A</c:v>
                </c:pt>
                <c:pt idx="9">
                  <c:v>17.239999999999998</c:v>
                </c:pt>
              </c:numCache>
            </c:numRef>
          </c:val>
          <c:extLst>
            <c:ext xmlns:c16="http://schemas.microsoft.com/office/drawing/2014/chart" uri="{C3380CC4-5D6E-409C-BE32-E72D297353CC}">
              <c16:uniqueId val="{00000009-154C-4509-B3A6-0E81F275C0A0}"/>
            </c:ext>
          </c:extLst>
        </c:ser>
        <c:dLbls>
          <c:showLegendKey val="0"/>
          <c:showVal val="0"/>
          <c:showCatName val="0"/>
          <c:showSerName val="0"/>
          <c:showPercent val="0"/>
          <c:showBubbleSize val="0"/>
        </c:dLbls>
        <c:gapWidth val="150"/>
        <c:overlap val="100"/>
        <c:axId val="236170448"/>
        <c:axId val="236687464"/>
      </c:barChart>
      <c:catAx>
        <c:axId val="23617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687464"/>
        <c:crosses val="autoZero"/>
        <c:auto val="1"/>
        <c:lblAlgn val="ctr"/>
        <c:lblOffset val="100"/>
        <c:tickLblSkip val="1"/>
        <c:tickMarkSkip val="1"/>
        <c:noMultiLvlLbl val="0"/>
      </c:catAx>
      <c:valAx>
        <c:axId val="236687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17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2989</c:v>
                </c:pt>
                <c:pt idx="5">
                  <c:v>3890</c:v>
                </c:pt>
                <c:pt idx="8">
                  <c:v>3257</c:v>
                </c:pt>
                <c:pt idx="11">
                  <c:v>2473</c:v>
                </c:pt>
                <c:pt idx="14">
                  <c:v>2452</c:v>
                </c:pt>
              </c:numCache>
            </c:numRef>
          </c:val>
          <c:extLst>
            <c:ext xmlns:c16="http://schemas.microsoft.com/office/drawing/2014/chart" uri="{C3380CC4-5D6E-409C-BE32-E72D297353CC}">
              <c16:uniqueId val="{00000000-30D5-49BD-8DFC-86B7E3BD6B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D5-49BD-8DFC-86B7E3BD6B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5</c:v>
                </c:pt>
                <c:pt idx="6">
                  <c:v>0</c:v>
                </c:pt>
                <c:pt idx="9">
                  <c:v>0</c:v>
                </c:pt>
                <c:pt idx="12">
                  <c:v>0</c:v>
                </c:pt>
              </c:numCache>
            </c:numRef>
          </c:val>
          <c:extLst>
            <c:ext xmlns:c16="http://schemas.microsoft.com/office/drawing/2014/chart" uri="{C3380CC4-5D6E-409C-BE32-E72D297353CC}">
              <c16:uniqueId val="{00000002-30D5-49BD-8DFC-86B7E3BD6B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113</c:v>
                </c:pt>
                <c:pt idx="3">
                  <c:v>117</c:v>
                </c:pt>
                <c:pt idx="6">
                  <c:v>110</c:v>
                </c:pt>
                <c:pt idx="9">
                  <c:v>96</c:v>
                </c:pt>
                <c:pt idx="12">
                  <c:v>67</c:v>
                </c:pt>
              </c:numCache>
            </c:numRef>
          </c:val>
          <c:extLst>
            <c:ext xmlns:c16="http://schemas.microsoft.com/office/drawing/2014/chart" uri="{C3380CC4-5D6E-409C-BE32-E72D297353CC}">
              <c16:uniqueId val="{00000003-30D5-49BD-8DFC-86B7E3BD6B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988</c:v>
                </c:pt>
                <c:pt idx="3">
                  <c:v>1030</c:v>
                </c:pt>
                <c:pt idx="6">
                  <c:v>1016</c:v>
                </c:pt>
                <c:pt idx="9">
                  <c:v>1018</c:v>
                </c:pt>
                <c:pt idx="12">
                  <c:v>1020</c:v>
                </c:pt>
              </c:numCache>
            </c:numRef>
          </c:val>
          <c:extLst>
            <c:ext xmlns:c16="http://schemas.microsoft.com/office/drawing/2014/chart" uri="{C3380CC4-5D6E-409C-BE32-E72D297353CC}">
              <c16:uniqueId val="{00000004-30D5-49BD-8DFC-86B7E3BD6B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D5-49BD-8DFC-86B7E3BD6B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D5-49BD-8DFC-86B7E3BD6B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2992</c:v>
                </c:pt>
                <c:pt idx="3">
                  <c:v>4237</c:v>
                </c:pt>
                <c:pt idx="6">
                  <c:v>3115</c:v>
                </c:pt>
                <c:pt idx="9">
                  <c:v>2057</c:v>
                </c:pt>
                <c:pt idx="12">
                  <c:v>2120</c:v>
                </c:pt>
              </c:numCache>
            </c:numRef>
          </c:val>
          <c:extLst>
            <c:ext xmlns:c16="http://schemas.microsoft.com/office/drawing/2014/chart" uri="{C3380CC4-5D6E-409C-BE32-E72D297353CC}">
              <c16:uniqueId val="{00000007-30D5-49BD-8DFC-86B7E3BD6BAC}"/>
            </c:ext>
          </c:extLst>
        </c:ser>
        <c:dLbls>
          <c:showLegendKey val="0"/>
          <c:showVal val="0"/>
          <c:showCatName val="0"/>
          <c:showSerName val="0"/>
          <c:showPercent val="0"/>
          <c:showBubbleSize val="0"/>
        </c:dLbls>
        <c:gapWidth val="100"/>
        <c:overlap val="100"/>
        <c:axId val="236992112"/>
        <c:axId val="236986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1115</c:v>
                </c:pt>
                <c:pt idx="2">
                  <c:v>#N/A</c:v>
                </c:pt>
                <c:pt idx="3">
                  <c:v>#N/A</c:v>
                </c:pt>
                <c:pt idx="4">
                  <c:v>1499</c:v>
                </c:pt>
                <c:pt idx="5">
                  <c:v>#N/A</c:v>
                </c:pt>
                <c:pt idx="6">
                  <c:v>#N/A</c:v>
                </c:pt>
                <c:pt idx="7">
                  <c:v>984</c:v>
                </c:pt>
                <c:pt idx="8">
                  <c:v>#N/A</c:v>
                </c:pt>
                <c:pt idx="9">
                  <c:v>#N/A</c:v>
                </c:pt>
                <c:pt idx="10">
                  <c:v>698</c:v>
                </c:pt>
                <c:pt idx="11">
                  <c:v>#N/A</c:v>
                </c:pt>
                <c:pt idx="12">
                  <c:v>#N/A</c:v>
                </c:pt>
                <c:pt idx="13">
                  <c:v>755</c:v>
                </c:pt>
                <c:pt idx="14">
                  <c:v>#N/A</c:v>
                </c:pt>
              </c:numCache>
            </c:numRef>
          </c:val>
          <c:smooth val="0"/>
          <c:extLst>
            <c:ext xmlns:c16="http://schemas.microsoft.com/office/drawing/2014/chart" uri="{C3380CC4-5D6E-409C-BE32-E72D297353CC}">
              <c16:uniqueId val="{00000008-30D5-49BD-8DFC-86B7E3BD6BAC}"/>
            </c:ext>
          </c:extLst>
        </c:ser>
        <c:dLbls>
          <c:showLegendKey val="0"/>
          <c:showVal val="0"/>
          <c:showCatName val="0"/>
          <c:showSerName val="0"/>
          <c:showPercent val="0"/>
          <c:showBubbleSize val="0"/>
        </c:dLbls>
        <c:marker val="1"/>
        <c:smooth val="0"/>
        <c:axId val="236992112"/>
        <c:axId val="236986616"/>
      </c:lineChart>
      <c:catAx>
        <c:axId val="23699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986616"/>
        <c:crosses val="autoZero"/>
        <c:auto val="1"/>
        <c:lblAlgn val="ctr"/>
        <c:lblOffset val="100"/>
        <c:tickLblSkip val="1"/>
        <c:tickMarkSkip val="1"/>
        <c:noMultiLvlLbl val="0"/>
      </c:catAx>
      <c:valAx>
        <c:axId val="236986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99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26448</c:v>
                </c:pt>
                <c:pt idx="5">
                  <c:v>25511</c:v>
                </c:pt>
                <c:pt idx="8">
                  <c:v>24282</c:v>
                </c:pt>
                <c:pt idx="11">
                  <c:v>24310</c:v>
                </c:pt>
                <c:pt idx="14">
                  <c:v>24710</c:v>
                </c:pt>
              </c:numCache>
            </c:numRef>
          </c:val>
          <c:extLst>
            <c:ext xmlns:c16="http://schemas.microsoft.com/office/drawing/2014/chart" uri="{C3380CC4-5D6E-409C-BE32-E72D297353CC}">
              <c16:uniqueId val="{00000000-08EE-4331-9B00-87618330FC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c:v>
                </c:pt>
                <c:pt idx="5">
                  <c:v>5</c:v>
                </c:pt>
                <c:pt idx="8">
                  <c:v>803</c:v>
                </c:pt>
                <c:pt idx="11">
                  <c:v>2</c:v>
                </c:pt>
                <c:pt idx="14">
                  <c:v>1</c:v>
                </c:pt>
              </c:numCache>
            </c:numRef>
          </c:val>
          <c:extLst>
            <c:ext xmlns:c16="http://schemas.microsoft.com/office/drawing/2014/chart" uri="{C3380CC4-5D6E-409C-BE32-E72D297353CC}">
              <c16:uniqueId val="{00000001-08EE-4331-9B00-87618330FC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13118</c:v>
                </c:pt>
                <c:pt idx="5">
                  <c:v>13335</c:v>
                </c:pt>
                <c:pt idx="8">
                  <c:v>12980</c:v>
                </c:pt>
                <c:pt idx="11">
                  <c:v>13138</c:v>
                </c:pt>
                <c:pt idx="14">
                  <c:v>11276</c:v>
                </c:pt>
              </c:numCache>
            </c:numRef>
          </c:val>
          <c:extLst>
            <c:ext xmlns:c16="http://schemas.microsoft.com/office/drawing/2014/chart" uri="{C3380CC4-5D6E-409C-BE32-E72D297353CC}">
              <c16:uniqueId val="{00000002-08EE-4331-9B00-87618330FC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EE-4331-9B00-87618330FC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EE-4331-9B00-87618330FC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EE-4331-9B00-87618330FC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2026</c:v>
                </c:pt>
                <c:pt idx="3">
                  <c:v>1864</c:v>
                </c:pt>
                <c:pt idx="6">
                  <c:v>1841</c:v>
                </c:pt>
                <c:pt idx="9">
                  <c:v>1806</c:v>
                </c:pt>
                <c:pt idx="12">
                  <c:v>1814</c:v>
                </c:pt>
              </c:numCache>
            </c:numRef>
          </c:val>
          <c:extLst>
            <c:ext xmlns:c16="http://schemas.microsoft.com/office/drawing/2014/chart" uri="{C3380CC4-5D6E-409C-BE32-E72D297353CC}">
              <c16:uniqueId val="{00000006-08EE-4331-9B00-87618330FC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554</c:v>
                </c:pt>
                <c:pt idx="3">
                  <c:v>443</c:v>
                </c:pt>
                <c:pt idx="6">
                  <c:v>320</c:v>
                </c:pt>
                <c:pt idx="9">
                  <c:v>220</c:v>
                </c:pt>
                <c:pt idx="12">
                  <c:v>134</c:v>
                </c:pt>
              </c:numCache>
            </c:numRef>
          </c:val>
          <c:extLst>
            <c:ext xmlns:c16="http://schemas.microsoft.com/office/drawing/2014/chart" uri="{C3380CC4-5D6E-409C-BE32-E72D297353CC}">
              <c16:uniqueId val="{00000007-08EE-4331-9B00-87618330FC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12029</c:v>
                </c:pt>
                <c:pt idx="3">
                  <c:v>11585</c:v>
                </c:pt>
                <c:pt idx="6">
                  <c:v>10961</c:v>
                </c:pt>
                <c:pt idx="9">
                  <c:v>10350</c:v>
                </c:pt>
                <c:pt idx="12">
                  <c:v>9520</c:v>
                </c:pt>
              </c:numCache>
            </c:numRef>
          </c:val>
          <c:extLst>
            <c:ext xmlns:c16="http://schemas.microsoft.com/office/drawing/2014/chart" uri="{C3380CC4-5D6E-409C-BE32-E72D297353CC}">
              <c16:uniqueId val="{00000008-08EE-4331-9B00-87618330FC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221</c:v>
                </c:pt>
                <c:pt idx="3">
                  <c:v>1851</c:v>
                </c:pt>
                <c:pt idx="6">
                  <c:v>1905</c:v>
                </c:pt>
                <c:pt idx="9">
                  <c:v>1192</c:v>
                </c:pt>
                <c:pt idx="12">
                  <c:v>235</c:v>
                </c:pt>
              </c:numCache>
            </c:numRef>
          </c:val>
          <c:extLst>
            <c:ext xmlns:c16="http://schemas.microsoft.com/office/drawing/2014/chart" uri="{C3380CC4-5D6E-409C-BE32-E72D297353CC}">
              <c16:uniqueId val="{00000009-08EE-4331-9B00-87618330FC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20908</c:v>
                </c:pt>
                <c:pt idx="3">
                  <c:v>18828</c:v>
                </c:pt>
                <c:pt idx="6">
                  <c:v>19004</c:v>
                </c:pt>
                <c:pt idx="9">
                  <c:v>21698</c:v>
                </c:pt>
                <c:pt idx="12">
                  <c:v>23731</c:v>
                </c:pt>
              </c:numCache>
            </c:numRef>
          </c:val>
          <c:extLst>
            <c:ext xmlns:c16="http://schemas.microsoft.com/office/drawing/2014/chart" uri="{C3380CC4-5D6E-409C-BE32-E72D297353CC}">
              <c16:uniqueId val="{0000000A-08EE-4331-9B00-87618330FC44}"/>
            </c:ext>
          </c:extLst>
        </c:ser>
        <c:dLbls>
          <c:showLegendKey val="0"/>
          <c:showVal val="0"/>
          <c:showCatName val="0"/>
          <c:showSerName val="0"/>
          <c:showPercent val="0"/>
          <c:showBubbleSize val="0"/>
        </c:dLbls>
        <c:gapWidth val="100"/>
        <c:overlap val="100"/>
        <c:axId val="235507280"/>
        <c:axId val="235507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8EE-4331-9B00-87618330FC44}"/>
            </c:ext>
          </c:extLst>
        </c:ser>
        <c:dLbls>
          <c:showLegendKey val="0"/>
          <c:showVal val="0"/>
          <c:showCatName val="0"/>
          <c:showSerName val="0"/>
          <c:showPercent val="0"/>
          <c:showBubbleSize val="0"/>
        </c:dLbls>
        <c:marker val="1"/>
        <c:smooth val="0"/>
        <c:axId val="235507280"/>
        <c:axId val="235507672"/>
      </c:lineChart>
      <c:catAx>
        <c:axId val="23550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507672"/>
        <c:crosses val="autoZero"/>
        <c:auto val="1"/>
        <c:lblAlgn val="ctr"/>
        <c:lblOffset val="100"/>
        <c:tickLblSkip val="1"/>
        <c:tickMarkSkip val="1"/>
        <c:noMultiLvlLbl val="0"/>
      </c:catAx>
      <c:valAx>
        <c:axId val="235507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50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6353</c:v>
                </c:pt>
                <c:pt idx="1">
                  <c:v>5794</c:v>
                </c:pt>
                <c:pt idx="2">
                  <c:v>5012</c:v>
                </c:pt>
              </c:numCache>
            </c:numRef>
          </c:val>
          <c:extLst>
            <c:ext xmlns:c16="http://schemas.microsoft.com/office/drawing/2014/chart" uri="{C3380CC4-5D6E-409C-BE32-E72D297353CC}">
              <c16:uniqueId val="{00000000-8868-4622-91C4-3DBFF46164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3238</c:v>
                </c:pt>
                <c:pt idx="1">
                  <c:v>3618</c:v>
                </c:pt>
                <c:pt idx="2">
                  <c:v>2949</c:v>
                </c:pt>
              </c:numCache>
            </c:numRef>
          </c:val>
          <c:extLst>
            <c:ext xmlns:c16="http://schemas.microsoft.com/office/drawing/2014/chart" uri="{C3380CC4-5D6E-409C-BE32-E72D297353CC}">
              <c16:uniqueId val="{00000001-8868-4622-91C4-3DBFF46164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6023</c:v>
                </c:pt>
                <c:pt idx="1">
                  <c:v>6323</c:v>
                </c:pt>
                <c:pt idx="2">
                  <c:v>5916</c:v>
                </c:pt>
              </c:numCache>
            </c:numRef>
          </c:val>
          <c:extLst>
            <c:ext xmlns:c16="http://schemas.microsoft.com/office/drawing/2014/chart" uri="{C3380CC4-5D6E-409C-BE32-E72D297353CC}">
              <c16:uniqueId val="{00000002-8868-4622-91C4-3DBFF46164C6}"/>
            </c:ext>
          </c:extLst>
        </c:ser>
        <c:dLbls>
          <c:showLegendKey val="0"/>
          <c:showVal val="0"/>
          <c:showCatName val="0"/>
          <c:showSerName val="0"/>
          <c:showPercent val="0"/>
          <c:showBubbleSize val="0"/>
        </c:dLbls>
        <c:gapWidth val="120"/>
        <c:overlap val="100"/>
        <c:axId val="235509240"/>
        <c:axId val="235508848"/>
      </c:barChart>
      <c:catAx>
        <c:axId val="23550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5508848"/>
        <c:crosses val="autoZero"/>
        <c:auto val="1"/>
        <c:lblAlgn val="ctr"/>
        <c:lblOffset val="100"/>
        <c:tickLblSkip val="1"/>
        <c:tickMarkSkip val="1"/>
        <c:noMultiLvlLbl val="0"/>
      </c:catAx>
      <c:valAx>
        <c:axId val="235508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550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{BC8553C5-DD70-421C-893F-22B7BDA57D1F}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3CC-4DA7-A828-381080B688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{20F6395C-D776-4FA3-A9A9-A6D06760D2AD}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CC-4DA7-A828-381080B688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{254D62F8-9B49-4DC8-A7FF-9C3BD76734F0}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CC-4DA7-A828-381080B688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{7F73A8E3-0D58-4C10-AD98-2386084EDF5D}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CC-4DA7-A828-381080B688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{E5275F12-D2F2-4BB9-8DFB-C49B5A7E3BE4}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CC-4DA7-A828-381080B6880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{1F5D9D3A-C3E5-4911-BEA8-C6C010BA1142}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3CC-4DA7-A828-381080B6880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{887A5E7A-92E2-4D2F-9EBE-FBDFE942D783}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3CC-4DA7-A828-381080B6880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{B60399B3-3005-4C06-AC0B-53DB8CF0A55E}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3CC-4DA7-A828-381080B6880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{EF32598E-CB83-4BFC-81D2-803B65720246}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3CC-4DA7-A828-381080B688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c:v>
                </c:pt>
                <c:pt idx="32">
                  <c:v>50.1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3CC-4DA7-A828-381080B688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{7B9D816B-411A-4220-B5B7-668D78D64354}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3CC-4DA7-A828-381080B688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{247E8784-94E9-48D2-94D1-2516FBA11E47}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CC-4DA7-A828-381080B688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{934F7F98-165E-4692-8DFB-E82F81FF97BF}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CC-4DA7-A828-381080B688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{1319FD54-78F0-4C67-8508-B328470D54DD}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CC-4DA7-A828-381080B688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{AEB5B17F-C92A-4C38-B331-166748508CC1}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CC-4DA7-A828-381080B6880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{E1F28E63-EFC4-4438-B4BF-740CC7962FB1}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3CC-4DA7-A828-381080B6880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{F2825F19-BD19-46D8-9F5A-946DEED23139}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3CC-4DA7-A828-381080B6880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{9FEB9C28-CEE1-48FE-A9AE-0C3F4EF5EABC}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3CC-4DA7-A828-381080B6880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{FB46BC20-92C9-4709-A8EF-7B969DCAB9F2}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3CC-4DA7-A828-381080B688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55.2</c:v>
                </c:pt>
              </c:numCache>
            </c:numRef>
          </c:xVal>
          <c:yVal>
            <c:numRef>
              <c:f>公会計指標分析・財政指標組合せ分析表!$BP$55:$DC$55</c:f>
              <c:numCache>
                <c:formatCode>#,##0.0;"▲ "#,##0.0</c:formatCode>
                <c:ptCount val="40"/>
                <c:pt idx="24">
                  <c:v>52.3</c:v>
                </c:pt>
                <c:pt idx="32">
                  <c:v>55.4</c:v>
                </c:pt>
              </c:numCache>
            </c:numRef>
          </c:yVal>
          <c:smooth val="0"/>
          <c:extLst>
            <c:ext xmlns:c16="http://schemas.microsoft.com/office/drawing/2014/chart" uri="{C3380CC4-5D6E-409C-BE32-E72D297353CC}">
              <c16:uniqueId val="{00000013-43CC-4DA7-A828-381080B68800}"/>
            </c:ext>
          </c:extLst>
        </c:ser>
        <c:dLbls>
          <c:showLegendKey val="0"/>
          <c:showVal val="1"/>
          <c:showCatName val="0"/>
          <c:showSerName val="0"/>
          <c:showPercent val="0"/>
          <c:showBubbleSize val="0"/>
        </c:dLbls>
        <c:axId val="544447344"/>
        <c:axId val="544447736"/>
      </c:scatterChart>
      <c:valAx>
        <c:axId val="544447344"/>
        <c:scaling>
          <c:orientation val="minMax"/>
          <c:max val="57.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4447736"/>
        <c:crosses val="autoZero"/>
        <c:crossBetween val="midCat"/>
      </c:valAx>
      <c:valAx>
        <c:axId val="544447736"/>
        <c:scaling>
          <c:orientation val="minMax"/>
          <c:max val="56"/>
          <c:min val="5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4447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{83A7DFF3-7CAD-4734-83AA-0BAD4266F854}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CB2-446F-AA0E-E6072B11E7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{2629C03F-96B7-4362-88E3-8121E76EDBE5}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B2-446F-AA0E-E6072B11E7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{1A3E9C2A-4C66-41F5-9AA6-5909F0756CFC}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B2-446F-AA0E-E6072B11E7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{A037D840-9BB4-4505-8507-F460E7B369DC}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B2-446F-AA0E-E6072B11E7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{2D8DDEDC-0886-4B8D-B5D8-B85E7E50839A}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B2-446F-AA0E-E6072B11E71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{F54FB1D6-1997-4718-9F71-C62C7857135F}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CB2-446F-AA0E-E6072B11E71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{0F9FB76F-F1B0-47B7-9CF1-7B033C10FD2B}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CB2-446F-AA0E-E6072B11E71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{B1C37FAC-EBBA-4E1B-882A-1D8C99F44DA3}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CB2-446F-AA0E-E6072B11E71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{3E3E19FE-7F27-419B-A2BF-36EF42BB7CC3}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CB2-446F-AA0E-E6072B11E7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10.1</c:v>
                </c:pt>
                <c:pt idx="16">
                  <c:v>10.5</c:v>
                </c:pt>
                <c:pt idx="24">
                  <c:v>9.4</c:v>
                </c:pt>
                <c:pt idx="32">
                  <c:v>7.3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CB2-446F-AA0E-E6072B11E7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{F70D248D-C51C-41A0-A404-A135B1E098FA}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CB2-446F-AA0E-E6072B11E7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{CC079350-19E3-4697-9084-C569A079B334}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B2-446F-AA0E-E6072B11E7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{92B5A9E2-A173-4AA1-B7B3-2375631C7EA4}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B2-446F-AA0E-E6072B11E7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{C18B9C9E-9CCE-441D-BB39-420E3198BB1F}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B2-446F-AA0E-E6072B11E7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{043CBCA4-529D-4A9F-9A2D-C0CBA4D6BF49}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B2-446F-AA0E-E6072B11E71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{4FBED4AB-FB6E-4702-9F6D-B1B027B30FA4}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CB2-446F-AA0E-E6072B11E71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{49742696-788B-4B2D-83C2-1011F81A9A2E}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CB2-446F-AA0E-E6072B11E71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{119E8959-98DB-4D7C-8EB1-EA9CE21F8424}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CB2-446F-AA0E-E6072B11E71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{504E4124-F620-4857-9B46-C3BBFEAF531A}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CB2-446F-AA0E-E6072B11E7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c:ext xmlns:c16="http://schemas.microsoft.com/office/drawing/2014/chart" uri="{C3380CC4-5D6E-409C-BE32-E72D297353CC}">
              <c16:uniqueId val="{00000013-5CB2-446F-AA0E-E6072B11E718}"/>
            </c:ext>
          </c:extLst>
        </c:ser>
        <c:dLbls>
          <c:showLegendKey val="0"/>
          <c:showVal val="1"/>
          <c:showCatName val="0"/>
          <c:showSerName val="0"/>
          <c:showPercent val="0"/>
          <c:showBubbleSize val="0"/>
        </c:dLbls>
        <c:axId val="544448520"/>
        <c:axId val="544448912"/>
      </c:scatterChart>
      <c:valAx>
        <c:axId val="544448520"/>
        <c:scaling>
          <c:orientation val="minMax"/>
          <c:max val="12.7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4448912"/>
        <c:crosses val="autoZero"/>
        <c:crossBetween val="midCat"/>
      </c:valAx>
      <c:valAx>
        <c:axId val="544448912"/>
        <c:scaling>
          <c:orientation val="minMax"/>
          <c:max val="89"/>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4448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元利償還金等は、</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これは、市債の</a:t>
          </a:r>
          <a:r>
            <a:rPr kumimoji="1" lang="ja-JP" altLang="en-US" sz="1100">
              <a:solidFill>
                <a:schemeClr val="dk1"/>
              </a:solidFill>
              <a:effectLst/>
              <a:latin typeface="+mn-lt"/>
              <a:ea typeface="+mn-ea"/>
              <a:cs typeface="+mn-cs"/>
            </a:rPr>
            <a:t>借入</a:t>
          </a:r>
          <a:r>
            <a:rPr kumimoji="1" lang="ja-JP" altLang="ja-JP" sz="1100">
              <a:solidFill>
                <a:schemeClr val="dk1"/>
              </a:solidFill>
              <a:effectLst/>
              <a:latin typeface="+mn-lt"/>
              <a:ea typeface="+mn-ea"/>
              <a:cs typeface="+mn-cs"/>
            </a:rPr>
            <a:t>により元利償還金が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千万円増</a:t>
          </a:r>
          <a:r>
            <a:rPr kumimoji="1" lang="ja-JP" altLang="ja-JP" sz="1100">
              <a:solidFill>
                <a:schemeClr val="dk1"/>
              </a:solidFill>
              <a:effectLst/>
              <a:latin typeface="+mn-lt"/>
              <a:ea typeface="+mn-ea"/>
              <a:cs typeface="+mn-cs"/>
            </a:rPr>
            <a:t>となったためです。</a:t>
          </a:r>
          <a:endParaRPr lang="ja-JP" altLang="ja-JP" sz="1400">
            <a:effectLst/>
          </a:endParaRPr>
        </a:p>
        <a:p>
          <a:r>
            <a:rPr kumimoji="1" lang="ja-JP" altLang="ja-JP" sz="1100">
              <a:solidFill>
                <a:schemeClr val="dk1"/>
              </a:solidFill>
              <a:effectLst/>
              <a:latin typeface="+mn-lt"/>
              <a:ea typeface="+mn-ea"/>
              <a:cs typeface="+mn-cs"/>
            </a:rPr>
            <a:t>　算入公債費等は、</a:t>
          </a:r>
          <a:r>
            <a:rPr kumimoji="1" lang="ja-JP" altLang="en-US" sz="1100">
              <a:solidFill>
                <a:schemeClr val="dk1"/>
              </a:solidFill>
              <a:effectLst/>
              <a:latin typeface="+mn-lt"/>
              <a:ea typeface="+mn-ea"/>
              <a:cs typeface="+mn-cs"/>
            </a:rPr>
            <a:t>前年度とほぼ同様</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億円増となりました。</a:t>
          </a:r>
          <a:endParaRPr lang="ja-JP" altLang="ja-JP" sz="1400">
            <a:effectLst/>
          </a:endParaRPr>
        </a:p>
        <a:p>
          <a:r>
            <a:rPr kumimoji="1" lang="ja-JP" altLang="ja-JP" sz="1100">
              <a:solidFill>
                <a:schemeClr val="dk1"/>
              </a:solidFill>
              <a:effectLst/>
              <a:latin typeface="+mn-lt"/>
              <a:ea typeface="+mn-ea"/>
              <a:cs typeface="+mn-cs"/>
            </a:rPr>
            <a:t>　これは、一般会計等に係る地方債現在高が、合併特例債や緊急防災・減災事業債の現在高増により、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億円増となりましたが、債務負担行為に基づく支出予定額が、事業完了等により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億円減、公営企業債等繰入見込額が、公営企業債現在高の減により、</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億円減となったためです。</a:t>
          </a:r>
          <a:endParaRPr lang="ja-JP" altLang="ja-JP" sz="1400">
            <a:effectLst/>
          </a:endParaRPr>
        </a:p>
        <a:p>
          <a:r>
            <a:rPr kumimoji="1" lang="ja-JP" altLang="ja-JP" sz="1100">
              <a:solidFill>
                <a:schemeClr val="dk1"/>
              </a:solidFill>
              <a:effectLst/>
              <a:latin typeface="+mn-lt"/>
              <a:ea typeface="+mn-ea"/>
              <a:cs typeface="+mn-cs"/>
            </a:rPr>
            <a:t>　充当可能財源等は、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億円減となりました。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合併特例債や緊急防災減災事業債等の交付税措置のある地方債借入により基準財政重要額算入見込額</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増となりましたが、</a:t>
          </a:r>
          <a:r>
            <a:rPr kumimoji="1" lang="ja-JP" altLang="ja-JP" sz="1100">
              <a:solidFill>
                <a:schemeClr val="dk1"/>
              </a:solidFill>
              <a:effectLst/>
              <a:latin typeface="+mn-lt"/>
              <a:ea typeface="+mn-ea"/>
              <a:cs typeface="+mn-cs"/>
            </a:rPr>
            <a:t>充当可能基金が</a:t>
          </a:r>
          <a:r>
            <a:rPr kumimoji="1" lang="ja-JP" altLang="en-US" sz="1100">
              <a:solidFill>
                <a:schemeClr val="dk1"/>
              </a:solidFill>
              <a:effectLst/>
              <a:latin typeface="+mn-lt"/>
              <a:ea typeface="+mn-ea"/>
              <a:cs typeface="+mn-cs"/>
            </a:rPr>
            <a:t>財政調整</a:t>
          </a:r>
          <a:r>
            <a:rPr kumimoji="1" lang="ja-JP" altLang="ja-JP" sz="1100">
              <a:solidFill>
                <a:schemeClr val="dk1"/>
              </a:solidFill>
              <a:effectLst/>
              <a:latin typeface="+mn-lt"/>
              <a:ea typeface="+mn-ea"/>
              <a:cs typeface="+mn-cs"/>
            </a:rPr>
            <a:t>基金や市債管理基金の</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三重県いなべ市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億円減となりました。これは、財源不足を補うため財政調整基金が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億円の減、地方債の元利償還金に充てるため市債管理基金が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億円の減、福祉施設整備事業に充てるため地域福祉基金が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億円の減となったためです。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間にわたり普通建設事業の増など財源不足が続くと見込まれることから、基金積立額より基金取崩額が大きくなることが予想されます。また、今後更新が必要な公共施設が増えてくると予想されることから、公共施設の適正管理を目的とする基金の造成も検討していきます。地域振興基金や地域福祉基金などの特定目的基金を活用し財源確保に努めるとともに、今後も事務事業の統廃合や見直しなど行政改革を推進することで、健全な行財政運営を行い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地域振興基金：地域振興及び市民の一体感の醸成を図る事業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庁舎建設基金：いなべ市庁舎、公共施設等の建設事業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あじさいクリーンセンター管理基金：いなべ市あじさいクリーンセンターごみ処理施設の管理事業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災害対策基金：災害の発生に対する備え、災害発生時の避難、復旧、復興等の事業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地域振興基金：前年度と同様（利子積立のみ）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地域福祉基金：福祉施設整備事業に充当するため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あじさいクリーンセンター管理基金：前年度と同様（利子積立のみ）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災害対策基金：前年度と同様（利子積立のみ）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地域振興基金：事業財源として活用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庁舎建設基金：庁舎建設事業、維持管理事業及び当該事業に係る元利償還金に充当（庁舎は平成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月完成予定）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地域福祉基金：福祉施設整備事業の事業財源として活用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あじさいクリーンセンター管理基金：事業財源として活用（ごみ処理施設大規模改修等）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災害対策基金：災害発生時の事業財源として活用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前年度決算剰余金の法定積み立て及び財源調整を行い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間にわたり普通建設事業の増など財源不足が続くと見込まれることから、基金積立額より基金取崩額が大きくなることが予想されます。今後も事務事業の統廃合や見直しなど行政改革を推進することで、健全な行財政運営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地方債の元利償還金に充てるため、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庁舎建設事業にかかる地方債の償還が始まるため、基金積立額より基金取崩額が大きくなることが予想されます。今後も事務事業の統廃合や見直しなど行政改革を推進することで、健全な行財政運営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有形固定資産減価償却率は、類似団体平均値より低い水準にあります。</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本市の公共施設は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年台前半の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年間と合併前後の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にかけて集中的に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されており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、今後これらの施設の大規模改修や建替時期が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まとまって到来</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することが想定されます。</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年度に策定したいなべ市公共施設等総合管理計画に基づき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、将来の人口減少や少子高齢化の進行による需要の減少、ニーズの変化を見据えたうえで、公共施設等のあり方を検討していきます。</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71" name="直線コネクタ 70"/>
        <xdr:cNvCxnSpPr/>
      </xdr:nvCxnSpPr>
      <xdr:spPr>
        <a:xfrm flipV="1">
          <a:off x="4760595" y="4638463"/>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72" name="有形固定資産減価償却率最小値テキスト"/>
        <xdr:cNvSpPr txBox="1"/>
      </xdr:nvSpPr>
      <xdr:spPr>
        <a:xfrm>
          <a:off x="4813300" y="5790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73" name="直線コネクタ 72"/>
        <xdr:cNvCxnSpPr/>
      </xdr:nvCxnSpPr>
      <xdr:spPr>
        <a:xfrm>
          <a:off x="4673600" y="578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74" name="有形固定資産減価償却率最大値テキスト"/>
        <xdr:cNvSpPr txBox="1"/>
      </xdr:nvSpPr>
      <xdr:spPr>
        <a:xfrm>
          <a:off x="4813300" y="441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75" name="直線コネクタ 74"/>
        <xdr:cNvCxnSpPr/>
      </xdr:nvCxnSpPr>
      <xdr:spPr>
        <a:xfrm>
          <a:off x="4673600" y="4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73889</xdr:rowOff>
    </xdr:from>
    <xdr:ext cx="405111" cy="259045"/>
    <xdr:sp macro="" textlink="">
      <xdr:nvSpPr>
        <xdr:cNvPr id="76" name="有形固定資産減価償却率平均値テキスト"/>
        <xdr:cNvSpPr txBox="1"/>
      </xdr:nvSpPr>
      <xdr:spPr>
        <a:xfrm>
          <a:off x="4813300" y="4874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7" name="フローチャート: 判断 76"/>
        <xdr:cNvSpPr/>
      </xdr:nvSpPr>
      <xdr:spPr>
        <a:xfrm>
          <a:off x="47117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8" name="フローチャート: 判断 77"/>
        <xdr:cNvSpPr/>
      </xdr:nvSpPr>
      <xdr:spPr>
        <a:xfrm>
          <a:off x="4000500" y="49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9" name="フローチャート: 判断 78"/>
        <xdr:cNvSpPr/>
      </xdr:nvSpPr>
      <xdr:spPr>
        <a:xfrm>
          <a:off x="3238500" y="506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85" name="楕円 84"/>
        <xdr:cNvSpPr/>
      </xdr:nvSpPr>
      <xdr:spPr>
        <a:xfrm>
          <a:off x="4711700" y="5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41504</xdr:rowOff>
    </xdr:from>
    <xdr:ext cx="405111" cy="259045"/>
    <xdr:sp macro="" textlink="">
      <xdr:nvSpPr>
        <xdr:cNvPr id="86" name="有形固定資産減価償却率該当値テキスト"/>
        <xdr:cNvSpPr txBox="1"/>
      </xdr:nvSpPr>
      <xdr:spPr>
        <a:xfrm>
          <a:off x="4813300" y="518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7" name="楕円 86"/>
        <xdr:cNvSpPr/>
      </xdr:nvSpPr>
      <xdr:spPr>
        <a:xfrm>
          <a:off x="40005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113877</xdr:rowOff>
    </xdr:from>
    <xdr:to>
      <xdr:col>23</xdr:col>
      <xdr:colOff>85725</xdr:colOff>
      <xdr:row>30</xdr:row>
      <xdr:rowOff>153458</xdr:rowOff>
    </xdr:to>
    <xdr:cxnSp macro="">
      <xdr:nvCxnSpPr>
        <xdr:cNvPr id="88" name="直線コネクタ 87"/>
        <xdr:cNvCxnSpPr/>
      </xdr:nvCxnSpPr>
      <xdr:spPr>
        <a:xfrm flipV="1">
          <a:off x="4051300" y="525737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9" name="n_1aveValue有形固定資産減価償却率"/>
        <xdr:cNvSpPr txBox="1"/>
      </xdr:nvSpPr>
      <xdr:spPr>
        <a:xfrm>
          <a:off x="3836044" y="472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90" name="n_2aveValue有形固定資産減価償却率"/>
        <xdr:cNvSpPr txBox="1"/>
      </xdr:nvSpPr>
      <xdr:spPr>
        <a:xfrm>
          <a:off x="3086744" y="484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23935</xdr:rowOff>
    </xdr:from>
    <xdr:ext cx="405111" cy="259045"/>
    <xdr:sp macro="" textlink="">
      <xdr:nvSpPr>
        <xdr:cNvPr id="91" name="n_1mainValue有形固定資産減価償却率"/>
        <xdr:cNvSpPr txBox="1"/>
      </xdr:nvSpPr>
      <xdr:spPr>
        <a:xfrm>
          <a:off x="38360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類似団体平均値より低い水準にあります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　地方債残高は今後数年間、平成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年度末に近い高水準が予想され、また、充当可能基金は減少を見込んでいるため、債務の償還原資を経常的な業務活動からも確保していく必要があります。</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1" name="テキスト ボックス 110"/>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3" name="テキスト ボックス 112"/>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5" name="テキスト ボックス 114"/>
        <xdr:cNvSpPr txBox="1"/>
      </xdr:nvSpPr>
      <xdr:spPr>
        <a:xfrm>
          <a:off x="10880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7" name="テキスト ボックス 116"/>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9" name="テキスト ボックス 118"/>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23" name="直線コネクタ 122"/>
        <xdr:cNvCxnSpPr/>
      </xdr:nvCxnSpPr>
      <xdr:spPr>
        <a:xfrm flipV="1">
          <a:off x="14793595" y="4628697"/>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4" name="債務償還可能年数最小値テキスト"/>
        <xdr:cNvSpPr txBox="1"/>
      </xdr:nvSpPr>
      <xdr:spPr>
        <a:xfrm>
          <a:off x="14846300" y="6097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5" name="直線コネクタ 124"/>
        <xdr:cNvCxnSpPr/>
      </xdr:nvCxnSpPr>
      <xdr:spPr>
        <a:xfrm>
          <a:off x="14706600" y="609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6" name="債務償還可能年数最大値テキスト"/>
        <xdr:cNvSpPr txBox="1"/>
      </xdr:nvSpPr>
      <xdr:spPr>
        <a:xfrm>
          <a:off x="14846300" y="440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7" name="直線コネクタ 126"/>
        <xdr:cNvCxnSpPr/>
      </xdr:nvCxnSpPr>
      <xdr:spPr>
        <a:xfrm>
          <a:off x="14706600" y="4628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8" name="債務償還可能年数平均値テキスト"/>
        <xdr:cNvSpPr txBox="1"/>
      </xdr:nvSpPr>
      <xdr:spPr>
        <a:xfrm>
          <a:off x="14846300" y="535460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9" name="フローチャート: 判断 128"/>
        <xdr:cNvSpPr/>
      </xdr:nvSpPr>
      <xdr:spPr>
        <a:xfrm>
          <a:off x="14744700" y="550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93889</xdr:rowOff>
    </xdr:from>
    <xdr:to>
      <xdr:col>76</xdr:col>
      <xdr:colOff>73025</xdr:colOff>
      <xdr:row>33</xdr:row>
      <xdr:rowOff>24039</xdr:rowOff>
    </xdr:to>
    <xdr:sp macro="" textlink="">
      <xdr:nvSpPr>
        <xdr:cNvPr id="135" name="楕円 134"/>
        <xdr:cNvSpPr/>
      </xdr:nvSpPr>
      <xdr:spPr>
        <a:xfrm>
          <a:off x="14744700" y="55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72316</xdr:rowOff>
    </xdr:from>
    <xdr:ext cx="340478" cy="259045"/>
    <xdr:sp macro="" textlink="">
      <xdr:nvSpPr>
        <xdr:cNvPr id="136" name="債務償還可能年数該当値テキスト"/>
        <xdr:cNvSpPr txBox="1"/>
      </xdr:nvSpPr>
      <xdr:spPr>
        <a:xfrm>
          <a:off x="14846300" y="5558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164482</xdr:rowOff>
    </xdr:from>
    <xdr:ext cx="405111" cy="259045"/>
    <xdr:sp macro="" textlink="">
      <xdr:nvSpPr>
        <xdr:cNvPr id="60" name="【道路】&#10;有形固定資産減価償却率平均値テキスト"/>
        <xdr:cNvSpPr txBox="1"/>
      </xdr:nvSpPr>
      <xdr:spPr>
        <a:xfrm>
          <a:off x="4673600" y="599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109220</xdr:rowOff>
    </xdr:from>
    <xdr:to>
      <xdr:col>24</xdr:col>
      <xdr:colOff>114300</xdr:colOff>
      <xdr:row>37</xdr:row>
      <xdr:rowOff>39370</xdr:rowOff>
    </xdr:to>
    <xdr:sp macro="" textlink="">
      <xdr:nvSpPr>
        <xdr:cNvPr id="69" name="楕円 68"/>
        <xdr:cNvSpPr/>
      </xdr:nvSpPr>
      <xdr:spPr>
        <a:xfrm>
          <a:off x="4584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87647</xdr:rowOff>
    </xdr:from>
    <xdr:ext cx="405111" cy="259045"/>
    <xdr:sp macro="" textlink="">
      <xdr:nvSpPr>
        <xdr:cNvPr id="70" name="【道路】&#10;有形固定資産減価償却率該当値テキスト"/>
        <xdr:cNvSpPr txBox="1"/>
      </xdr:nvSpPr>
      <xdr:spPr>
        <a:xfrm>
          <a:off x="4673600"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1" name="楕円 70"/>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160020</xdr:rowOff>
    </xdr:from>
    <xdr:to>
      <xdr:col>24</xdr:col>
      <xdr:colOff>63500</xdr:colOff>
      <xdr:row>37</xdr:row>
      <xdr:rowOff>20955</xdr:rowOff>
    </xdr:to>
    <xdr:cxnSp macro="">
      <xdr:nvCxnSpPr>
        <xdr:cNvPr id="72" name="直線コネクタ 71"/>
        <xdr:cNvCxnSpPr/>
      </xdr:nvCxnSpPr>
      <xdr:spPr>
        <a:xfrm flipV="1">
          <a:off x="3797300" y="63322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3"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4"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62882</xdr:rowOff>
    </xdr:from>
    <xdr:ext cx="405111" cy="259045"/>
    <xdr:sp macro="" textlink="">
      <xdr:nvSpPr>
        <xdr:cNvPr id="75" name="n_1mainValue【道路】&#10;有形固定資産減価償却率"/>
        <xdr:cNvSpPr txBox="1"/>
      </xdr:nvSpPr>
      <xdr:spPr>
        <a:xfrm>
          <a:off x="3582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4"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164312</xdr:rowOff>
    </xdr:from>
    <xdr:to>
      <xdr:col>55</xdr:col>
      <xdr:colOff>50800</xdr:colOff>
      <xdr:row>37</xdr:row>
      <xdr:rowOff>94462</xdr:rowOff>
    </xdr:to>
    <xdr:sp macro="" textlink="">
      <xdr:nvSpPr>
        <xdr:cNvPr id="113" name="楕円 112"/>
        <xdr:cNvSpPr/>
      </xdr:nvSpPr>
      <xdr:spPr>
        <a:xfrm>
          <a:off x="10426700" y="63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15739</xdr:rowOff>
    </xdr:from>
    <xdr:ext cx="534377" cy="259045"/>
    <xdr:sp macro="" textlink="">
      <xdr:nvSpPr>
        <xdr:cNvPr id="114" name="【道路】&#10;一人当たり延長該当値テキスト"/>
        <xdr:cNvSpPr txBox="1"/>
      </xdr:nvSpPr>
      <xdr:spPr>
        <a:xfrm>
          <a:off x="10515600" y="61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170066</xdr:rowOff>
    </xdr:from>
    <xdr:to>
      <xdr:col>50</xdr:col>
      <xdr:colOff>165100</xdr:colOff>
      <xdr:row>37</xdr:row>
      <xdr:rowOff>100216</xdr:rowOff>
    </xdr:to>
    <xdr:sp macro="" textlink="">
      <xdr:nvSpPr>
        <xdr:cNvPr id="115" name="楕円 114"/>
        <xdr:cNvSpPr/>
      </xdr:nvSpPr>
      <xdr:spPr>
        <a:xfrm>
          <a:off x="9588500" y="63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43662</xdr:rowOff>
    </xdr:from>
    <xdr:to>
      <xdr:col>55</xdr:col>
      <xdr:colOff>0</xdr:colOff>
      <xdr:row>37</xdr:row>
      <xdr:rowOff>49416</xdr:rowOff>
    </xdr:to>
    <xdr:cxnSp macro="">
      <xdr:nvCxnSpPr>
        <xdr:cNvPr id="116" name="直線コネクタ 115"/>
        <xdr:cNvCxnSpPr/>
      </xdr:nvCxnSpPr>
      <xdr:spPr>
        <a:xfrm flipV="1">
          <a:off x="9639300" y="6387312"/>
          <a:ext cx="8382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17"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8"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116743</xdr:rowOff>
    </xdr:from>
    <xdr:ext cx="534377" cy="259045"/>
    <xdr:sp macro="" textlink="">
      <xdr:nvSpPr>
        <xdr:cNvPr id="119" name="n_1mainValue【道路】&#10;一人当たり延長"/>
        <xdr:cNvSpPr txBox="1"/>
      </xdr:nvSpPr>
      <xdr:spPr>
        <a:xfrm>
          <a:off x="9359411" y="61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0"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68399</xdr:rowOff>
    </xdr:from>
    <xdr:to>
      <xdr:col>24</xdr:col>
      <xdr:colOff>114300</xdr:colOff>
      <xdr:row>60</xdr:row>
      <xdr:rowOff>169999</xdr:rowOff>
    </xdr:to>
    <xdr:sp macro="" textlink="">
      <xdr:nvSpPr>
        <xdr:cNvPr id="159" name="楕円 158"/>
        <xdr:cNvSpPr/>
      </xdr:nvSpPr>
      <xdr:spPr>
        <a:xfrm>
          <a:off x="4584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46826</xdr:rowOff>
    </xdr:from>
    <xdr:ext cx="405111" cy="259045"/>
    <xdr:sp macro="" textlink="">
      <xdr:nvSpPr>
        <xdr:cNvPr id="160" name="【橋りょう・トンネル】&#10;有形固定資産減価償却率該当値テキスト"/>
        <xdr:cNvSpPr txBox="1"/>
      </xdr:nvSpPr>
      <xdr:spPr>
        <a:xfrm>
          <a:off x="4673600"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96157</xdr:rowOff>
    </xdr:from>
    <xdr:to>
      <xdr:col>20</xdr:col>
      <xdr:colOff>38100</xdr:colOff>
      <xdr:row>61</xdr:row>
      <xdr:rowOff>26307</xdr:rowOff>
    </xdr:to>
    <xdr:sp macro="" textlink="">
      <xdr:nvSpPr>
        <xdr:cNvPr id="161" name="楕円 160"/>
        <xdr:cNvSpPr/>
      </xdr:nvSpPr>
      <xdr:spPr>
        <a:xfrm>
          <a:off x="3746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119199</xdr:rowOff>
    </xdr:from>
    <xdr:to>
      <xdr:col>24</xdr:col>
      <xdr:colOff>63500</xdr:colOff>
      <xdr:row>60</xdr:row>
      <xdr:rowOff>146957</xdr:rowOff>
    </xdr:to>
    <xdr:cxnSp macro="">
      <xdr:nvCxnSpPr>
        <xdr:cNvPr id="162" name="直線コネクタ 161"/>
        <xdr:cNvCxnSpPr/>
      </xdr:nvCxnSpPr>
      <xdr:spPr>
        <a:xfrm flipV="1">
          <a:off x="3797300" y="104061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63"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17434</xdr:rowOff>
    </xdr:from>
    <xdr:ext cx="405111" cy="259045"/>
    <xdr:sp macro="" textlink="">
      <xdr:nvSpPr>
        <xdr:cNvPr id="165" name="n_1mainValue【橋りょう・トンネル】&#10;有形固定資産減価償却率"/>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4"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143663</xdr:rowOff>
    </xdr:from>
    <xdr:to>
      <xdr:col>55</xdr:col>
      <xdr:colOff>50800</xdr:colOff>
      <xdr:row>59</xdr:row>
      <xdr:rowOff>73813</xdr:rowOff>
    </xdr:to>
    <xdr:sp macro="" textlink="">
      <xdr:nvSpPr>
        <xdr:cNvPr id="203" name="楕円 202"/>
        <xdr:cNvSpPr/>
      </xdr:nvSpPr>
      <xdr:spPr>
        <a:xfrm>
          <a:off x="10426700" y="100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166540</xdr:rowOff>
    </xdr:from>
    <xdr:ext cx="599010" cy="259045"/>
    <xdr:sp macro="" textlink="">
      <xdr:nvSpPr>
        <xdr:cNvPr id="204" name="【橋りょう・トンネル】&#10;一人当たり有形固定資産（償却資産）額該当値テキスト"/>
        <xdr:cNvSpPr txBox="1"/>
      </xdr:nvSpPr>
      <xdr:spPr>
        <a:xfrm>
          <a:off x="10515600" y="993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146210</xdr:rowOff>
    </xdr:from>
    <xdr:to>
      <xdr:col>50</xdr:col>
      <xdr:colOff>165100</xdr:colOff>
      <xdr:row>59</xdr:row>
      <xdr:rowOff>76360</xdr:rowOff>
    </xdr:to>
    <xdr:sp macro="" textlink="">
      <xdr:nvSpPr>
        <xdr:cNvPr id="205" name="楕円 204"/>
        <xdr:cNvSpPr/>
      </xdr:nvSpPr>
      <xdr:spPr>
        <a:xfrm>
          <a:off x="9588500" y="100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23013</xdr:rowOff>
    </xdr:from>
    <xdr:to>
      <xdr:col>55</xdr:col>
      <xdr:colOff>0</xdr:colOff>
      <xdr:row>59</xdr:row>
      <xdr:rowOff>25560</xdr:rowOff>
    </xdr:to>
    <xdr:cxnSp macro="">
      <xdr:nvCxnSpPr>
        <xdr:cNvPr id="206" name="直線コネクタ 205"/>
        <xdr:cNvCxnSpPr/>
      </xdr:nvCxnSpPr>
      <xdr:spPr>
        <a:xfrm flipV="1">
          <a:off x="9639300" y="10138563"/>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07"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8"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92887</xdr:rowOff>
    </xdr:from>
    <xdr:ext cx="599010" cy="259045"/>
    <xdr:sp macro="" textlink="">
      <xdr:nvSpPr>
        <xdr:cNvPr id="209" name="n_1mainValue【橋りょう・トンネル】&#10;一人当たり有形固定資産（償却資産）額"/>
        <xdr:cNvSpPr txBox="1"/>
      </xdr:nvSpPr>
      <xdr:spPr>
        <a:xfrm>
          <a:off x="9327095" y="986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48" name="楕円 247"/>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249" name="【公営住宅】&#10;有形固定資産減価償却率該当値テキスト"/>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250" name="楕円 249"/>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24764</xdr:rowOff>
    </xdr:to>
    <xdr:cxnSp macro="">
      <xdr:nvCxnSpPr>
        <xdr:cNvPr id="251" name="直線コネクタ 250"/>
        <xdr:cNvCxnSpPr/>
      </xdr:nvCxnSpPr>
      <xdr:spPr>
        <a:xfrm flipV="1">
          <a:off x="3797300" y="140436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52"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53"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66691</xdr:rowOff>
    </xdr:from>
    <xdr:ext cx="405111" cy="259045"/>
    <xdr:sp macro="" textlink="">
      <xdr:nvSpPr>
        <xdr:cNvPr id="254" name="n_1mainValue【公営住宅】&#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83"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292" name="楕円 291"/>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293" name="【公営住宅】&#10;一人当たり面積該当値テキスト"/>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152654</xdr:rowOff>
    </xdr:from>
    <xdr:to>
      <xdr:col>50</xdr:col>
      <xdr:colOff>165100</xdr:colOff>
      <xdr:row>86</xdr:row>
      <xdr:rowOff>82804</xdr:rowOff>
    </xdr:to>
    <xdr:sp macro="" textlink="">
      <xdr:nvSpPr>
        <xdr:cNvPr id="294" name="楕円 293"/>
        <xdr:cNvSpPr/>
      </xdr:nvSpPr>
      <xdr:spPr>
        <a:xfrm>
          <a:off x="9588500" y="147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32004</xdr:rowOff>
    </xdr:from>
    <xdr:to>
      <xdr:col>55</xdr:col>
      <xdr:colOff>0</xdr:colOff>
      <xdr:row>86</xdr:row>
      <xdr:rowOff>33528</xdr:rowOff>
    </xdr:to>
    <xdr:cxnSp macro="">
      <xdr:nvCxnSpPr>
        <xdr:cNvPr id="295" name="直線コネクタ 294"/>
        <xdr:cNvCxnSpPr/>
      </xdr:nvCxnSpPr>
      <xdr:spPr>
        <a:xfrm>
          <a:off x="9639300" y="1477670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6"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7"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73931</xdr:rowOff>
    </xdr:from>
    <xdr:ext cx="469744" cy="259045"/>
    <xdr:sp macro="" textlink="">
      <xdr:nvSpPr>
        <xdr:cNvPr id="298" name="n_1mainValue【公営住宅】&#10;一人当たり面積"/>
        <xdr:cNvSpPr txBox="1"/>
      </xdr:nvSpPr>
      <xdr:spPr>
        <a:xfrm>
          <a:off x="9391727" y="1481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40" name="直線コネクタ 339"/>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41"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42" name="直線コネクタ 34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4" name="直線コネクタ 34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45"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46" name="フローチャート: 判断 34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47" name="フローチャート: 判断 34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48" name="フローチャート: 判断 347"/>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89081</xdr:rowOff>
    </xdr:from>
    <xdr:to>
      <xdr:col>85</xdr:col>
      <xdr:colOff>177800</xdr:colOff>
      <xdr:row>40</xdr:row>
      <xdr:rowOff>19231</xdr:rowOff>
    </xdr:to>
    <xdr:sp macro="" textlink="">
      <xdr:nvSpPr>
        <xdr:cNvPr id="354" name="楕円 353"/>
        <xdr:cNvSpPr/>
      </xdr:nvSpPr>
      <xdr:spPr>
        <a:xfrm>
          <a:off x="16268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67508</xdr:rowOff>
    </xdr:from>
    <xdr:ext cx="405111" cy="259045"/>
    <xdr:sp macro="" textlink="">
      <xdr:nvSpPr>
        <xdr:cNvPr id="355" name="【認定こども園・幼稚園・保育所】&#10;有形固定資産減価償却率該当値テキスト"/>
        <xdr:cNvSpPr txBox="1"/>
      </xdr:nvSpPr>
      <xdr:spPr>
        <a:xfrm>
          <a:off x="16357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129903</xdr:rowOff>
    </xdr:from>
    <xdr:to>
      <xdr:col>81</xdr:col>
      <xdr:colOff>101600</xdr:colOff>
      <xdr:row>40</xdr:row>
      <xdr:rowOff>60053</xdr:rowOff>
    </xdr:to>
    <xdr:sp macro="" textlink="">
      <xdr:nvSpPr>
        <xdr:cNvPr id="356" name="楕円 355"/>
        <xdr:cNvSpPr/>
      </xdr:nvSpPr>
      <xdr:spPr>
        <a:xfrm>
          <a:off x="15430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139881</xdr:rowOff>
    </xdr:from>
    <xdr:to>
      <xdr:col>85</xdr:col>
      <xdr:colOff>127000</xdr:colOff>
      <xdr:row>40</xdr:row>
      <xdr:rowOff>9253</xdr:rowOff>
    </xdr:to>
    <xdr:cxnSp macro="">
      <xdr:nvCxnSpPr>
        <xdr:cNvPr id="357" name="直線コネクタ 356"/>
        <xdr:cNvCxnSpPr/>
      </xdr:nvCxnSpPr>
      <xdr:spPr>
        <a:xfrm flipV="1">
          <a:off x="15481300" y="682643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58"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59"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51180</xdr:rowOff>
    </xdr:from>
    <xdr:ext cx="405111" cy="259045"/>
    <xdr:sp macro="" textlink="">
      <xdr:nvSpPr>
        <xdr:cNvPr id="360" name="n_1mainValue【認定こども園・幼稚園・保育所】&#10;有形固定資産減価償却率"/>
        <xdr:cNvSpPr txBox="1"/>
      </xdr:nvSpPr>
      <xdr:spPr>
        <a:xfrm>
          <a:off x="152660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2" name="テキスト ボックス 37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4" name="テキスト ボックス 37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6" name="テキスト ボックス 37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8" name="テキスト ボックス 37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0" name="テキスト ボックス 37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2" name="テキスト ボックス 38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86" name="直線コネクタ 385"/>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87"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88" name="直線コネクタ 387"/>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89"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90" name="直線コネクタ 389"/>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2" name="フローチャート: 判断 39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93" name="フローチャート: 判断 392"/>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94" name="フローチャート: 判断 393"/>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95613</xdr:rowOff>
    </xdr:from>
    <xdr:to>
      <xdr:col>116</xdr:col>
      <xdr:colOff>114300</xdr:colOff>
      <xdr:row>38</xdr:row>
      <xdr:rowOff>25763</xdr:rowOff>
    </xdr:to>
    <xdr:sp macro="" textlink="">
      <xdr:nvSpPr>
        <xdr:cNvPr id="400" name="楕円 399"/>
        <xdr:cNvSpPr/>
      </xdr:nvSpPr>
      <xdr:spPr>
        <a:xfrm>
          <a:off x="22110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118490</xdr:rowOff>
    </xdr:from>
    <xdr:ext cx="469744" cy="259045"/>
    <xdr:sp macro="" textlink="">
      <xdr:nvSpPr>
        <xdr:cNvPr id="401" name="【認定こども園・幼稚園・保育所】&#10;一人当たり面積該当値テキスト"/>
        <xdr:cNvSpPr txBox="1"/>
      </xdr:nvSpPr>
      <xdr:spPr>
        <a:xfrm>
          <a:off x="22199600" y="629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56424</xdr:rowOff>
    </xdr:from>
    <xdr:to>
      <xdr:col>112</xdr:col>
      <xdr:colOff>38100</xdr:colOff>
      <xdr:row>37</xdr:row>
      <xdr:rowOff>158024</xdr:rowOff>
    </xdr:to>
    <xdr:sp macro="" textlink="">
      <xdr:nvSpPr>
        <xdr:cNvPr id="402" name="楕円 401"/>
        <xdr:cNvSpPr/>
      </xdr:nvSpPr>
      <xdr:spPr>
        <a:xfrm>
          <a:off x="21272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107224</xdr:rowOff>
    </xdr:from>
    <xdr:to>
      <xdr:col>116</xdr:col>
      <xdr:colOff>63500</xdr:colOff>
      <xdr:row>37</xdr:row>
      <xdr:rowOff>146413</xdr:rowOff>
    </xdr:to>
    <xdr:cxnSp macro="">
      <xdr:nvCxnSpPr>
        <xdr:cNvPr id="403" name="直線コネクタ 402"/>
        <xdr:cNvCxnSpPr/>
      </xdr:nvCxnSpPr>
      <xdr:spPr>
        <a:xfrm>
          <a:off x="21323300" y="64508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04"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05"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3101</xdr:rowOff>
    </xdr:from>
    <xdr:ext cx="469744" cy="259045"/>
    <xdr:sp macro="" textlink="">
      <xdr:nvSpPr>
        <xdr:cNvPr id="406" name="n_1mainValue【認定こども園・幼稚園・保育所】&#10;一人当たり面積"/>
        <xdr:cNvSpPr txBox="1"/>
      </xdr:nvSpPr>
      <xdr:spPr>
        <a:xfrm>
          <a:off x="21075727"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33" name="直線コネクタ 432"/>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35" name="直線コネクタ 4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36"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37" name="直線コネクタ 436"/>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38"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39" name="フローチャート: 判断 4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40" name="フローチャート: 判断 439"/>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1" name="フローチャート: 判断 44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447" name="楕円 446"/>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448" name="【学校施設】&#10;有形固定資産減価償却率該当値テキスト"/>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449" name="楕円 448"/>
        <xdr:cNvSpPr/>
      </xdr:nvSpPr>
      <xdr:spPr>
        <a:xfrm>
          <a:off x="15430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143691</xdr:rowOff>
    </xdr:from>
    <xdr:to>
      <xdr:col>85</xdr:col>
      <xdr:colOff>127000</xdr:colOff>
      <xdr:row>61</xdr:row>
      <xdr:rowOff>76744</xdr:rowOff>
    </xdr:to>
    <xdr:cxnSp macro="">
      <xdr:nvCxnSpPr>
        <xdr:cNvPr id="450" name="直線コネクタ 449"/>
        <xdr:cNvCxnSpPr/>
      </xdr:nvCxnSpPr>
      <xdr:spPr>
        <a:xfrm>
          <a:off x="15481300" y="10430691"/>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51"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52"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453" name="n_1mainValue【学校施設】&#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76" name="直線コネクタ 475"/>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77"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78" name="直線コネクタ 477"/>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79"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80" name="直線コネクタ 479"/>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81"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82" name="フローチャート: 判断 481"/>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83" name="フローチャート: 判断 482"/>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84" name="フローチャート: 判断 483"/>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25095</xdr:rowOff>
    </xdr:from>
    <xdr:to>
      <xdr:col>116</xdr:col>
      <xdr:colOff>114300</xdr:colOff>
      <xdr:row>60</xdr:row>
      <xdr:rowOff>126695</xdr:rowOff>
    </xdr:to>
    <xdr:sp macro="" textlink="">
      <xdr:nvSpPr>
        <xdr:cNvPr id="490" name="楕円 489"/>
        <xdr:cNvSpPr/>
      </xdr:nvSpPr>
      <xdr:spPr>
        <a:xfrm>
          <a:off x="22110700" y="103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47972</xdr:rowOff>
    </xdr:from>
    <xdr:ext cx="469744" cy="259045"/>
    <xdr:sp macro="" textlink="">
      <xdr:nvSpPr>
        <xdr:cNvPr id="491" name="【学校施設】&#10;一人当たり面積該当値テキスト"/>
        <xdr:cNvSpPr txBox="1"/>
      </xdr:nvSpPr>
      <xdr:spPr>
        <a:xfrm>
          <a:off x="22199600" y="1016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39268</xdr:rowOff>
    </xdr:from>
    <xdr:to>
      <xdr:col>112</xdr:col>
      <xdr:colOff>38100</xdr:colOff>
      <xdr:row>60</xdr:row>
      <xdr:rowOff>140868</xdr:rowOff>
    </xdr:to>
    <xdr:sp macro="" textlink="">
      <xdr:nvSpPr>
        <xdr:cNvPr id="492" name="楕円 491"/>
        <xdr:cNvSpPr/>
      </xdr:nvSpPr>
      <xdr:spPr>
        <a:xfrm>
          <a:off x="21272500" y="103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75895</xdr:rowOff>
    </xdr:from>
    <xdr:to>
      <xdr:col>116</xdr:col>
      <xdr:colOff>63500</xdr:colOff>
      <xdr:row>60</xdr:row>
      <xdr:rowOff>90068</xdr:rowOff>
    </xdr:to>
    <xdr:cxnSp macro="">
      <xdr:nvCxnSpPr>
        <xdr:cNvPr id="493" name="直線コネクタ 492"/>
        <xdr:cNvCxnSpPr/>
      </xdr:nvCxnSpPr>
      <xdr:spPr>
        <a:xfrm flipV="1">
          <a:off x="21323300" y="10362895"/>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49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9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157395</xdr:rowOff>
    </xdr:from>
    <xdr:ext cx="469744" cy="259045"/>
    <xdr:sp macro="" textlink="">
      <xdr:nvSpPr>
        <xdr:cNvPr id="496" name="n_1mainValue【学校施設】&#10;一人当たり面積"/>
        <xdr:cNvSpPr txBox="1"/>
      </xdr:nvSpPr>
      <xdr:spPr>
        <a:xfrm>
          <a:off x="21075727" y="101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22" name="直線コネクタ 52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2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24" name="直線コネクタ 52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6" name="直線コネクタ 52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2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28" name="フローチャート: 判断 52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29" name="フローチャート: 判断 52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30" name="フローチャート: 判断 52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26488</xdr:rowOff>
    </xdr:from>
    <xdr:to>
      <xdr:col>85</xdr:col>
      <xdr:colOff>177800</xdr:colOff>
      <xdr:row>79</xdr:row>
      <xdr:rowOff>128088</xdr:rowOff>
    </xdr:to>
    <xdr:sp macro="" textlink="">
      <xdr:nvSpPr>
        <xdr:cNvPr id="536" name="楕円 535"/>
        <xdr:cNvSpPr/>
      </xdr:nvSpPr>
      <xdr:spPr>
        <a:xfrm>
          <a:off x="162687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49365</xdr:rowOff>
    </xdr:from>
    <xdr:ext cx="405111" cy="259045"/>
    <xdr:sp macro="" textlink="">
      <xdr:nvSpPr>
        <xdr:cNvPr id="537" name="【児童館】&#10;有形固定資産減価償却率該当値テキスト"/>
        <xdr:cNvSpPr txBox="1"/>
      </xdr:nvSpPr>
      <xdr:spPr>
        <a:xfrm>
          <a:off x="16357600" y="1342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55880</xdr:rowOff>
    </xdr:from>
    <xdr:to>
      <xdr:col>81</xdr:col>
      <xdr:colOff>101600</xdr:colOff>
      <xdr:row>79</xdr:row>
      <xdr:rowOff>157480</xdr:rowOff>
    </xdr:to>
    <xdr:sp macro="" textlink="">
      <xdr:nvSpPr>
        <xdr:cNvPr id="538" name="楕円 537"/>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77288</xdr:rowOff>
    </xdr:from>
    <xdr:to>
      <xdr:col>85</xdr:col>
      <xdr:colOff>127000</xdr:colOff>
      <xdr:row>79</xdr:row>
      <xdr:rowOff>106680</xdr:rowOff>
    </xdr:to>
    <xdr:cxnSp macro="">
      <xdr:nvCxnSpPr>
        <xdr:cNvPr id="539" name="直線コネクタ 538"/>
        <xdr:cNvCxnSpPr/>
      </xdr:nvCxnSpPr>
      <xdr:spPr>
        <a:xfrm flipV="1">
          <a:off x="15481300" y="136218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40"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41"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2557</xdr:rowOff>
    </xdr:from>
    <xdr:ext cx="405111" cy="259045"/>
    <xdr:sp macro="" textlink="">
      <xdr:nvSpPr>
        <xdr:cNvPr id="542" name="n_1mainValue【児童館】&#10;有形固定資産減価償却率"/>
        <xdr:cNvSpPr txBox="1"/>
      </xdr:nvSpPr>
      <xdr:spPr>
        <a:xfrm>
          <a:off x="152660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64" name="直線コネクタ 563"/>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6" name="直線コネクタ 56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67"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68" name="直線コネクタ 56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569"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70" name="フローチャート: 判断 56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71" name="フローチャート: 判断 570"/>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72" name="フローチャート: 判断 571"/>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578" name="楕円 577"/>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103395</xdr:rowOff>
    </xdr:from>
    <xdr:ext cx="469744" cy="259045"/>
    <xdr:sp macro="" textlink="">
      <xdr:nvSpPr>
        <xdr:cNvPr id="579" name="【児童館】&#10;一人当たり面積該当値テキスト"/>
        <xdr:cNvSpPr txBox="1"/>
      </xdr:nvSpPr>
      <xdr:spPr>
        <a:xfrm>
          <a:off x="22199600" y="1450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580" name="楕円 579"/>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72389</xdr:rowOff>
    </xdr:to>
    <xdr:cxnSp macro="">
      <xdr:nvCxnSpPr>
        <xdr:cNvPr id="581" name="直線コネクタ 580"/>
        <xdr:cNvCxnSpPr/>
      </xdr:nvCxnSpPr>
      <xdr:spPr>
        <a:xfrm flipV="1">
          <a:off x="21323300" y="14641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582"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83"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584"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09" name="直線コネクタ 608"/>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10"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11" name="直線コネクタ 610"/>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12"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13" name="直線コネクタ 612"/>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14"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15" name="フローチャート: 判断 614"/>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16" name="フローチャート: 判断 615"/>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17" name="フローチャート: 判断 616"/>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156845</xdr:rowOff>
    </xdr:from>
    <xdr:to>
      <xdr:col>85</xdr:col>
      <xdr:colOff>177800</xdr:colOff>
      <xdr:row>103</xdr:row>
      <xdr:rowOff>86995</xdr:rowOff>
    </xdr:to>
    <xdr:sp macro="" textlink="">
      <xdr:nvSpPr>
        <xdr:cNvPr id="623" name="楕円 622"/>
        <xdr:cNvSpPr/>
      </xdr:nvSpPr>
      <xdr:spPr>
        <a:xfrm>
          <a:off x="16268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8272</xdr:rowOff>
    </xdr:from>
    <xdr:ext cx="405111" cy="259045"/>
    <xdr:sp macro="" textlink="">
      <xdr:nvSpPr>
        <xdr:cNvPr id="624" name="【公民館】&#10;有形固定資産減価償却率該当値テキスト"/>
        <xdr:cNvSpPr txBox="1"/>
      </xdr:nvSpPr>
      <xdr:spPr>
        <a:xfrm>
          <a:off x="16357600"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625" name="楕円 624"/>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36195</xdr:rowOff>
    </xdr:from>
    <xdr:to>
      <xdr:col>85</xdr:col>
      <xdr:colOff>127000</xdr:colOff>
      <xdr:row>103</xdr:row>
      <xdr:rowOff>76200</xdr:rowOff>
    </xdr:to>
    <xdr:cxnSp macro="">
      <xdr:nvCxnSpPr>
        <xdr:cNvPr id="626" name="直線コネクタ 625"/>
        <xdr:cNvCxnSpPr/>
      </xdr:nvCxnSpPr>
      <xdr:spPr>
        <a:xfrm flipV="1">
          <a:off x="15481300" y="176955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27"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28"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629" name="n_1main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0" name="直線コネクタ 6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1" name="テキスト ボックス 6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2" name="直線コネクタ 6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3" name="テキスト ボックス 6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4" name="直線コネクタ 6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5" name="テキスト ボックス 6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6" name="直線コネクタ 6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7" name="テキスト ボックス 6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8" name="直線コネクタ 6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9" name="テキスト ボックス 6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0" name="直線コネクタ 6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1" name="テキスト ボックス 6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55" name="直線コネクタ 654"/>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56"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57" name="直線コネクタ 656"/>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58"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59" name="直線コネクタ 658"/>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60"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61" name="フローチャート: 判断 660"/>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62" name="フローチャート: 判断 661"/>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63" name="フローチャート: 判断 662"/>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669" name="楕円 668"/>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57711</xdr:rowOff>
    </xdr:from>
    <xdr:ext cx="469744" cy="259045"/>
    <xdr:sp macro="" textlink="">
      <xdr:nvSpPr>
        <xdr:cNvPr id="670" name="【公民館】&#10;一人当たり面積該当値テキスト"/>
        <xdr:cNvSpPr txBox="1"/>
      </xdr:nvSpPr>
      <xdr:spPr>
        <a:xfrm>
          <a:off x="22199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671" name="楕円 670"/>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133350</xdr:rowOff>
    </xdr:to>
    <xdr:cxnSp macro="">
      <xdr:nvCxnSpPr>
        <xdr:cNvPr id="672" name="直線コネクタ 671"/>
        <xdr:cNvCxnSpPr/>
      </xdr:nvCxnSpPr>
      <xdr:spPr>
        <a:xfrm flipV="1">
          <a:off x="21323300" y="1847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73"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74"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675"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上記の資産のうち、類似団体と比較して有形固定資産減価償却率の数値が大きなものは、公営住宅、児童館及び公民館となっており、状況等は次のとおりです。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・公営住宅については、９施設のうち、７施設が大規模改修の目安となる築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年を経過しています。築</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以上を経過した住宅については、今後の公営住宅への需要を踏まえ、譲渡や集約化等を検討します。今後とも継続していく公営住宅については、長寿命化計画や長期修繕計画等の策定を検討し、安全性や機能向上を図るよう努め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・児童館については、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施設が大規模改修の目安となる築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地域の特性や配置バランスと財政状況等を考慮しつつ、周辺施設への機能移転による複合化や統廃合等も検討します。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・公民館については、２施設のうち、２施設が大規模改修の目安となる築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経過しています。「いなべ市公共施設統廃合に関する答申」に基づき、まちづくりにおける地域の拠点施設として適切な維持管理を行っていきます。また、利用者が地域住民に限定されている施設については、地域への譲渡等も検討し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111942</xdr:rowOff>
    </xdr:from>
    <xdr:to>
      <xdr:col>24</xdr:col>
      <xdr:colOff>114300</xdr:colOff>
      <xdr:row>37</xdr:row>
      <xdr:rowOff>42092</xdr:rowOff>
    </xdr:to>
    <xdr:sp macro="" textlink="">
      <xdr:nvSpPr>
        <xdr:cNvPr id="71" name="楕円 70"/>
        <xdr:cNvSpPr/>
      </xdr:nvSpPr>
      <xdr:spPr>
        <a:xfrm>
          <a:off x="4584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134819</xdr:rowOff>
    </xdr:from>
    <xdr:ext cx="405111" cy="259045"/>
    <xdr:sp macro="" textlink="">
      <xdr:nvSpPr>
        <xdr:cNvPr id="72" name="【図書館】&#10;有形固定資産減価償却率該当値テキスト"/>
        <xdr:cNvSpPr txBox="1"/>
      </xdr:nvSpPr>
      <xdr:spPr>
        <a:xfrm>
          <a:off x="4673600" y="613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144599</xdr:rowOff>
    </xdr:from>
    <xdr:to>
      <xdr:col>20</xdr:col>
      <xdr:colOff>38100</xdr:colOff>
      <xdr:row>37</xdr:row>
      <xdr:rowOff>74749</xdr:rowOff>
    </xdr:to>
    <xdr:sp macro="" textlink="">
      <xdr:nvSpPr>
        <xdr:cNvPr id="73" name="楕円 72"/>
        <xdr:cNvSpPr/>
      </xdr:nvSpPr>
      <xdr:spPr>
        <a:xfrm>
          <a:off x="3746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162742</xdr:rowOff>
    </xdr:from>
    <xdr:to>
      <xdr:col>24</xdr:col>
      <xdr:colOff>63500</xdr:colOff>
      <xdr:row>37</xdr:row>
      <xdr:rowOff>23949</xdr:rowOff>
    </xdr:to>
    <xdr:cxnSp macro="">
      <xdr:nvCxnSpPr>
        <xdr:cNvPr id="74" name="直線コネクタ 73"/>
        <xdr:cNvCxnSpPr/>
      </xdr:nvCxnSpPr>
      <xdr:spPr>
        <a:xfrm flipV="1">
          <a:off x="3797300" y="63349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6"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91276</xdr:rowOff>
    </xdr:from>
    <xdr:ext cx="405111" cy="259045"/>
    <xdr:sp macro="" textlink="">
      <xdr:nvSpPr>
        <xdr:cNvPr id="77" name="n_1main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08"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1" name="フローチャート: 判断 110"/>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17" name="楕円 116"/>
        <xdr:cNvSpPr/>
      </xdr:nvSpPr>
      <xdr:spPr>
        <a:xfrm>
          <a:off x="10426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58255</xdr:rowOff>
    </xdr:from>
    <xdr:ext cx="469744" cy="259045"/>
    <xdr:sp macro="" textlink="">
      <xdr:nvSpPr>
        <xdr:cNvPr id="118" name="【図書館】&#10;一人当たり面積該当値テキスト"/>
        <xdr:cNvSpPr txBox="1"/>
      </xdr:nvSpPr>
      <xdr:spPr>
        <a:xfrm>
          <a:off x="10515600"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19" name="楕円 118"/>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40</xdr:row>
      <xdr:rowOff>141515</xdr:rowOff>
    </xdr:to>
    <xdr:cxnSp macro="">
      <xdr:nvCxnSpPr>
        <xdr:cNvPr id="120" name="直線コネクタ 119"/>
        <xdr:cNvCxnSpPr/>
      </xdr:nvCxnSpPr>
      <xdr:spPr>
        <a:xfrm flipV="1">
          <a:off x="9639300" y="69886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2"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11992</xdr:rowOff>
    </xdr:from>
    <xdr:ext cx="469744" cy="259045"/>
    <xdr:sp macro="" textlink="">
      <xdr:nvSpPr>
        <xdr:cNvPr id="123"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1"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54" name="フローチャート: 判断 153"/>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17780</xdr:rowOff>
    </xdr:from>
    <xdr:to>
      <xdr:col>24</xdr:col>
      <xdr:colOff>114300</xdr:colOff>
      <xdr:row>57</xdr:row>
      <xdr:rowOff>119380</xdr:rowOff>
    </xdr:to>
    <xdr:sp macro="" textlink="">
      <xdr:nvSpPr>
        <xdr:cNvPr id="160" name="楕円 159"/>
        <xdr:cNvSpPr/>
      </xdr:nvSpPr>
      <xdr:spPr>
        <a:xfrm>
          <a:off x="45847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40657</xdr:rowOff>
    </xdr:from>
    <xdr:ext cx="405111" cy="259045"/>
    <xdr:sp macro="" textlink="">
      <xdr:nvSpPr>
        <xdr:cNvPr id="161" name="【体育館・プール】&#10;有形固定資産減価償却率該当値テキスト"/>
        <xdr:cNvSpPr txBox="1"/>
      </xdr:nvSpPr>
      <xdr:spPr>
        <a:xfrm>
          <a:off x="4673600"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54356</xdr:rowOff>
    </xdr:from>
    <xdr:to>
      <xdr:col>20</xdr:col>
      <xdr:colOff>38100</xdr:colOff>
      <xdr:row>57</xdr:row>
      <xdr:rowOff>155956</xdr:rowOff>
    </xdr:to>
    <xdr:sp macro="" textlink="">
      <xdr:nvSpPr>
        <xdr:cNvPr id="162" name="楕円 161"/>
        <xdr:cNvSpPr/>
      </xdr:nvSpPr>
      <xdr:spPr>
        <a:xfrm>
          <a:off x="3746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68580</xdr:rowOff>
    </xdr:from>
    <xdr:to>
      <xdr:col>24</xdr:col>
      <xdr:colOff>63500</xdr:colOff>
      <xdr:row>57</xdr:row>
      <xdr:rowOff>105156</xdr:rowOff>
    </xdr:to>
    <xdr:cxnSp macro="">
      <xdr:nvCxnSpPr>
        <xdr:cNvPr id="163" name="直線コネクタ 162"/>
        <xdr:cNvCxnSpPr/>
      </xdr:nvCxnSpPr>
      <xdr:spPr>
        <a:xfrm flipV="1">
          <a:off x="3797300" y="984123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64"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65"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1033</xdr:rowOff>
    </xdr:from>
    <xdr:ext cx="405111" cy="259045"/>
    <xdr:sp macro="" textlink="">
      <xdr:nvSpPr>
        <xdr:cNvPr id="166" name="n_1mainValue【体育館・プール】&#10;有形固定資産減価償却率"/>
        <xdr:cNvSpPr txBox="1"/>
      </xdr:nvSpPr>
      <xdr:spPr>
        <a:xfrm>
          <a:off x="35820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195"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198" name="フローチャート: 判断 197"/>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118110</xdr:rowOff>
    </xdr:from>
    <xdr:to>
      <xdr:col>55</xdr:col>
      <xdr:colOff>50800</xdr:colOff>
      <xdr:row>63</xdr:row>
      <xdr:rowOff>48260</xdr:rowOff>
    </xdr:to>
    <xdr:sp macro="" textlink="">
      <xdr:nvSpPr>
        <xdr:cNvPr id="204" name="楕円 203"/>
        <xdr:cNvSpPr/>
      </xdr:nvSpPr>
      <xdr:spPr>
        <a:xfrm>
          <a:off x="104267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96537</xdr:rowOff>
    </xdr:from>
    <xdr:ext cx="469744" cy="259045"/>
    <xdr:sp macro="" textlink="">
      <xdr:nvSpPr>
        <xdr:cNvPr id="205" name="【体育館・プール】&#10;一人当たり面積該当値テキスト"/>
        <xdr:cNvSpPr txBox="1"/>
      </xdr:nvSpPr>
      <xdr:spPr>
        <a:xfrm>
          <a:off x="10515600" y="107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118110</xdr:rowOff>
    </xdr:from>
    <xdr:to>
      <xdr:col>50</xdr:col>
      <xdr:colOff>165100</xdr:colOff>
      <xdr:row>63</xdr:row>
      <xdr:rowOff>48260</xdr:rowOff>
    </xdr:to>
    <xdr:sp macro="" textlink="">
      <xdr:nvSpPr>
        <xdr:cNvPr id="206" name="楕円 205"/>
        <xdr:cNvSpPr/>
      </xdr:nvSpPr>
      <xdr:spPr>
        <a:xfrm>
          <a:off x="9588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168910</xdr:rowOff>
    </xdr:from>
    <xdr:to>
      <xdr:col>55</xdr:col>
      <xdr:colOff>0</xdr:colOff>
      <xdr:row>62</xdr:row>
      <xdr:rowOff>168910</xdr:rowOff>
    </xdr:to>
    <xdr:cxnSp macro="">
      <xdr:nvCxnSpPr>
        <xdr:cNvPr id="207" name="直線コネクタ 206"/>
        <xdr:cNvCxnSpPr/>
      </xdr:nvCxnSpPr>
      <xdr:spPr>
        <a:xfrm>
          <a:off x="9639300" y="10798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08"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09"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39387</xdr:rowOff>
    </xdr:from>
    <xdr:ext cx="469744" cy="259045"/>
    <xdr:sp macro="" textlink="">
      <xdr:nvSpPr>
        <xdr:cNvPr id="210" name="n_1mainValue【体育館・プール】&#10;一人当たり面積"/>
        <xdr:cNvSpPr txBox="1"/>
      </xdr:nvSpPr>
      <xdr:spPr>
        <a:xfrm>
          <a:off x="9391727"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40"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43" name="フローチャート: 判断 242"/>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99695</xdr:rowOff>
    </xdr:from>
    <xdr:to>
      <xdr:col>24</xdr:col>
      <xdr:colOff>114300</xdr:colOff>
      <xdr:row>84</xdr:row>
      <xdr:rowOff>29845</xdr:rowOff>
    </xdr:to>
    <xdr:sp macro="" textlink="">
      <xdr:nvSpPr>
        <xdr:cNvPr id="249" name="楕円 248"/>
        <xdr:cNvSpPr/>
      </xdr:nvSpPr>
      <xdr:spPr>
        <a:xfrm>
          <a:off x="4584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78122</xdr:rowOff>
    </xdr:from>
    <xdr:ext cx="405111" cy="259045"/>
    <xdr:sp macro="" textlink="">
      <xdr:nvSpPr>
        <xdr:cNvPr id="250" name="【福祉施設】&#10;有形固定資産減価償却率該当値テキスト"/>
        <xdr:cNvSpPr txBox="1"/>
      </xdr:nvSpPr>
      <xdr:spPr>
        <a:xfrm>
          <a:off x="4673600"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51" name="楕円 250"/>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83</xdr:row>
      <xdr:rowOff>150495</xdr:rowOff>
    </xdr:to>
    <xdr:cxnSp macro="">
      <xdr:nvCxnSpPr>
        <xdr:cNvPr id="252" name="直線コネクタ 251"/>
        <xdr:cNvCxnSpPr/>
      </xdr:nvCxnSpPr>
      <xdr:spPr>
        <a:xfrm>
          <a:off x="3797300" y="14165580"/>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53"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54"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2557</xdr:rowOff>
    </xdr:from>
    <xdr:ext cx="405111" cy="259045"/>
    <xdr:sp macro="" textlink="">
      <xdr:nvSpPr>
        <xdr:cNvPr id="255" name="n_1mainValue【福祉施設】&#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80"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83" name="フローチャート: 判断 282"/>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89" name="楕円 288"/>
        <xdr:cNvSpPr/>
      </xdr:nvSpPr>
      <xdr:spPr>
        <a:xfrm>
          <a:off x="10426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19321</xdr:rowOff>
    </xdr:from>
    <xdr:ext cx="469744" cy="259045"/>
    <xdr:sp macro="" textlink="">
      <xdr:nvSpPr>
        <xdr:cNvPr id="290" name="【福祉施設】&#10;一人当たり面積該当値テキスト"/>
        <xdr:cNvSpPr txBox="1"/>
      </xdr:nvSpPr>
      <xdr:spPr>
        <a:xfrm>
          <a:off x="10515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34162</xdr:rowOff>
    </xdr:from>
    <xdr:to>
      <xdr:col>50</xdr:col>
      <xdr:colOff>165100</xdr:colOff>
      <xdr:row>84</xdr:row>
      <xdr:rowOff>135762</xdr:rowOff>
    </xdr:to>
    <xdr:sp macro="" textlink="">
      <xdr:nvSpPr>
        <xdr:cNvPr id="291" name="楕円 290"/>
        <xdr:cNvSpPr/>
      </xdr:nvSpPr>
      <xdr:spPr>
        <a:xfrm>
          <a:off x="9588500" y="144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47244</xdr:rowOff>
    </xdr:from>
    <xdr:to>
      <xdr:col>55</xdr:col>
      <xdr:colOff>0</xdr:colOff>
      <xdr:row>84</xdr:row>
      <xdr:rowOff>84962</xdr:rowOff>
    </xdr:to>
    <xdr:cxnSp macro="">
      <xdr:nvCxnSpPr>
        <xdr:cNvPr id="292" name="直線コネクタ 291"/>
        <xdr:cNvCxnSpPr/>
      </xdr:nvCxnSpPr>
      <xdr:spPr>
        <a:xfrm flipV="1">
          <a:off x="9639300" y="14449044"/>
          <a:ext cx="8382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43451</xdr:rowOff>
    </xdr:from>
    <xdr:ext cx="469744" cy="259045"/>
    <xdr:sp macro="" textlink="">
      <xdr:nvSpPr>
        <xdr:cNvPr id="293"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294"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152289</xdr:rowOff>
    </xdr:from>
    <xdr:ext cx="469744" cy="259045"/>
    <xdr:sp macro="" textlink="">
      <xdr:nvSpPr>
        <xdr:cNvPr id="295" name="n_1mainValue【福祉施設】&#10;一人当たり面積"/>
        <xdr:cNvSpPr txBox="1"/>
      </xdr:nvSpPr>
      <xdr:spPr>
        <a:xfrm>
          <a:off x="9391727" y="1421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29" name="フローチャート: 判断 328"/>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76019</xdr:rowOff>
    </xdr:from>
    <xdr:to>
      <xdr:col>24</xdr:col>
      <xdr:colOff>114300</xdr:colOff>
      <xdr:row>104</xdr:row>
      <xdr:rowOff>6169</xdr:rowOff>
    </xdr:to>
    <xdr:sp macro="" textlink="">
      <xdr:nvSpPr>
        <xdr:cNvPr id="335" name="楕円 334"/>
        <xdr:cNvSpPr/>
      </xdr:nvSpPr>
      <xdr:spPr>
        <a:xfrm>
          <a:off x="4584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98896</xdr:rowOff>
    </xdr:from>
    <xdr:ext cx="405111" cy="259045"/>
    <xdr:sp macro="" textlink="">
      <xdr:nvSpPr>
        <xdr:cNvPr id="336" name="【市民会館】&#10;有形固定資産減価償却率該当値テキスト"/>
        <xdr:cNvSpPr txBox="1"/>
      </xdr:nvSpPr>
      <xdr:spPr>
        <a:xfrm>
          <a:off x="4673600" y="175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111942</xdr:rowOff>
    </xdr:from>
    <xdr:to>
      <xdr:col>20</xdr:col>
      <xdr:colOff>38100</xdr:colOff>
      <xdr:row>104</xdr:row>
      <xdr:rowOff>42092</xdr:rowOff>
    </xdr:to>
    <xdr:sp macro="" textlink="">
      <xdr:nvSpPr>
        <xdr:cNvPr id="337" name="楕円 336"/>
        <xdr:cNvSpPr/>
      </xdr:nvSpPr>
      <xdr:spPr>
        <a:xfrm>
          <a:off x="3746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126819</xdr:rowOff>
    </xdr:from>
    <xdr:to>
      <xdr:col>24</xdr:col>
      <xdr:colOff>63500</xdr:colOff>
      <xdr:row>103</xdr:row>
      <xdr:rowOff>162742</xdr:rowOff>
    </xdr:to>
    <xdr:cxnSp macro="">
      <xdr:nvCxnSpPr>
        <xdr:cNvPr id="338" name="直線コネクタ 337"/>
        <xdr:cNvCxnSpPr/>
      </xdr:nvCxnSpPr>
      <xdr:spPr>
        <a:xfrm flipV="1">
          <a:off x="3797300" y="177861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3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4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58619</xdr:rowOff>
    </xdr:from>
    <xdr:ext cx="405111" cy="259045"/>
    <xdr:sp macro="" textlink="">
      <xdr:nvSpPr>
        <xdr:cNvPr id="341" name="n_1mainValue【市民会館】&#10;有形固定資産減価償却率"/>
        <xdr:cNvSpPr txBox="1"/>
      </xdr:nvSpPr>
      <xdr:spPr>
        <a:xfrm>
          <a:off x="3582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73" name="フローチャート: 判断 37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166370</xdr:rowOff>
    </xdr:from>
    <xdr:to>
      <xdr:col>55</xdr:col>
      <xdr:colOff>50800</xdr:colOff>
      <xdr:row>104</xdr:row>
      <xdr:rowOff>96520</xdr:rowOff>
    </xdr:to>
    <xdr:sp macro="" textlink="">
      <xdr:nvSpPr>
        <xdr:cNvPr id="379" name="楕円 378"/>
        <xdr:cNvSpPr/>
      </xdr:nvSpPr>
      <xdr:spPr>
        <a:xfrm>
          <a:off x="10426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17797</xdr:rowOff>
    </xdr:from>
    <xdr:ext cx="469744" cy="259045"/>
    <xdr:sp macro="" textlink="">
      <xdr:nvSpPr>
        <xdr:cNvPr id="380" name="【市民会館】&#10;一人当たり面積該当値テキスト"/>
        <xdr:cNvSpPr txBox="1"/>
      </xdr:nvSpPr>
      <xdr:spPr>
        <a:xfrm>
          <a:off x="10515600"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170180</xdr:rowOff>
    </xdr:from>
    <xdr:to>
      <xdr:col>50</xdr:col>
      <xdr:colOff>165100</xdr:colOff>
      <xdr:row>104</xdr:row>
      <xdr:rowOff>100330</xdr:rowOff>
    </xdr:to>
    <xdr:sp macro="" textlink="">
      <xdr:nvSpPr>
        <xdr:cNvPr id="381" name="楕円 380"/>
        <xdr:cNvSpPr/>
      </xdr:nvSpPr>
      <xdr:spPr>
        <a:xfrm>
          <a:off x="9588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45720</xdr:rowOff>
    </xdr:from>
    <xdr:to>
      <xdr:col>55</xdr:col>
      <xdr:colOff>0</xdr:colOff>
      <xdr:row>104</xdr:row>
      <xdr:rowOff>49530</xdr:rowOff>
    </xdr:to>
    <xdr:cxnSp macro="">
      <xdr:nvCxnSpPr>
        <xdr:cNvPr id="382" name="直線コネクタ 381"/>
        <xdr:cNvCxnSpPr/>
      </xdr:nvCxnSpPr>
      <xdr:spPr>
        <a:xfrm flipV="1">
          <a:off x="9639300" y="17876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30497</xdr:rowOff>
    </xdr:from>
    <xdr:ext cx="469744" cy="259045"/>
    <xdr:sp macro="" textlink="">
      <xdr:nvSpPr>
        <xdr:cNvPr id="383"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8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116857</xdr:rowOff>
    </xdr:from>
    <xdr:ext cx="469744" cy="259045"/>
    <xdr:sp macro="" textlink="">
      <xdr:nvSpPr>
        <xdr:cNvPr id="385" name="n_1mainValue【市民会館】&#10;一人当たり面積"/>
        <xdr:cNvSpPr txBox="1"/>
      </xdr:nvSpPr>
      <xdr:spPr>
        <a:xfrm>
          <a:off x="93917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16"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19" name="フローチャート: 判断 418"/>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7439</xdr:rowOff>
    </xdr:from>
    <xdr:to>
      <xdr:col>85</xdr:col>
      <xdr:colOff>177800</xdr:colOff>
      <xdr:row>36</xdr:row>
      <xdr:rowOff>109039</xdr:rowOff>
    </xdr:to>
    <xdr:sp macro="" textlink="">
      <xdr:nvSpPr>
        <xdr:cNvPr id="425" name="楕円 424"/>
        <xdr:cNvSpPr/>
      </xdr:nvSpPr>
      <xdr:spPr>
        <a:xfrm>
          <a:off x="16268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30316</xdr:rowOff>
    </xdr:from>
    <xdr:ext cx="405111" cy="259045"/>
    <xdr:sp macro="" textlink="">
      <xdr:nvSpPr>
        <xdr:cNvPr id="426" name="【一般廃棄物処理施設】&#10;有形固定資産減価償却率該当値テキスト"/>
        <xdr:cNvSpPr txBox="1"/>
      </xdr:nvSpPr>
      <xdr:spPr>
        <a:xfrm>
          <a:off x="16357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53158</xdr:rowOff>
    </xdr:from>
    <xdr:to>
      <xdr:col>81</xdr:col>
      <xdr:colOff>101600</xdr:colOff>
      <xdr:row>36</xdr:row>
      <xdr:rowOff>154758</xdr:rowOff>
    </xdr:to>
    <xdr:sp macro="" textlink="">
      <xdr:nvSpPr>
        <xdr:cNvPr id="427" name="楕円 426"/>
        <xdr:cNvSpPr/>
      </xdr:nvSpPr>
      <xdr:spPr>
        <a:xfrm>
          <a:off x="1543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36</xdr:row>
      <xdr:rowOff>103958</xdr:rowOff>
    </xdr:to>
    <xdr:cxnSp macro="">
      <xdr:nvCxnSpPr>
        <xdr:cNvPr id="428" name="直線コネクタ 427"/>
        <xdr:cNvCxnSpPr/>
      </xdr:nvCxnSpPr>
      <xdr:spPr>
        <a:xfrm flipV="1">
          <a:off x="15481300" y="623043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29"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30"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171285</xdr:rowOff>
    </xdr:from>
    <xdr:ext cx="405111" cy="259045"/>
    <xdr:sp macro="" textlink="">
      <xdr:nvSpPr>
        <xdr:cNvPr id="431" name="n_1mainValue【一般廃棄物処理施設】&#10;有形固定資産減価償却率"/>
        <xdr:cNvSpPr txBox="1"/>
      </xdr:nvSpPr>
      <xdr:spPr>
        <a:xfrm>
          <a:off x="152660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1" name="テキスト ボックス 4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3" name="テキスト ボックス 4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7" name="直線コネクタ 456"/>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8"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9" name="直線コネクタ 458"/>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60"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61" name="直線コネクタ 460"/>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62"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3" name="フローチャート: 判断 462"/>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4" name="フローチャート: 判断 463"/>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65" name="フローチャート: 判断 464"/>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25612</xdr:rowOff>
    </xdr:from>
    <xdr:to>
      <xdr:col>116</xdr:col>
      <xdr:colOff>114300</xdr:colOff>
      <xdr:row>41</xdr:row>
      <xdr:rowOff>127212</xdr:rowOff>
    </xdr:to>
    <xdr:sp macro="" textlink="">
      <xdr:nvSpPr>
        <xdr:cNvPr id="471" name="楕円 470"/>
        <xdr:cNvSpPr/>
      </xdr:nvSpPr>
      <xdr:spPr>
        <a:xfrm>
          <a:off x="22110700" y="705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4039</xdr:rowOff>
    </xdr:from>
    <xdr:ext cx="534377" cy="259045"/>
    <xdr:sp macro="" textlink="">
      <xdr:nvSpPr>
        <xdr:cNvPr id="472" name="【一般廃棄物処理施設】&#10;一人当たり有形固定資産（償却資産）額該当値テキスト"/>
        <xdr:cNvSpPr txBox="1"/>
      </xdr:nvSpPr>
      <xdr:spPr>
        <a:xfrm>
          <a:off x="22199600" y="703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26138</xdr:rowOff>
    </xdr:from>
    <xdr:to>
      <xdr:col>112</xdr:col>
      <xdr:colOff>38100</xdr:colOff>
      <xdr:row>41</xdr:row>
      <xdr:rowOff>127738</xdr:rowOff>
    </xdr:to>
    <xdr:sp macro="" textlink="">
      <xdr:nvSpPr>
        <xdr:cNvPr id="473" name="楕円 472"/>
        <xdr:cNvSpPr/>
      </xdr:nvSpPr>
      <xdr:spPr>
        <a:xfrm>
          <a:off x="21272500" y="70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76412</xdr:rowOff>
    </xdr:from>
    <xdr:to>
      <xdr:col>116</xdr:col>
      <xdr:colOff>63500</xdr:colOff>
      <xdr:row>41</xdr:row>
      <xdr:rowOff>76938</xdr:rowOff>
    </xdr:to>
    <xdr:cxnSp macro="">
      <xdr:nvCxnSpPr>
        <xdr:cNvPr id="474" name="直線コネクタ 473"/>
        <xdr:cNvCxnSpPr/>
      </xdr:nvCxnSpPr>
      <xdr:spPr>
        <a:xfrm flipV="1">
          <a:off x="21323300" y="7105862"/>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475"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76"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118865</xdr:rowOff>
    </xdr:from>
    <xdr:ext cx="534377" cy="259045"/>
    <xdr:sp macro="" textlink="">
      <xdr:nvSpPr>
        <xdr:cNvPr id="477" name="n_1mainValue【一般廃棄物処理施設】&#10;一人当たり有形固定資産（償却資産）額"/>
        <xdr:cNvSpPr txBox="1"/>
      </xdr:nvSpPr>
      <xdr:spPr>
        <a:xfrm>
          <a:off x="21043411" y="71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19" name="直線コネクタ 518"/>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20"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21" name="直線コネクタ 520"/>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22"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23" name="直線コネクタ 52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524"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25" name="フローチャート: 判断 524"/>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26" name="フローチャート: 判断 525"/>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27" name="フローチャート: 判断 526"/>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xdr:rowOff>
    </xdr:from>
    <xdr:to>
      <xdr:col>85</xdr:col>
      <xdr:colOff>177800</xdr:colOff>
      <xdr:row>83</xdr:row>
      <xdr:rowOff>110127</xdr:rowOff>
    </xdr:to>
    <xdr:sp macro="" textlink="">
      <xdr:nvSpPr>
        <xdr:cNvPr id="533" name="楕円 532"/>
        <xdr:cNvSpPr/>
      </xdr:nvSpPr>
      <xdr:spPr>
        <a:xfrm>
          <a:off x="16268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158404</xdr:rowOff>
    </xdr:from>
    <xdr:ext cx="405111" cy="259045"/>
    <xdr:sp macro="" textlink="">
      <xdr:nvSpPr>
        <xdr:cNvPr id="534" name="【消防施設】&#10;有形固定資産減価償却率該当値テキスト"/>
        <xdr:cNvSpPr txBox="1"/>
      </xdr:nvSpPr>
      <xdr:spPr>
        <a:xfrm>
          <a:off x="16357600"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23223</xdr:rowOff>
    </xdr:from>
    <xdr:to>
      <xdr:col>81</xdr:col>
      <xdr:colOff>101600</xdr:colOff>
      <xdr:row>81</xdr:row>
      <xdr:rowOff>124823</xdr:rowOff>
    </xdr:to>
    <xdr:sp macro="" textlink="">
      <xdr:nvSpPr>
        <xdr:cNvPr id="535" name="楕円 534"/>
        <xdr:cNvSpPr/>
      </xdr:nvSpPr>
      <xdr:spPr>
        <a:xfrm>
          <a:off x="15430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74023</xdr:rowOff>
    </xdr:from>
    <xdr:to>
      <xdr:col>85</xdr:col>
      <xdr:colOff>127000</xdr:colOff>
      <xdr:row>83</xdr:row>
      <xdr:rowOff>59327</xdr:rowOff>
    </xdr:to>
    <xdr:cxnSp macro="">
      <xdr:nvCxnSpPr>
        <xdr:cNvPr id="536" name="直線コネクタ 535"/>
        <xdr:cNvCxnSpPr/>
      </xdr:nvCxnSpPr>
      <xdr:spPr>
        <a:xfrm>
          <a:off x="15481300" y="13961473"/>
          <a:ext cx="8382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537"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38"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141350</xdr:rowOff>
    </xdr:from>
    <xdr:ext cx="405111" cy="259045"/>
    <xdr:sp macro="" textlink="">
      <xdr:nvSpPr>
        <xdr:cNvPr id="539" name="n_1mainValue【消防施設】&#10;有形固定資産減価償却率"/>
        <xdr:cNvSpPr txBox="1"/>
      </xdr:nvSpPr>
      <xdr:spPr>
        <a:xfrm>
          <a:off x="152660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61" name="直線コネクタ 560"/>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6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63" name="直線コネクタ 56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64"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65" name="直線コネクタ 564"/>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566"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67" name="フローチャート: 判断 566"/>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68" name="フローチャート: 判断 567"/>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569" name="フローチャート: 判断 568"/>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575" name="楕円 574"/>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576" name="【消防施設】&#10;一人当たり面積該当値テキスト"/>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577" name="楕円 576"/>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138685</xdr:rowOff>
    </xdr:to>
    <xdr:cxnSp macro="">
      <xdr:nvCxnSpPr>
        <xdr:cNvPr id="578" name="直線コネクタ 577"/>
        <xdr:cNvCxnSpPr/>
      </xdr:nvCxnSpPr>
      <xdr:spPr>
        <a:xfrm flipV="1">
          <a:off x="21323300" y="145176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579"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580"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581" name="n_1mainValue【消防施設】&#10;一人当たり面積"/>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07" name="直線コネクタ 606"/>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08"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09" name="直線コネクタ 60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10"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11" name="直線コネクタ 61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12"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13" name="フローチャート: 判断 612"/>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14" name="フローチャート: 判断 61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15" name="フローチャート: 判断 614"/>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113574</xdr:rowOff>
    </xdr:from>
    <xdr:to>
      <xdr:col>85</xdr:col>
      <xdr:colOff>177800</xdr:colOff>
      <xdr:row>102</xdr:row>
      <xdr:rowOff>43724</xdr:rowOff>
    </xdr:to>
    <xdr:sp macro="" textlink="">
      <xdr:nvSpPr>
        <xdr:cNvPr id="621" name="楕円 620"/>
        <xdr:cNvSpPr/>
      </xdr:nvSpPr>
      <xdr:spPr>
        <a:xfrm>
          <a:off x="162687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136451</xdr:rowOff>
    </xdr:from>
    <xdr:ext cx="405111" cy="259045"/>
    <xdr:sp macro="" textlink="">
      <xdr:nvSpPr>
        <xdr:cNvPr id="622" name="【庁舎】&#10;有形固定資産減価償却率該当値テキスト"/>
        <xdr:cNvSpPr txBox="1"/>
      </xdr:nvSpPr>
      <xdr:spPr>
        <a:xfrm>
          <a:off x="16357600" y="1728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146231</xdr:rowOff>
    </xdr:from>
    <xdr:to>
      <xdr:col>81</xdr:col>
      <xdr:colOff>101600</xdr:colOff>
      <xdr:row>102</xdr:row>
      <xdr:rowOff>76381</xdr:rowOff>
    </xdr:to>
    <xdr:sp macro="" textlink="">
      <xdr:nvSpPr>
        <xdr:cNvPr id="623" name="楕円 622"/>
        <xdr:cNvSpPr/>
      </xdr:nvSpPr>
      <xdr:spPr>
        <a:xfrm>
          <a:off x="15430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164374</xdr:rowOff>
    </xdr:from>
    <xdr:to>
      <xdr:col>85</xdr:col>
      <xdr:colOff>127000</xdr:colOff>
      <xdr:row>102</xdr:row>
      <xdr:rowOff>25581</xdr:rowOff>
    </xdr:to>
    <xdr:cxnSp macro="">
      <xdr:nvCxnSpPr>
        <xdr:cNvPr id="624" name="直線コネクタ 623"/>
        <xdr:cNvCxnSpPr/>
      </xdr:nvCxnSpPr>
      <xdr:spPr>
        <a:xfrm flipV="1">
          <a:off x="15481300" y="174808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625"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26"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92908</xdr:rowOff>
    </xdr:from>
    <xdr:ext cx="405111" cy="259045"/>
    <xdr:sp macro="" textlink="">
      <xdr:nvSpPr>
        <xdr:cNvPr id="627" name="n_1mainValue【庁舎】&#10;有形固定資産減価償却率"/>
        <xdr:cNvSpPr txBox="1"/>
      </xdr:nvSpPr>
      <xdr:spPr>
        <a:xfrm>
          <a:off x="15266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49" name="直線コネクタ 648"/>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50"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51" name="直線コネクタ 650"/>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52"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53" name="直線コネクタ 652"/>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54"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55" name="フローチャート: 判断 654"/>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56" name="フローチャート: 判断 655"/>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57" name="フローチャート: 判断 656"/>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663" name="楕円 662"/>
        <xdr:cNvSpPr/>
      </xdr:nvSpPr>
      <xdr:spPr>
        <a:xfrm>
          <a:off x="22110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39133</xdr:rowOff>
    </xdr:from>
    <xdr:ext cx="469744" cy="259045"/>
    <xdr:sp macro="" textlink="">
      <xdr:nvSpPr>
        <xdr:cNvPr id="664" name="【庁舎】&#10;一人当たり面積該当値テキスト"/>
        <xdr:cNvSpPr txBox="1"/>
      </xdr:nvSpPr>
      <xdr:spPr>
        <a:xfrm>
          <a:off x="22199600" y="176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18542</xdr:rowOff>
    </xdr:from>
    <xdr:to>
      <xdr:col>112</xdr:col>
      <xdr:colOff>38100</xdr:colOff>
      <xdr:row>104</xdr:row>
      <xdr:rowOff>120142</xdr:rowOff>
    </xdr:to>
    <xdr:sp macro="" textlink="">
      <xdr:nvSpPr>
        <xdr:cNvPr id="665" name="楕円 664"/>
        <xdr:cNvSpPr/>
      </xdr:nvSpPr>
      <xdr:spPr>
        <a:xfrm>
          <a:off x="21272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67056</xdr:rowOff>
    </xdr:from>
    <xdr:to>
      <xdr:col>116</xdr:col>
      <xdr:colOff>63500</xdr:colOff>
      <xdr:row>104</xdr:row>
      <xdr:rowOff>69342</xdr:rowOff>
    </xdr:to>
    <xdr:cxnSp macro="">
      <xdr:nvCxnSpPr>
        <xdr:cNvPr id="666" name="直線コネクタ 665"/>
        <xdr:cNvCxnSpPr/>
      </xdr:nvCxnSpPr>
      <xdr:spPr>
        <a:xfrm flipV="1">
          <a:off x="21323300" y="178978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134129</xdr:rowOff>
    </xdr:from>
    <xdr:ext cx="469744" cy="259045"/>
    <xdr:sp macro="" textlink="">
      <xdr:nvSpPr>
        <xdr:cNvPr id="667"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668"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136669</xdr:rowOff>
    </xdr:from>
    <xdr:ext cx="469744" cy="259045"/>
    <xdr:sp macro="" textlink="">
      <xdr:nvSpPr>
        <xdr:cNvPr id="669" name="n_1mainValue【庁舎】&#10;一人当たり面積"/>
        <xdr:cNvSpPr txBox="1"/>
      </xdr:nvSpPr>
      <xdr:spPr>
        <a:xfrm>
          <a:off x="2107572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上記の資産のうち、類似団体と比較して有形固定資産減価償却率の数値が大きなものは、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体育館・プール、市民会館、一般廃棄物処理施設及び庁舎となっており、状況等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のとおりで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設が大規模改修の目安となる築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図書館の多くは複合施設の一部となっていることから、複合施設全体のあり方も含めて検討してきます。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４施設のうち、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施設が大規模改修の目安となる築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同一の機能が複数ある施設については、地域の特性や配置バランスと利用状況等を考慮し、必要に応じて市内の拠点施設への機能集約や学校開放の利用等による代替手段も検討します。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・市民会館については、３施設のうち、１施設が大規模改修の目安となる築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「いなべ市公共施設統廃合に関する答申」に基づき、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まちづくりにおける地域の拠点施設として適切な維持管理を行って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いきます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施設が大規模改修の目安となる築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４施設のうち、４施設が大規模改修の目安となる築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「新市まちづくりプラン（新市建設計画）」の考えに基づき、支所機能を有する施設として存続させ、既存施設の有効活用を検討します。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0.84</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これは、基準財政需要額が</a:t>
          </a:r>
          <a:r>
            <a:rPr kumimoji="1" lang="ja-JP" altLang="en-US" sz="1100">
              <a:solidFill>
                <a:schemeClr val="dk1"/>
              </a:solidFill>
              <a:effectLst/>
              <a:latin typeface="+mn-lt"/>
              <a:ea typeface="+mn-ea"/>
              <a:cs typeface="+mn-cs"/>
            </a:rPr>
            <a:t>実額算入公債費の短期償還終了により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、基準財政収入額が法人税算入額の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xdr:cNvCxnSpPr/>
      </xdr:nvCxnSpPr>
      <xdr:spPr>
        <a:xfrm flipV="1">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138642</xdr:rowOff>
    </xdr:from>
    <xdr:to>
      <xdr:col>19</xdr:col>
      <xdr:colOff>133350</xdr:colOff>
      <xdr:row>38</xdr:row>
      <xdr:rowOff>7408</xdr:rowOff>
    </xdr:to>
    <xdr:cxnSp macro="">
      <xdr:nvCxnSpPr>
        <xdr:cNvPr id="72" name="直線コネクタ 71"/>
        <xdr:cNvCxnSpPr/>
      </xdr:nvCxnSpPr>
      <xdr:spPr>
        <a:xfrm>
          <a:off x="3225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138642</xdr:rowOff>
    </xdr:from>
    <xdr:to>
      <xdr:col>15</xdr:col>
      <xdr:colOff>82550</xdr:colOff>
      <xdr:row>38</xdr:row>
      <xdr:rowOff>7408</xdr:rowOff>
    </xdr:to>
    <xdr:cxnSp macro="">
      <xdr:nvCxnSpPr>
        <xdr:cNvPr id="75" name="直線コネクタ 74"/>
        <xdr:cNvCxnSpPr/>
      </xdr:nvCxnSpPr>
      <xdr:spPr>
        <a:xfrm flipV="1">
          <a:off x="2336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7408</xdr:rowOff>
    </xdr:from>
    <xdr:to>
      <xdr:col>11</xdr:col>
      <xdr:colOff>31750</xdr:colOff>
      <xdr:row>38</xdr:row>
      <xdr:rowOff>7408</xdr:rowOff>
    </xdr:to>
    <xdr:cxnSp macro="">
      <xdr:nvCxnSpPr>
        <xdr:cNvPr id="78" name="直線コネクタ 77"/>
        <xdr:cNvCxnSpPr/>
      </xdr:nvCxnSpPr>
      <xdr:spPr>
        <a:xfrm>
          <a:off x="1447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62035</xdr:rowOff>
    </xdr:from>
    <xdr:ext cx="762000" cy="259045"/>
    <xdr:sp macro="" textlink="">
      <xdr:nvSpPr>
        <xdr:cNvPr id="80" name="テキスト ボックス 79"/>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87842</xdr:rowOff>
    </xdr:from>
    <xdr:to>
      <xdr:col>15</xdr:col>
      <xdr:colOff>133350</xdr:colOff>
      <xdr:row>38</xdr:row>
      <xdr:rowOff>17991</xdr:rowOff>
    </xdr:to>
    <xdr:sp macro="" textlink="">
      <xdr:nvSpPr>
        <xdr:cNvPr id="92" name="楕円 91"/>
        <xdr:cNvSpPr/>
      </xdr:nvSpPr>
      <xdr:spPr>
        <a:xfrm>
          <a:off x="3175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28169</xdr:rowOff>
    </xdr:from>
    <xdr:ext cx="762000" cy="259045"/>
    <xdr:sp macro="" textlink="">
      <xdr:nvSpPr>
        <xdr:cNvPr id="93" name="テキスト ボックス 92"/>
        <xdr:cNvSpPr txBox="1"/>
      </xdr:nvSpPr>
      <xdr:spPr>
        <a:xfrm>
          <a:off x="2844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95.5</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これは、経常経費充当一般財源が、公債費</a:t>
          </a:r>
          <a:r>
            <a:rPr kumimoji="1" lang="ja-JP" altLang="en-US" sz="1100">
              <a:solidFill>
                <a:schemeClr val="dk1"/>
              </a:solidFill>
              <a:effectLst/>
              <a:latin typeface="+mn-lt"/>
              <a:ea typeface="+mn-ea"/>
              <a:cs typeface="+mn-cs"/>
            </a:rPr>
            <a:t>や他会計繰出金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となり、経常一般財源総額も、法人市民税の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、普通交付税の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160528</xdr:rowOff>
    </xdr:from>
    <xdr:to>
      <xdr:col>23</xdr:col>
      <xdr:colOff>133350</xdr:colOff>
      <xdr:row>63</xdr:row>
      <xdr:rowOff>17780</xdr:rowOff>
    </xdr:to>
    <xdr:cxnSp macro="">
      <xdr:nvCxnSpPr>
        <xdr:cNvPr id="130" name="直線コネクタ 129"/>
        <xdr:cNvCxnSpPr/>
      </xdr:nvCxnSpPr>
      <xdr:spPr>
        <a:xfrm>
          <a:off x="4114800" y="10447528"/>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64</xdr:row>
      <xdr:rowOff>58674</xdr:rowOff>
    </xdr:to>
    <xdr:cxnSp macro="">
      <xdr:nvCxnSpPr>
        <xdr:cNvPr id="133" name="直線コネクタ 132"/>
        <xdr:cNvCxnSpPr/>
      </xdr:nvCxnSpPr>
      <xdr:spPr>
        <a:xfrm flipV="1">
          <a:off x="3225800" y="10447528"/>
          <a:ext cx="889000" cy="5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104902</xdr:rowOff>
    </xdr:from>
    <xdr:to>
      <xdr:col>15</xdr:col>
      <xdr:colOff>82550</xdr:colOff>
      <xdr:row>64</xdr:row>
      <xdr:rowOff>58674</xdr:rowOff>
    </xdr:to>
    <xdr:cxnSp macro="">
      <xdr:nvCxnSpPr>
        <xdr:cNvPr id="136" name="直線コネクタ 135"/>
        <xdr:cNvCxnSpPr/>
      </xdr:nvCxnSpPr>
      <xdr:spPr>
        <a:xfrm>
          <a:off x="2336800" y="10563352"/>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61</xdr:row>
      <xdr:rowOff>104902</xdr:rowOff>
    </xdr:to>
    <xdr:cxnSp macro="">
      <xdr:nvCxnSpPr>
        <xdr:cNvPr id="139" name="直線コネクタ 138"/>
        <xdr:cNvCxnSpPr/>
      </xdr:nvCxnSpPr>
      <xdr:spPr>
        <a:xfrm>
          <a:off x="1447800" y="10336530"/>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41" name="テキスト ボックス 140"/>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101871</xdr:rowOff>
    </xdr:from>
    <xdr:ext cx="762000" cy="259045"/>
    <xdr:sp macro="" textlink="">
      <xdr:nvSpPr>
        <xdr:cNvPr id="143" name="テキスト ボックス 142"/>
        <xdr:cNvSpPr txBox="1"/>
      </xdr:nvSpPr>
      <xdr:spPr>
        <a:xfrm>
          <a:off x="1066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9" name="楕円 148"/>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0"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109728</xdr:rowOff>
    </xdr:from>
    <xdr:to>
      <xdr:col>19</xdr:col>
      <xdr:colOff>184150</xdr:colOff>
      <xdr:row>61</xdr:row>
      <xdr:rowOff>39878</xdr:rowOff>
    </xdr:to>
    <xdr:sp macro="" textlink="">
      <xdr:nvSpPr>
        <xdr:cNvPr id="151" name="楕円 150"/>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50055</xdr:rowOff>
    </xdr:from>
    <xdr:ext cx="736600" cy="259045"/>
    <xdr:sp macro="" textlink="">
      <xdr:nvSpPr>
        <xdr:cNvPr id="152" name="テキスト ボックス 151"/>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4" name="テキスト ボックス 153"/>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54102</xdr:rowOff>
    </xdr:from>
    <xdr:to>
      <xdr:col>11</xdr:col>
      <xdr:colOff>82550</xdr:colOff>
      <xdr:row>61</xdr:row>
      <xdr:rowOff>155702</xdr:rowOff>
    </xdr:to>
    <xdr:sp macro="" textlink="">
      <xdr:nvSpPr>
        <xdr:cNvPr id="155" name="楕円 154"/>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165879</xdr:rowOff>
    </xdr:from>
    <xdr:ext cx="762000" cy="259045"/>
    <xdr:sp macro="" textlink="">
      <xdr:nvSpPr>
        <xdr:cNvPr id="156" name="テキスト ボックス 155"/>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7" name="楕円 156"/>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58" name="テキスト ボックス 157"/>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人口１人当たり人件費・物件費等は、</a:t>
          </a:r>
          <a:r>
            <a:rPr kumimoji="1" lang="en-US" altLang="ja-JP" sz="1100">
              <a:solidFill>
                <a:schemeClr val="dk1"/>
              </a:solidFill>
              <a:effectLst/>
              <a:latin typeface="+mn-lt"/>
              <a:ea typeface="+mn-ea"/>
              <a:cs typeface="+mn-cs"/>
            </a:rPr>
            <a:t>315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140,029</a:t>
          </a:r>
          <a:r>
            <a:rPr kumimoji="1" lang="ja-JP" altLang="ja-JP" sz="1100">
              <a:solidFill>
                <a:schemeClr val="dk1"/>
              </a:solidFill>
              <a:effectLst/>
              <a:latin typeface="+mn-lt"/>
              <a:ea typeface="+mn-ea"/>
              <a:cs typeface="+mn-cs"/>
            </a:rPr>
            <a:t>円となりました。</a:t>
          </a:r>
          <a:endParaRPr lang="ja-JP" altLang="ja-JP" sz="1400">
            <a:effectLst/>
          </a:endParaRPr>
        </a:p>
        <a:p>
          <a:r>
            <a:rPr kumimoji="1" lang="ja-JP" altLang="ja-JP" sz="1100">
              <a:solidFill>
                <a:schemeClr val="dk1"/>
              </a:solidFill>
              <a:effectLst/>
              <a:latin typeface="+mn-lt"/>
              <a:ea typeface="+mn-ea"/>
              <a:cs typeface="+mn-cs"/>
            </a:rPr>
            <a:t>　これは、臨時雇賃金</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や委託料の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により物件費が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したためです。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昨年度まで</a:t>
          </a:r>
          <a:r>
            <a:rPr kumimoji="1" lang="ja-JP" altLang="ja-JP" sz="1100">
              <a:solidFill>
                <a:schemeClr val="dk1"/>
              </a:solidFill>
              <a:effectLst/>
              <a:latin typeface="+mn-lt"/>
              <a:ea typeface="+mn-ea"/>
              <a:cs typeface="+mn-cs"/>
            </a:rPr>
            <a:t>類似団体平均に比べ</a:t>
          </a:r>
          <a:r>
            <a:rPr kumimoji="1" lang="ja-JP" altLang="en-US" sz="1100">
              <a:solidFill>
                <a:schemeClr val="dk1"/>
              </a:solidFill>
              <a:effectLst/>
              <a:latin typeface="+mn-lt"/>
              <a:ea typeface="+mn-ea"/>
              <a:cs typeface="+mn-cs"/>
            </a:rPr>
            <a:t>て当市の数値が</a:t>
          </a:r>
          <a:r>
            <a:rPr kumimoji="1" lang="ja-JP" altLang="ja-JP" sz="1100">
              <a:solidFill>
                <a:schemeClr val="dk1"/>
              </a:solidFill>
              <a:effectLst/>
              <a:latin typeface="+mn-lt"/>
              <a:ea typeface="+mn-ea"/>
              <a:cs typeface="+mn-cs"/>
            </a:rPr>
            <a:t>高くなってい</a:t>
          </a:r>
          <a:r>
            <a:rPr kumimoji="1" lang="ja-JP" altLang="en-US" sz="1100">
              <a:solidFill>
                <a:schemeClr val="dk1"/>
              </a:solidFill>
              <a:effectLst/>
              <a:latin typeface="+mn-lt"/>
              <a:ea typeface="+mn-ea"/>
              <a:cs typeface="+mn-cs"/>
            </a:rPr>
            <a:t>ましたが、今年度から類似団体平均を下回りました。今後も</a:t>
          </a:r>
          <a:r>
            <a:rPr kumimoji="1" lang="ja-JP" altLang="ja-JP" sz="1100">
              <a:solidFill>
                <a:schemeClr val="dk1"/>
              </a:solidFill>
              <a:effectLst/>
              <a:latin typeface="+mn-lt"/>
              <a:ea typeface="+mn-ea"/>
              <a:cs typeface="+mn-cs"/>
            </a:rPr>
            <a:t>、公共施設等総合管理計画に基づき</a:t>
          </a:r>
          <a:r>
            <a:rPr kumimoji="1" lang="ja-JP" altLang="en-US" sz="1100">
              <a:solidFill>
                <a:schemeClr val="dk1"/>
              </a:solidFill>
              <a:effectLst/>
              <a:latin typeface="+mn-lt"/>
              <a:ea typeface="+mn-ea"/>
              <a:cs typeface="+mn-cs"/>
            </a:rPr>
            <a:t>、公共施設の</a:t>
          </a:r>
          <a:r>
            <a:rPr kumimoji="1" lang="ja-JP" altLang="ja-JP" sz="1100">
              <a:solidFill>
                <a:schemeClr val="dk1"/>
              </a:solidFill>
              <a:effectLst/>
              <a:latin typeface="+mn-lt"/>
              <a:ea typeface="+mn-ea"/>
              <a:cs typeface="+mn-cs"/>
            </a:rPr>
            <a:t>統廃合や再配置を行い、物件費を抑制します。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74200</xdr:rowOff>
    </xdr:from>
    <xdr:to>
      <xdr:col>23</xdr:col>
      <xdr:colOff>133350</xdr:colOff>
      <xdr:row>81</xdr:row>
      <xdr:rowOff>75467</xdr:rowOff>
    </xdr:to>
    <xdr:cxnSp macro="">
      <xdr:nvCxnSpPr>
        <xdr:cNvPr id="193" name="直線コネクタ 192"/>
        <xdr:cNvCxnSpPr/>
      </xdr:nvCxnSpPr>
      <xdr:spPr>
        <a:xfrm flipV="1">
          <a:off x="4114800" y="13961650"/>
          <a:ext cx="8382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75045</xdr:rowOff>
    </xdr:from>
    <xdr:to>
      <xdr:col>19</xdr:col>
      <xdr:colOff>133350</xdr:colOff>
      <xdr:row>81</xdr:row>
      <xdr:rowOff>75467</xdr:rowOff>
    </xdr:to>
    <xdr:cxnSp macro="">
      <xdr:nvCxnSpPr>
        <xdr:cNvPr id="196" name="直線コネクタ 195"/>
        <xdr:cNvCxnSpPr/>
      </xdr:nvCxnSpPr>
      <xdr:spPr>
        <a:xfrm>
          <a:off x="3225800" y="13962495"/>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72134</xdr:rowOff>
    </xdr:from>
    <xdr:to>
      <xdr:col>15</xdr:col>
      <xdr:colOff>82550</xdr:colOff>
      <xdr:row>81</xdr:row>
      <xdr:rowOff>75045</xdr:rowOff>
    </xdr:to>
    <xdr:cxnSp macro="">
      <xdr:nvCxnSpPr>
        <xdr:cNvPr id="199" name="直線コネクタ 198"/>
        <xdr:cNvCxnSpPr/>
      </xdr:nvCxnSpPr>
      <xdr:spPr>
        <a:xfrm>
          <a:off x="2336800" y="13959584"/>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61351</xdr:rowOff>
    </xdr:from>
    <xdr:to>
      <xdr:col>11</xdr:col>
      <xdr:colOff>31750</xdr:colOff>
      <xdr:row>81</xdr:row>
      <xdr:rowOff>72134</xdr:rowOff>
    </xdr:to>
    <xdr:cxnSp macro="">
      <xdr:nvCxnSpPr>
        <xdr:cNvPr id="202" name="直線コネクタ 201"/>
        <xdr:cNvCxnSpPr/>
      </xdr:nvCxnSpPr>
      <xdr:spPr>
        <a:xfrm>
          <a:off x="1447800" y="13948801"/>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71240</xdr:rowOff>
    </xdr:from>
    <xdr:ext cx="762000" cy="259045"/>
    <xdr:sp macro="" textlink="">
      <xdr:nvSpPr>
        <xdr:cNvPr id="204" name="テキスト ボックス 203"/>
        <xdr:cNvSpPr txBox="1"/>
      </xdr:nvSpPr>
      <xdr:spPr>
        <a:xfrm>
          <a:off x="1955800" y="136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52452</xdr:rowOff>
    </xdr:from>
    <xdr:ext cx="762000" cy="259045"/>
    <xdr:sp macro="" textlink="">
      <xdr:nvSpPr>
        <xdr:cNvPr id="206" name="テキスト ボックス 205"/>
        <xdr:cNvSpPr txBox="1"/>
      </xdr:nvSpPr>
      <xdr:spPr>
        <a:xfrm>
          <a:off x="1066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23400</xdr:rowOff>
    </xdr:from>
    <xdr:to>
      <xdr:col>23</xdr:col>
      <xdr:colOff>184150</xdr:colOff>
      <xdr:row>81</xdr:row>
      <xdr:rowOff>125000</xdr:rowOff>
    </xdr:to>
    <xdr:sp macro="" textlink="">
      <xdr:nvSpPr>
        <xdr:cNvPr id="212" name="楕円 211"/>
        <xdr:cNvSpPr/>
      </xdr:nvSpPr>
      <xdr:spPr>
        <a:xfrm>
          <a:off x="4902200" y="139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39927</xdr:rowOff>
    </xdr:from>
    <xdr:ext cx="762000" cy="259045"/>
    <xdr:sp macro="" textlink="">
      <xdr:nvSpPr>
        <xdr:cNvPr id="213" name="人件費・物件費等の状況該当値テキスト"/>
        <xdr:cNvSpPr txBox="1"/>
      </xdr:nvSpPr>
      <xdr:spPr>
        <a:xfrm>
          <a:off x="5041900" y="1375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24667</xdr:rowOff>
    </xdr:from>
    <xdr:to>
      <xdr:col>19</xdr:col>
      <xdr:colOff>184150</xdr:colOff>
      <xdr:row>81</xdr:row>
      <xdr:rowOff>126267</xdr:rowOff>
    </xdr:to>
    <xdr:sp macro="" textlink="">
      <xdr:nvSpPr>
        <xdr:cNvPr id="214" name="楕円 213"/>
        <xdr:cNvSpPr/>
      </xdr:nvSpPr>
      <xdr:spPr>
        <a:xfrm>
          <a:off x="4064000" y="139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111044</xdr:rowOff>
    </xdr:from>
    <xdr:ext cx="736600" cy="259045"/>
    <xdr:sp macro="" textlink="">
      <xdr:nvSpPr>
        <xdr:cNvPr id="215" name="テキスト ボックス 214"/>
        <xdr:cNvSpPr txBox="1"/>
      </xdr:nvSpPr>
      <xdr:spPr>
        <a:xfrm>
          <a:off x="3733800" y="1399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24245</xdr:rowOff>
    </xdr:from>
    <xdr:to>
      <xdr:col>15</xdr:col>
      <xdr:colOff>133350</xdr:colOff>
      <xdr:row>81</xdr:row>
      <xdr:rowOff>125845</xdr:rowOff>
    </xdr:to>
    <xdr:sp macro="" textlink="">
      <xdr:nvSpPr>
        <xdr:cNvPr id="216" name="楕円 215"/>
        <xdr:cNvSpPr/>
      </xdr:nvSpPr>
      <xdr:spPr>
        <a:xfrm>
          <a:off x="3175000" y="139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136022</xdr:rowOff>
    </xdr:from>
    <xdr:ext cx="762000" cy="259045"/>
    <xdr:sp macro="" textlink="">
      <xdr:nvSpPr>
        <xdr:cNvPr id="217" name="テキスト ボックス 216"/>
        <xdr:cNvSpPr txBox="1"/>
      </xdr:nvSpPr>
      <xdr:spPr>
        <a:xfrm>
          <a:off x="2844800" y="1368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21334</xdr:rowOff>
    </xdr:from>
    <xdr:to>
      <xdr:col>11</xdr:col>
      <xdr:colOff>82550</xdr:colOff>
      <xdr:row>81</xdr:row>
      <xdr:rowOff>122934</xdr:rowOff>
    </xdr:to>
    <xdr:sp macro="" textlink="">
      <xdr:nvSpPr>
        <xdr:cNvPr id="218" name="楕円 217"/>
        <xdr:cNvSpPr/>
      </xdr:nvSpPr>
      <xdr:spPr>
        <a:xfrm>
          <a:off x="2286000" y="139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107711</xdr:rowOff>
    </xdr:from>
    <xdr:ext cx="762000" cy="259045"/>
    <xdr:sp macro="" textlink="">
      <xdr:nvSpPr>
        <xdr:cNvPr id="219" name="テキスト ボックス 218"/>
        <xdr:cNvSpPr txBox="1"/>
      </xdr:nvSpPr>
      <xdr:spPr>
        <a:xfrm>
          <a:off x="1955800" y="1399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10551</xdr:rowOff>
    </xdr:from>
    <xdr:to>
      <xdr:col>7</xdr:col>
      <xdr:colOff>31750</xdr:colOff>
      <xdr:row>81</xdr:row>
      <xdr:rowOff>112151</xdr:rowOff>
    </xdr:to>
    <xdr:sp macro="" textlink="">
      <xdr:nvSpPr>
        <xdr:cNvPr id="220" name="楕円 219"/>
        <xdr:cNvSpPr/>
      </xdr:nvSpPr>
      <xdr:spPr>
        <a:xfrm>
          <a:off x="1397000" y="138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96928</xdr:rowOff>
    </xdr:from>
    <xdr:ext cx="762000" cy="259045"/>
    <xdr:sp macro="" textlink="">
      <xdr:nvSpPr>
        <xdr:cNvPr id="221" name="テキスト ボックス 220"/>
        <xdr:cNvSpPr txBox="1"/>
      </xdr:nvSpPr>
      <xdr:spPr>
        <a:xfrm>
          <a:off x="1066800" y="1398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ラスパイレス指数は</a:t>
          </a:r>
          <a:r>
            <a:rPr lang="ja-JP" altLang="en-US" sz="1100">
              <a:solidFill>
                <a:schemeClr val="dk1"/>
              </a:solidFill>
              <a:effectLst/>
              <a:latin typeface="+mn-lt"/>
              <a:ea typeface="+mn-ea"/>
              <a:cs typeface="+mn-cs"/>
            </a:rPr>
            <a:t>昨年度と同じ</a:t>
          </a:r>
          <a:r>
            <a:rPr lang="en-US" altLang="ja-JP" sz="1100">
              <a:solidFill>
                <a:schemeClr val="dk1"/>
              </a:solidFill>
              <a:effectLst/>
              <a:latin typeface="+mn-lt"/>
              <a:ea typeface="+mn-ea"/>
              <a:cs typeface="+mn-cs"/>
            </a:rPr>
            <a:t>101.4</a:t>
          </a:r>
          <a:r>
            <a:rPr lang="ja-JP" altLang="ja-JP" sz="1100">
              <a:solidFill>
                <a:schemeClr val="dk1"/>
              </a:solidFill>
              <a:effectLst/>
              <a:latin typeface="+mn-lt"/>
              <a:ea typeface="+mn-ea"/>
              <a:cs typeface="+mn-cs"/>
            </a:rPr>
            <a:t>となりました。</a:t>
          </a:r>
          <a:endParaRPr lang="ja-JP" altLang="ja-JP" sz="1400">
            <a:effectLst/>
          </a:endParaRPr>
        </a:p>
        <a:p>
          <a:r>
            <a:rPr lang="ja-JP" altLang="ja-JP" sz="1100">
              <a:solidFill>
                <a:schemeClr val="dk1"/>
              </a:solidFill>
              <a:effectLst/>
              <a:latin typeface="+mn-lt"/>
              <a:ea typeface="+mn-ea"/>
              <a:cs typeface="+mn-cs"/>
            </a:rPr>
            <a:t>　類似団体平均を上回っているのは、独自の給料表を使用しているためです。</a:t>
          </a:r>
          <a:endParaRPr lang="ja-JP" altLang="ja-JP" sz="1400">
            <a:effectLst/>
          </a:endParaRPr>
        </a:p>
        <a:p>
          <a:r>
            <a:rPr lang="ja-JP" altLang="ja-JP" sz="1100">
              <a:solidFill>
                <a:schemeClr val="dk1"/>
              </a:solidFill>
              <a:effectLst/>
              <a:latin typeface="+mn-lt"/>
              <a:ea typeface="+mn-ea"/>
              <a:cs typeface="+mn-cs"/>
            </a:rPr>
            <a:t>　今後は、時間外勤務の縮減に取り組み、給与制度の適正化を行うことで、人件費を抑制していきます。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5" name="直線コネクタ 254"/>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43039</xdr:rowOff>
    </xdr:from>
    <xdr:to>
      <xdr:col>77</xdr:col>
      <xdr:colOff>44450</xdr:colOff>
      <xdr:row>89</xdr:row>
      <xdr:rowOff>69850</xdr:rowOff>
    </xdr:to>
    <xdr:cxnSp macro="">
      <xdr:nvCxnSpPr>
        <xdr:cNvPr id="258" name="直線コネクタ 257"/>
        <xdr:cNvCxnSpPr/>
      </xdr:nvCxnSpPr>
      <xdr:spPr>
        <a:xfrm>
          <a:off x="15290800" y="153020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89</xdr:row>
      <xdr:rowOff>43039</xdr:rowOff>
    </xdr:to>
    <xdr:cxnSp macro="">
      <xdr:nvCxnSpPr>
        <xdr:cNvPr id="261" name="直線コネクタ 260"/>
        <xdr:cNvCxnSpPr/>
      </xdr:nvCxnSpPr>
      <xdr:spPr>
        <a:xfrm>
          <a:off x="14401800" y="151412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89</xdr:row>
      <xdr:rowOff>2822</xdr:rowOff>
    </xdr:to>
    <xdr:cxnSp macro="">
      <xdr:nvCxnSpPr>
        <xdr:cNvPr id="264" name="直線コネクタ 263"/>
        <xdr:cNvCxnSpPr/>
      </xdr:nvCxnSpPr>
      <xdr:spPr>
        <a:xfrm flipV="1">
          <a:off x="13512800" y="151412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6" name="テキスト ボックス 265"/>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8" name="テキスト ボックス 267"/>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4" name="楕円 273"/>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5"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6" name="楕円 275"/>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7" name="テキスト ボックス 276"/>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163689</xdr:rowOff>
    </xdr:from>
    <xdr:to>
      <xdr:col>73</xdr:col>
      <xdr:colOff>44450</xdr:colOff>
      <xdr:row>89</xdr:row>
      <xdr:rowOff>93839</xdr:rowOff>
    </xdr:to>
    <xdr:sp macro="" textlink="">
      <xdr:nvSpPr>
        <xdr:cNvPr id="278" name="楕円 277"/>
        <xdr:cNvSpPr/>
      </xdr:nvSpPr>
      <xdr:spPr>
        <a:xfrm>
          <a:off x="15240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78616</xdr:rowOff>
    </xdr:from>
    <xdr:ext cx="762000" cy="259045"/>
    <xdr:sp macro="" textlink="">
      <xdr:nvSpPr>
        <xdr:cNvPr id="279" name="テキスト ボックス 278"/>
        <xdr:cNvSpPr txBox="1"/>
      </xdr:nvSpPr>
      <xdr:spPr>
        <a:xfrm>
          <a:off x="14909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0" name="楕円 279"/>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1" name="テキスト ボックス 280"/>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123472</xdr:rowOff>
    </xdr:from>
    <xdr:to>
      <xdr:col>64</xdr:col>
      <xdr:colOff>152400</xdr:colOff>
      <xdr:row>89</xdr:row>
      <xdr:rowOff>53622</xdr:rowOff>
    </xdr:to>
    <xdr:sp macro="" textlink="">
      <xdr:nvSpPr>
        <xdr:cNvPr id="282" name="楕円 281"/>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38399</xdr:rowOff>
    </xdr:from>
    <xdr:ext cx="762000" cy="259045"/>
    <xdr:sp macro="" textlink="">
      <xdr:nvSpPr>
        <xdr:cNvPr id="283" name="テキスト ボックス 282"/>
        <xdr:cNvSpPr txBox="1"/>
      </xdr:nvSpPr>
      <xdr:spPr>
        <a:xfrm>
          <a:off x="13131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人口千人当たり職員数は</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人増の</a:t>
          </a:r>
          <a:r>
            <a:rPr kumimoji="1" lang="en-US" altLang="ja-JP" sz="1100">
              <a:solidFill>
                <a:schemeClr val="dk1"/>
              </a:solidFill>
              <a:effectLst/>
              <a:latin typeface="+mn-lt"/>
              <a:ea typeface="+mn-ea"/>
              <a:cs typeface="+mn-cs"/>
            </a:rPr>
            <a:t>7.32</a:t>
          </a:r>
          <a:r>
            <a:rPr kumimoji="1" lang="ja-JP" altLang="ja-JP" sz="1100">
              <a:solidFill>
                <a:schemeClr val="dk1"/>
              </a:solidFill>
              <a:effectLst/>
              <a:latin typeface="+mn-lt"/>
              <a:ea typeface="+mn-ea"/>
              <a:cs typeface="+mn-cs"/>
            </a:rPr>
            <a:t>人となりました。</a:t>
          </a:r>
          <a:endParaRPr lang="ja-JP" altLang="ja-JP" sz="1400">
            <a:effectLst/>
          </a:endParaRPr>
        </a:p>
        <a:p>
          <a:r>
            <a:rPr kumimoji="1" lang="ja-JP" altLang="ja-JP" sz="1100">
              <a:solidFill>
                <a:schemeClr val="dk1"/>
              </a:solidFill>
              <a:effectLst/>
              <a:latin typeface="+mn-lt"/>
              <a:ea typeface="+mn-ea"/>
              <a:cs typeface="+mn-cs"/>
            </a:rPr>
            <a:t>　職員数は増となりましたが、定員適正化計画に基づき適正な職員採用を行ってきたことなどから、類似団体平均以下を維持しています。</a:t>
          </a:r>
          <a:endParaRPr lang="ja-JP" altLang="ja-JP" sz="1400">
            <a:effectLst/>
          </a:endParaRPr>
        </a:p>
        <a:p>
          <a:r>
            <a:rPr kumimoji="1" lang="ja-JP" altLang="ja-JP" sz="1100">
              <a:solidFill>
                <a:schemeClr val="dk1"/>
              </a:solidFill>
              <a:effectLst/>
              <a:latin typeface="+mn-lt"/>
              <a:ea typeface="+mn-ea"/>
              <a:cs typeface="+mn-cs"/>
            </a:rPr>
            <a:t>　今後も適正な職員採用、再任用職員及び非常勤職員の活用により、現状の職員数を維持しながら、人件費を抑制していきます。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43543</xdr:rowOff>
    </xdr:from>
    <xdr:to>
      <xdr:col>81</xdr:col>
      <xdr:colOff>44450</xdr:colOff>
      <xdr:row>61</xdr:row>
      <xdr:rowOff>46990</xdr:rowOff>
    </xdr:to>
    <xdr:cxnSp macro="">
      <xdr:nvCxnSpPr>
        <xdr:cNvPr id="320" name="直線コネクタ 319"/>
        <xdr:cNvCxnSpPr/>
      </xdr:nvCxnSpPr>
      <xdr:spPr>
        <a:xfrm>
          <a:off x="16179800" y="1050199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43543</xdr:rowOff>
    </xdr:to>
    <xdr:cxnSp macro="">
      <xdr:nvCxnSpPr>
        <xdr:cNvPr id="323" name="直線コネクタ 322"/>
        <xdr:cNvCxnSpPr/>
      </xdr:nvCxnSpPr>
      <xdr:spPr>
        <a:xfrm>
          <a:off x="15290800" y="1048131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159838</xdr:rowOff>
    </xdr:from>
    <xdr:to>
      <xdr:col>72</xdr:col>
      <xdr:colOff>203200</xdr:colOff>
      <xdr:row>61</xdr:row>
      <xdr:rowOff>22860</xdr:rowOff>
    </xdr:to>
    <xdr:cxnSp macro="">
      <xdr:nvCxnSpPr>
        <xdr:cNvPr id="326" name="直線コネクタ 325"/>
        <xdr:cNvCxnSpPr/>
      </xdr:nvCxnSpPr>
      <xdr:spPr>
        <a:xfrm>
          <a:off x="14401800" y="104468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144326</xdr:rowOff>
    </xdr:from>
    <xdr:to>
      <xdr:col>68</xdr:col>
      <xdr:colOff>152400</xdr:colOff>
      <xdr:row>60</xdr:row>
      <xdr:rowOff>159838</xdr:rowOff>
    </xdr:to>
    <xdr:cxnSp macro="">
      <xdr:nvCxnSpPr>
        <xdr:cNvPr id="329" name="直線コネクタ 328"/>
        <xdr:cNvCxnSpPr/>
      </xdr:nvCxnSpPr>
      <xdr:spPr>
        <a:xfrm>
          <a:off x="13512800" y="1043132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163575</xdr:rowOff>
    </xdr:from>
    <xdr:ext cx="762000" cy="259045"/>
    <xdr:sp macro="" textlink="">
      <xdr:nvSpPr>
        <xdr:cNvPr id="331" name="テキスト ボックス 330"/>
        <xdr:cNvSpPr txBox="1"/>
      </xdr:nvSpPr>
      <xdr:spPr>
        <a:xfrm>
          <a:off x="14020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160128</xdr:rowOff>
    </xdr:from>
    <xdr:ext cx="762000" cy="259045"/>
    <xdr:sp macro="" textlink="">
      <xdr:nvSpPr>
        <xdr:cNvPr id="333" name="テキスト ボックス 332"/>
        <xdr:cNvSpPr txBox="1"/>
      </xdr:nvSpPr>
      <xdr:spPr>
        <a:xfrm>
          <a:off x="13131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0"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164193</xdr:rowOff>
    </xdr:from>
    <xdr:to>
      <xdr:col>77</xdr:col>
      <xdr:colOff>95250</xdr:colOff>
      <xdr:row>61</xdr:row>
      <xdr:rowOff>94343</xdr:rowOff>
    </xdr:to>
    <xdr:sp macro="" textlink="">
      <xdr:nvSpPr>
        <xdr:cNvPr id="341" name="楕円 340"/>
        <xdr:cNvSpPr/>
      </xdr:nvSpPr>
      <xdr:spPr>
        <a:xfrm>
          <a:off x="16129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104520</xdr:rowOff>
    </xdr:from>
    <xdr:ext cx="736600" cy="259045"/>
    <xdr:sp macro="" textlink="">
      <xdr:nvSpPr>
        <xdr:cNvPr id="342" name="テキスト ボックス 341"/>
        <xdr:cNvSpPr txBox="1"/>
      </xdr:nvSpPr>
      <xdr:spPr>
        <a:xfrm>
          <a:off x="15798800" y="1022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3" name="楕円 342"/>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44" name="テキスト ボックス 343"/>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109038</xdr:rowOff>
    </xdr:from>
    <xdr:to>
      <xdr:col>68</xdr:col>
      <xdr:colOff>203200</xdr:colOff>
      <xdr:row>61</xdr:row>
      <xdr:rowOff>39188</xdr:rowOff>
    </xdr:to>
    <xdr:sp macro="" textlink="">
      <xdr:nvSpPr>
        <xdr:cNvPr id="345" name="楕円 344"/>
        <xdr:cNvSpPr/>
      </xdr:nvSpPr>
      <xdr:spPr>
        <a:xfrm>
          <a:off x="14351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49365</xdr:rowOff>
    </xdr:from>
    <xdr:ext cx="762000" cy="259045"/>
    <xdr:sp macro="" textlink="">
      <xdr:nvSpPr>
        <xdr:cNvPr id="346" name="テキスト ボックス 345"/>
        <xdr:cNvSpPr txBox="1"/>
      </xdr:nvSpPr>
      <xdr:spPr>
        <a:xfrm>
          <a:off x="14020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47" name="楕円 346"/>
        <xdr:cNvSpPr/>
      </xdr:nvSpPr>
      <xdr:spPr>
        <a:xfrm>
          <a:off x="13462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33853</xdr:rowOff>
    </xdr:from>
    <xdr:ext cx="762000" cy="259045"/>
    <xdr:sp macro="" textlink="">
      <xdr:nvSpPr>
        <xdr:cNvPr id="348" name="テキスト ボックス 347"/>
        <xdr:cNvSpPr txBox="1"/>
      </xdr:nvSpPr>
      <xdr:spPr>
        <a:xfrm>
          <a:off x="13131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実質公債比率は、単年度としては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単年度質公債費比率</a:t>
          </a:r>
          <a:r>
            <a:rPr kumimoji="1" lang="ja-JP" altLang="en-US" sz="1100">
              <a:solidFill>
                <a:schemeClr val="dk1"/>
              </a:solidFill>
              <a:effectLst/>
              <a:latin typeface="+mn-lt"/>
              <a:ea typeface="+mn-ea"/>
              <a:cs typeface="+mn-cs"/>
            </a:rPr>
            <a:t>は増加しましたが、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か年平均実質公債費比率が</a:t>
          </a:r>
          <a:r>
            <a:rPr kumimoji="1" lang="ja-JP" altLang="en-US" sz="1100">
              <a:solidFill>
                <a:schemeClr val="dk1"/>
              </a:solidFill>
              <a:effectLst/>
              <a:latin typeface="+mn-lt"/>
              <a:ea typeface="+mn-ea"/>
              <a:cs typeface="+mn-cs"/>
            </a:rPr>
            <a:t>は減少して</a:t>
          </a:r>
          <a:r>
            <a:rPr kumimoji="1" lang="ja-JP" altLang="ja-JP" sz="1100">
              <a:solidFill>
                <a:schemeClr val="dk1"/>
              </a:solidFill>
              <a:effectLst/>
              <a:latin typeface="+mn-lt"/>
              <a:ea typeface="+mn-ea"/>
              <a:cs typeface="+mn-cs"/>
            </a:rPr>
            <a:t>数値が改善しており、今後も健全な財政運営を行います。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40</xdr:row>
      <xdr:rowOff>78740</xdr:rowOff>
    </xdr:to>
    <xdr:cxnSp macro="">
      <xdr:nvCxnSpPr>
        <xdr:cNvPr id="382" name="直線コネクタ 381"/>
        <xdr:cNvCxnSpPr/>
      </xdr:nvCxnSpPr>
      <xdr:spPr>
        <a:xfrm flipV="1">
          <a:off x="16179800" y="67678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167217</xdr:rowOff>
    </xdr:to>
    <xdr:cxnSp macro="">
      <xdr:nvCxnSpPr>
        <xdr:cNvPr id="385" name="直線コネクタ 384"/>
        <xdr:cNvCxnSpPr/>
      </xdr:nvCxnSpPr>
      <xdr:spPr>
        <a:xfrm flipV="1">
          <a:off x="15290800" y="693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40</xdr:row>
      <xdr:rowOff>167217</xdr:rowOff>
    </xdr:to>
    <xdr:cxnSp macro="">
      <xdr:nvCxnSpPr>
        <xdr:cNvPr id="388" name="直線コネクタ 387"/>
        <xdr:cNvCxnSpPr/>
      </xdr:nvCxnSpPr>
      <xdr:spPr>
        <a:xfrm>
          <a:off x="14401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135044</xdr:rowOff>
    </xdr:to>
    <xdr:cxnSp macro="">
      <xdr:nvCxnSpPr>
        <xdr:cNvPr id="391" name="直線コネクタ 390"/>
        <xdr:cNvCxnSpPr/>
      </xdr:nvCxnSpPr>
      <xdr:spPr>
        <a:xfrm>
          <a:off x="13512800" y="68884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3" name="テキスト ボックス 392"/>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395" name="テキスト ボックス 394"/>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1" name="楕円 400"/>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2"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3" name="楕円 40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4" name="テキスト ボックス 403"/>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5" name="楕円 404"/>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406" name="テキスト ボックス 405"/>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7" name="楕円 406"/>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8" name="テキスト ボックス 407"/>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9" name="楕円 408"/>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0" name="テキスト ボックス 409"/>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将来負担比率は、前年度に引続き「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％」を維持しています。</a:t>
          </a:r>
          <a:endParaRPr lang="ja-JP" altLang="ja-JP" sz="1400">
            <a:effectLst/>
          </a:endParaRPr>
        </a:p>
        <a:p>
          <a:r>
            <a:rPr kumimoji="1" lang="ja-JP" altLang="ja-JP" sz="1100">
              <a:solidFill>
                <a:schemeClr val="dk1"/>
              </a:solidFill>
              <a:effectLst/>
              <a:latin typeface="+mn-lt"/>
              <a:ea typeface="+mn-ea"/>
              <a:cs typeface="+mn-cs"/>
            </a:rPr>
            <a:t>　これは、将来負担額に対して、充当可能財源等が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億円多くなっているためです。　将来負担額は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億円増、充当可能基金等は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億円減となりました。</a:t>
          </a:r>
          <a:endParaRPr lang="ja-JP" altLang="ja-JP" sz="1400">
            <a:effectLst/>
          </a:endParaRPr>
        </a:p>
        <a:p>
          <a:r>
            <a:rPr kumimoji="1" lang="ja-JP" altLang="ja-JP" sz="1100">
              <a:solidFill>
                <a:schemeClr val="dk1"/>
              </a:solidFill>
              <a:effectLst/>
              <a:latin typeface="+mn-lt"/>
              <a:ea typeface="+mn-ea"/>
              <a:cs typeface="+mn-cs"/>
            </a:rPr>
            <a:t>　今後も、将来の財政状況を見越し、基金残高や起債残高の推移に留意しながら、現役世代負担と後世負担のバランスを考え、健全な財政運営を行います。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4"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5" name="フローチャート: 判断 444"/>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6" name="フローチャート: 判断 445"/>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7" name="テキスト ボックス 446"/>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48" name="フローチャート: 判断 447"/>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49" name="テキスト ボックス 448"/>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73618</xdr:rowOff>
    </xdr:from>
    <xdr:to>
      <xdr:col>68</xdr:col>
      <xdr:colOff>203200</xdr:colOff>
      <xdr:row>18</xdr:row>
      <xdr:rowOff>3768</xdr:rowOff>
    </xdr:to>
    <xdr:sp macro="" textlink="">
      <xdr:nvSpPr>
        <xdr:cNvPr id="450" name="フローチャート: 判断 449"/>
        <xdr:cNvSpPr/>
      </xdr:nvSpPr>
      <xdr:spPr>
        <a:xfrm>
          <a:off x="14351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13945</xdr:rowOff>
    </xdr:from>
    <xdr:ext cx="762000" cy="259045"/>
    <xdr:sp macro="" textlink="">
      <xdr:nvSpPr>
        <xdr:cNvPr id="451" name="テキスト ボックス 450"/>
        <xdr:cNvSpPr txBox="1"/>
      </xdr:nvSpPr>
      <xdr:spPr>
        <a:xfrm>
          <a:off x="14020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51901</xdr:rowOff>
    </xdr:from>
    <xdr:to>
      <xdr:col>64</xdr:col>
      <xdr:colOff>152400</xdr:colOff>
      <xdr:row>17</xdr:row>
      <xdr:rowOff>153501</xdr:rowOff>
    </xdr:to>
    <xdr:sp macro="" textlink="">
      <xdr:nvSpPr>
        <xdr:cNvPr id="452" name="フローチャート: 判断 451"/>
        <xdr:cNvSpPr/>
      </xdr:nvSpPr>
      <xdr:spPr>
        <a:xfrm>
          <a:off x="13462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163678</xdr:rowOff>
    </xdr:from>
    <xdr:ext cx="762000" cy="259045"/>
    <xdr:sp macro="" textlink="">
      <xdr:nvSpPr>
        <xdr:cNvPr id="453" name="テキスト ボックス 452"/>
        <xdr:cNvSpPr txBox="1"/>
      </xdr:nvSpPr>
      <xdr:spPr>
        <a:xfrm>
          <a:off x="13131800" y="27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ましたが</a:t>
          </a:r>
          <a:r>
            <a:rPr kumimoji="1" lang="ja-JP" altLang="ja-JP" sz="1100">
              <a:solidFill>
                <a:schemeClr val="dk1"/>
              </a:solidFill>
              <a:effectLst/>
              <a:latin typeface="+mn-lt"/>
              <a:ea typeface="+mn-ea"/>
              <a:cs typeface="+mn-cs"/>
            </a:rPr>
            <a:t>、類似団体に比べ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経常一般財源総額</a:t>
          </a:r>
          <a:r>
            <a:rPr kumimoji="1" lang="ja-JP" altLang="en-US" sz="1100">
              <a:solidFill>
                <a:schemeClr val="dk1"/>
              </a:solidFill>
              <a:effectLst/>
              <a:latin typeface="+mn-lt"/>
              <a:ea typeface="+mn-ea"/>
              <a:cs typeface="+mn-cs"/>
            </a:rPr>
            <a:t>も減</a:t>
          </a:r>
          <a:r>
            <a:rPr kumimoji="1" lang="ja-JP" altLang="ja-JP" sz="1100">
              <a:solidFill>
                <a:schemeClr val="dk1"/>
              </a:solidFill>
              <a:effectLst/>
              <a:latin typeface="+mn-lt"/>
              <a:ea typeface="+mn-ea"/>
              <a:cs typeface="+mn-cs"/>
            </a:rPr>
            <a:t>となったため</a:t>
          </a:r>
          <a:r>
            <a:rPr kumimoji="1" lang="ja-JP" altLang="en-US" sz="1100">
              <a:solidFill>
                <a:schemeClr val="dk1"/>
              </a:solidFill>
              <a:effectLst/>
              <a:latin typeface="+mn-lt"/>
              <a:ea typeface="+mn-ea"/>
              <a:cs typeface="+mn-cs"/>
            </a:rPr>
            <a:t>、数値が増加しています</a:t>
          </a:r>
          <a:r>
            <a:rPr kumimoji="1" lang="ja-JP" altLang="ja-JP" sz="1100">
              <a:solidFill>
                <a:schemeClr val="dk1"/>
              </a:solidFill>
              <a:effectLst/>
              <a:latin typeface="+mn-lt"/>
              <a:ea typeface="+mn-ea"/>
              <a:cs typeface="+mn-cs"/>
            </a:rPr>
            <a:t>。勤務実績や職場と職責に応じた給与体系の転換を進め、人件費を抑制していきます。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123190</xdr:rowOff>
    </xdr:to>
    <xdr:cxnSp macro="">
      <xdr:nvCxnSpPr>
        <xdr:cNvPr id="66" name="直線コネクタ 65"/>
        <xdr:cNvCxnSpPr/>
      </xdr:nvCxnSpPr>
      <xdr:spPr>
        <a:xfrm>
          <a:off x="3987800" y="6024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69850</xdr:rowOff>
    </xdr:to>
    <xdr:cxnSp macro="">
      <xdr:nvCxnSpPr>
        <xdr:cNvPr id="69" name="直線コネクタ 68"/>
        <xdr:cNvCxnSpPr/>
      </xdr:nvCxnSpPr>
      <xdr:spPr>
        <a:xfrm flipV="1">
          <a:off x="3098800" y="602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35</xdr:row>
      <xdr:rowOff>69850</xdr:rowOff>
    </xdr:to>
    <xdr:cxnSp macro="">
      <xdr:nvCxnSpPr>
        <xdr:cNvPr id="72" name="直線コネクタ 71"/>
        <xdr:cNvCxnSpPr/>
      </xdr:nvCxnSpPr>
      <xdr:spPr>
        <a:xfrm>
          <a:off x="2209800" y="57734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34</xdr:row>
      <xdr:rowOff>73660</xdr:rowOff>
    </xdr:to>
    <xdr:cxnSp macro="">
      <xdr:nvCxnSpPr>
        <xdr:cNvPr id="75" name="直線コネクタ 74"/>
        <xdr:cNvCxnSpPr/>
      </xdr:nvCxnSpPr>
      <xdr:spPr>
        <a:xfrm flipV="1">
          <a:off x="1320800" y="5773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64770</xdr:rowOff>
    </xdr:from>
    <xdr:to>
      <xdr:col>11</xdr:col>
      <xdr:colOff>60325</xdr:colOff>
      <xdr:row>33</xdr:row>
      <xdr:rowOff>166370</xdr:rowOff>
    </xdr:to>
    <xdr:sp macro="" textlink="">
      <xdr:nvSpPr>
        <xdr:cNvPr id="91" name="楕円 90"/>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5097</xdr:rowOff>
    </xdr:from>
    <xdr:ext cx="762000" cy="259045"/>
    <xdr:sp macro="" textlink="">
      <xdr:nvSpPr>
        <xdr:cNvPr id="92" name="テキスト ボックス 91"/>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ポイント多くなっています。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千万円減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％）でしたが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経常一般財源総額</a:t>
          </a:r>
          <a:r>
            <a:rPr kumimoji="1" lang="ja-JP" altLang="en-US" sz="1100">
              <a:solidFill>
                <a:schemeClr val="dk1"/>
              </a:solidFill>
              <a:effectLst/>
              <a:latin typeface="+mn-lt"/>
              <a:ea typeface="+mn-ea"/>
              <a:cs typeface="+mn-cs"/>
            </a:rPr>
            <a:t>も減</a:t>
          </a:r>
          <a:r>
            <a:rPr kumimoji="1" lang="ja-JP" altLang="ja-JP" sz="1100">
              <a:solidFill>
                <a:schemeClr val="dk1"/>
              </a:solidFill>
              <a:effectLst/>
              <a:latin typeface="+mn-lt"/>
              <a:ea typeface="+mn-ea"/>
              <a:cs typeface="+mn-cs"/>
            </a:rPr>
            <a:t>となったため、数値が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しています。公共施設等総合管理計画に基づき統廃合や再配置を行い、物件費を抑制していきます。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1814</xdr:rowOff>
    </xdr:from>
    <xdr:to>
      <xdr:col>82</xdr:col>
      <xdr:colOff>107950</xdr:colOff>
      <xdr:row>20</xdr:row>
      <xdr:rowOff>143328</xdr:rowOff>
    </xdr:to>
    <xdr:cxnSp macro="">
      <xdr:nvCxnSpPr>
        <xdr:cNvPr id="129" name="直線コネクタ 128"/>
        <xdr:cNvCxnSpPr/>
      </xdr:nvCxnSpPr>
      <xdr:spPr>
        <a:xfrm>
          <a:off x="15671800" y="3430814"/>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1814</xdr:rowOff>
    </xdr:from>
    <xdr:to>
      <xdr:col>78</xdr:col>
      <xdr:colOff>69850</xdr:colOff>
      <xdr:row>20</xdr:row>
      <xdr:rowOff>143328</xdr:rowOff>
    </xdr:to>
    <xdr:cxnSp macro="">
      <xdr:nvCxnSpPr>
        <xdr:cNvPr id="132" name="直線コネクタ 131"/>
        <xdr:cNvCxnSpPr/>
      </xdr:nvCxnSpPr>
      <xdr:spPr>
        <a:xfrm flipV="1">
          <a:off x="14782800" y="3430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20</xdr:row>
      <xdr:rowOff>143328</xdr:rowOff>
    </xdr:to>
    <xdr:cxnSp macro="">
      <xdr:nvCxnSpPr>
        <xdr:cNvPr id="135" name="直線コネクタ 134"/>
        <xdr:cNvCxnSpPr/>
      </xdr:nvCxnSpPr>
      <xdr:spPr>
        <a:xfrm>
          <a:off x="13893800" y="3158671"/>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19</xdr:row>
      <xdr:rowOff>9978</xdr:rowOff>
    </xdr:to>
    <xdr:cxnSp macro="">
      <xdr:nvCxnSpPr>
        <xdr:cNvPr id="138" name="直線コネクタ 137"/>
        <xdr:cNvCxnSpPr/>
      </xdr:nvCxnSpPr>
      <xdr:spPr>
        <a:xfrm flipV="1">
          <a:off x="13004800" y="3158671"/>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92528</xdr:rowOff>
    </xdr:from>
    <xdr:to>
      <xdr:col>82</xdr:col>
      <xdr:colOff>158750</xdr:colOff>
      <xdr:row>21</xdr:row>
      <xdr:rowOff>22678</xdr:rowOff>
    </xdr:to>
    <xdr:sp macro="" textlink="">
      <xdr:nvSpPr>
        <xdr:cNvPr id="148" name="楕円 147"/>
        <xdr:cNvSpPr/>
      </xdr:nvSpPr>
      <xdr:spPr>
        <a:xfrm>
          <a:off x="164592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1105</xdr:rowOff>
    </xdr:from>
    <xdr:ext cx="762000" cy="259045"/>
    <xdr:sp macro="" textlink="">
      <xdr:nvSpPr>
        <xdr:cNvPr id="149" name="物件費該当値テキスト"/>
        <xdr:cNvSpPr txBox="1"/>
      </xdr:nvSpPr>
      <xdr:spPr>
        <a:xfrm>
          <a:off x="16598900" y="343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122464</xdr:rowOff>
    </xdr:from>
    <xdr:to>
      <xdr:col>78</xdr:col>
      <xdr:colOff>120650</xdr:colOff>
      <xdr:row>20</xdr:row>
      <xdr:rowOff>52614</xdr:rowOff>
    </xdr:to>
    <xdr:sp macro="" textlink="">
      <xdr:nvSpPr>
        <xdr:cNvPr id="150" name="楕円 149"/>
        <xdr:cNvSpPr/>
      </xdr:nvSpPr>
      <xdr:spPr>
        <a:xfrm>
          <a:off x="15621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37391</xdr:rowOff>
    </xdr:from>
    <xdr:ext cx="736600" cy="259045"/>
    <xdr:sp macro="" textlink="">
      <xdr:nvSpPr>
        <xdr:cNvPr id="151" name="テキスト ボックス 150"/>
        <xdr:cNvSpPr txBox="1"/>
      </xdr:nvSpPr>
      <xdr:spPr>
        <a:xfrm>
          <a:off x="15290800" y="346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92528</xdr:rowOff>
    </xdr:from>
    <xdr:to>
      <xdr:col>74</xdr:col>
      <xdr:colOff>31750</xdr:colOff>
      <xdr:row>21</xdr:row>
      <xdr:rowOff>22678</xdr:rowOff>
    </xdr:to>
    <xdr:sp macro="" textlink="">
      <xdr:nvSpPr>
        <xdr:cNvPr id="152" name="楕円 151"/>
        <xdr:cNvSpPr/>
      </xdr:nvSpPr>
      <xdr:spPr>
        <a:xfrm>
          <a:off x="14732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7455</xdr:rowOff>
    </xdr:from>
    <xdr:ext cx="762000" cy="259045"/>
    <xdr:sp macro="" textlink="">
      <xdr:nvSpPr>
        <xdr:cNvPr id="153" name="テキスト ボックス 152"/>
        <xdr:cNvSpPr txBox="1"/>
      </xdr:nvSpPr>
      <xdr:spPr>
        <a:xfrm>
          <a:off x="14401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4" name="楕円 153"/>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5" name="テキスト ボックス 154"/>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千万円増（＋</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となりました。障がい者自立支援福祉サービス事業などの社会保障関係経費は増加しています。少子高齢化の進行により今後も扶助費の増加が見込まれるため、経常収支比率の上昇につながらないよう、人件費や物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127000</xdr:rowOff>
    </xdr:to>
    <xdr:cxnSp macro="">
      <xdr:nvCxnSpPr>
        <xdr:cNvPr id="190" name="直線コネクタ 189"/>
        <xdr:cNvCxnSpPr/>
      </xdr:nvCxnSpPr>
      <xdr:spPr>
        <a:xfrm>
          <a:off x="3987800" y="9588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158750</xdr:rowOff>
    </xdr:to>
    <xdr:cxnSp macro="">
      <xdr:nvCxnSpPr>
        <xdr:cNvPr id="193" name="直線コネクタ 192"/>
        <xdr:cNvCxnSpPr/>
      </xdr:nvCxnSpPr>
      <xdr:spPr>
        <a:xfrm>
          <a:off x="3098800" y="9410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55</xdr:row>
      <xdr:rowOff>44450</xdr:rowOff>
    </xdr:to>
    <xdr:cxnSp macro="">
      <xdr:nvCxnSpPr>
        <xdr:cNvPr id="196" name="直線コネクタ 195"/>
        <xdr:cNvCxnSpPr/>
      </xdr:nvCxnSpPr>
      <xdr:spPr>
        <a:xfrm flipV="1">
          <a:off x="2209800" y="941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55</xdr:row>
      <xdr:rowOff>44450</xdr:rowOff>
    </xdr:to>
    <xdr:cxnSp macro="">
      <xdr:nvCxnSpPr>
        <xdr:cNvPr id="199" name="直線コネクタ 198"/>
        <xdr:cNvCxnSpPr/>
      </xdr:nvCxnSpPr>
      <xdr:spPr>
        <a:xfrm>
          <a:off x="1320800" y="9334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03" name="テキスト ボックス 202"/>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11" name="楕円 210"/>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12" name="テキスト ボックス 211"/>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3" name="楕円 212"/>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14" name="テキスト ボックス 213"/>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5" name="楕円 214"/>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6" name="テキスト ボックス 215"/>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7" name="楕円 216"/>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8" name="テキスト ボックス 217"/>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％）となりました。これは、後期高齢者医療特別会計</a:t>
          </a:r>
          <a:r>
            <a:rPr kumimoji="1" lang="ja-JP" altLang="en-US" sz="1100">
              <a:solidFill>
                <a:schemeClr val="dk1"/>
              </a:solidFill>
              <a:effectLst/>
              <a:latin typeface="+mn-lt"/>
              <a:ea typeface="+mn-ea"/>
              <a:cs typeface="+mn-cs"/>
            </a:rPr>
            <a:t>や介護保険特別会計</a:t>
          </a:r>
          <a:r>
            <a:rPr kumimoji="1" lang="ja-JP" altLang="ja-JP" sz="1100">
              <a:solidFill>
                <a:schemeClr val="dk1"/>
              </a:solidFill>
              <a:effectLst/>
              <a:latin typeface="+mn-lt"/>
              <a:ea typeface="+mn-ea"/>
              <a:cs typeface="+mn-cs"/>
            </a:rPr>
            <a:t>への繰出金が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となったためです。今後も医療費を抑制する取り組みを通じて、経費を縮減していきます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58</xdr:row>
      <xdr:rowOff>20320</xdr:rowOff>
    </xdr:to>
    <xdr:cxnSp macro="">
      <xdr:nvCxnSpPr>
        <xdr:cNvPr id="251" name="直線コネクタ 250"/>
        <xdr:cNvCxnSpPr/>
      </xdr:nvCxnSpPr>
      <xdr:spPr>
        <a:xfrm>
          <a:off x="15671800" y="98272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161290</xdr:rowOff>
    </xdr:to>
    <xdr:cxnSp macro="">
      <xdr:nvCxnSpPr>
        <xdr:cNvPr id="254" name="直線コネクタ 253"/>
        <xdr:cNvCxnSpPr/>
      </xdr:nvCxnSpPr>
      <xdr:spPr>
        <a:xfrm flipV="1">
          <a:off x="14782800" y="9827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161290</xdr:rowOff>
    </xdr:to>
    <xdr:cxnSp macro="">
      <xdr:nvCxnSpPr>
        <xdr:cNvPr id="257" name="直線コネクタ 256"/>
        <xdr:cNvCxnSpPr/>
      </xdr:nvCxnSpPr>
      <xdr:spPr>
        <a:xfrm>
          <a:off x="13893800" y="96901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96520</xdr:rowOff>
    </xdr:to>
    <xdr:cxnSp macro="">
      <xdr:nvCxnSpPr>
        <xdr:cNvPr id="260" name="直線コネクタ 259"/>
        <xdr:cNvCxnSpPr/>
      </xdr:nvCxnSpPr>
      <xdr:spPr>
        <a:xfrm flipV="1">
          <a:off x="13004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70" name="楕円 269"/>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71"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2" name="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73" name="テキスト ボックス 272"/>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8" name="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％となり、類似団体に比べて</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経常経費充当一般財源は昨年度と同程度（△</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％）となりました。市単独補助金を見直すなどの行政改革を進め、経費を縮減していきます。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81280</xdr:rowOff>
    </xdr:to>
    <xdr:cxnSp macro="">
      <xdr:nvCxnSpPr>
        <xdr:cNvPr id="309" name="直線コネクタ 308"/>
        <xdr:cNvCxnSpPr/>
      </xdr:nvCxnSpPr>
      <xdr:spPr>
        <a:xfrm>
          <a:off x="15671800" y="6221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108712</xdr:rowOff>
    </xdr:to>
    <xdr:cxnSp macro="">
      <xdr:nvCxnSpPr>
        <xdr:cNvPr id="312" name="直線コネクタ 311"/>
        <xdr:cNvCxnSpPr/>
      </xdr:nvCxnSpPr>
      <xdr:spPr>
        <a:xfrm flipV="1">
          <a:off x="14782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108712</xdr:rowOff>
    </xdr:to>
    <xdr:cxnSp macro="">
      <xdr:nvCxnSpPr>
        <xdr:cNvPr id="315" name="直線コネクタ 314"/>
        <xdr:cNvCxnSpPr/>
      </xdr:nvCxnSpPr>
      <xdr:spPr>
        <a:xfrm>
          <a:off x="13893800" y="61666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3556</xdr:rowOff>
    </xdr:to>
    <xdr:cxnSp macro="">
      <xdr:nvCxnSpPr>
        <xdr:cNvPr id="318" name="直線コネクタ 317"/>
        <xdr:cNvCxnSpPr/>
      </xdr:nvCxnSpPr>
      <xdr:spPr>
        <a:xfrm flipV="1">
          <a:off x="13004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20" name="テキスト ボックス 319"/>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2" name="テキスト ボックス 321"/>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8" name="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0" name="楕円 329"/>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1" name="テキスト ボックス 330"/>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2" name="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33" name="テキスト ボックス 332"/>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4" name="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6" name="楕円 335"/>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7" name="テキスト ボックス 336"/>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％となり、類似団体に比べて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前年度の</a:t>
          </a:r>
          <a:r>
            <a:rPr kumimoji="1" lang="ja-JP" altLang="ja-JP" sz="1100">
              <a:solidFill>
                <a:schemeClr val="dk1"/>
              </a:solidFill>
              <a:effectLst/>
              <a:latin typeface="+mn-lt"/>
              <a:ea typeface="+mn-ea"/>
              <a:cs typeface="+mn-cs"/>
            </a:rPr>
            <a:t>市債の</a:t>
          </a:r>
          <a:r>
            <a:rPr kumimoji="1" lang="ja-JP" altLang="en-US" sz="1100">
              <a:solidFill>
                <a:schemeClr val="dk1"/>
              </a:solidFill>
              <a:effectLst/>
              <a:latin typeface="+mn-lt"/>
              <a:ea typeface="+mn-ea"/>
              <a:cs typeface="+mn-cs"/>
            </a:rPr>
            <a:t>借入が増加し</a:t>
          </a:r>
          <a:r>
            <a:rPr kumimoji="1" lang="ja-JP" altLang="ja-JP" sz="1100">
              <a:solidFill>
                <a:schemeClr val="dk1"/>
              </a:solidFill>
              <a:effectLst/>
              <a:latin typeface="+mn-lt"/>
              <a:ea typeface="+mn-ea"/>
              <a:cs typeface="+mn-cs"/>
            </a:rPr>
            <a:t>、元利償還金が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となったため数値は</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しました。</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123190</xdr:rowOff>
    </xdr:to>
    <xdr:cxnSp macro="">
      <xdr:nvCxnSpPr>
        <xdr:cNvPr id="370" name="直線コネクタ 369"/>
        <xdr:cNvCxnSpPr/>
      </xdr:nvCxnSpPr>
      <xdr:spPr>
        <a:xfrm>
          <a:off x="3987800" y="12867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79</xdr:row>
      <xdr:rowOff>1270</xdr:rowOff>
    </xdr:to>
    <xdr:cxnSp macro="">
      <xdr:nvCxnSpPr>
        <xdr:cNvPr id="373" name="直線コネクタ 372"/>
        <xdr:cNvCxnSpPr/>
      </xdr:nvCxnSpPr>
      <xdr:spPr>
        <a:xfrm flipV="1">
          <a:off x="3098800" y="1286764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80</xdr:row>
      <xdr:rowOff>73661</xdr:rowOff>
    </xdr:to>
    <xdr:cxnSp macro="">
      <xdr:nvCxnSpPr>
        <xdr:cNvPr id="376" name="直線コネクタ 375"/>
        <xdr:cNvCxnSpPr/>
      </xdr:nvCxnSpPr>
      <xdr:spPr>
        <a:xfrm flipV="1">
          <a:off x="2209800" y="1354582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80</xdr:row>
      <xdr:rowOff>73661</xdr:rowOff>
    </xdr:to>
    <xdr:cxnSp macro="">
      <xdr:nvCxnSpPr>
        <xdr:cNvPr id="379" name="直線コネクタ 378"/>
        <xdr:cNvCxnSpPr/>
      </xdr:nvCxnSpPr>
      <xdr:spPr>
        <a:xfrm>
          <a:off x="1320800" y="13286739"/>
          <a:ext cx="889000" cy="50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1" name="テキスト ボックス 380"/>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83" name="テキスト ボックス 38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9" name="楕円 388"/>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0"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1" name="楕円 390"/>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2" name="テキスト ボックス 391"/>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3" name="楕円 392"/>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4" name="テキスト ボックス 393"/>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22861</xdr:rowOff>
    </xdr:from>
    <xdr:to>
      <xdr:col>11</xdr:col>
      <xdr:colOff>60325</xdr:colOff>
      <xdr:row>80</xdr:row>
      <xdr:rowOff>124461</xdr:rowOff>
    </xdr:to>
    <xdr:sp macro="" textlink="">
      <xdr:nvSpPr>
        <xdr:cNvPr id="395" name="楕円 394"/>
        <xdr:cNvSpPr/>
      </xdr:nvSpPr>
      <xdr:spPr>
        <a:xfrm>
          <a:off x="2159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109238</xdr:rowOff>
    </xdr:from>
    <xdr:ext cx="762000" cy="259045"/>
    <xdr:sp macro="" textlink="">
      <xdr:nvSpPr>
        <xdr:cNvPr id="396" name="テキスト ボックス 395"/>
        <xdr:cNvSpPr txBox="1"/>
      </xdr:nvSpPr>
      <xdr:spPr>
        <a:xfrm>
          <a:off x="1828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7" name="楕円 396"/>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8" name="テキスト ボックス 397"/>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公債費以外は、</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79.3</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公債費以外の経常経費充当一般財源</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億円増（＋</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ったため</a:t>
          </a:r>
          <a:r>
            <a:rPr kumimoji="1" lang="ja-JP" altLang="ja-JP" sz="1100">
              <a:solidFill>
                <a:schemeClr val="dk1"/>
              </a:solidFill>
              <a:effectLst/>
              <a:latin typeface="+mn-lt"/>
              <a:ea typeface="+mn-ea"/>
              <a:cs typeface="+mn-cs"/>
            </a:rPr>
            <a:t>、数値が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78</xdr:row>
      <xdr:rowOff>94996</xdr:rowOff>
    </xdr:to>
    <xdr:cxnSp macro="">
      <xdr:nvCxnSpPr>
        <xdr:cNvPr id="429" name="直線コネクタ 428"/>
        <xdr:cNvCxnSpPr/>
      </xdr:nvCxnSpPr>
      <xdr:spPr>
        <a:xfrm>
          <a:off x="15671800" y="13184632"/>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129287</xdr:rowOff>
    </xdr:to>
    <xdr:cxnSp macro="">
      <xdr:nvCxnSpPr>
        <xdr:cNvPr id="432" name="直線コネクタ 431"/>
        <xdr:cNvCxnSpPr/>
      </xdr:nvCxnSpPr>
      <xdr:spPr>
        <a:xfrm flipV="1">
          <a:off x="14782800" y="131846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53848</xdr:rowOff>
    </xdr:from>
    <xdr:to>
      <xdr:col>73</xdr:col>
      <xdr:colOff>180975</xdr:colOff>
      <xdr:row>77</xdr:row>
      <xdr:rowOff>129287</xdr:rowOff>
    </xdr:to>
    <xdr:cxnSp macro="">
      <xdr:nvCxnSpPr>
        <xdr:cNvPr id="435" name="直線コネクタ 434"/>
        <xdr:cNvCxnSpPr/>
      </xdr:nvCxnSpPr>
      <xdr:spPr>
        <a:xfrm>
          <a:off x="13893800" y="12741148"/>
          <a:ext cx="889000" cy="5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74</xdr:row>
      <xdr:rowOff>140716</xdr:rowOff>
    </xdr:to>
    <xdr:cxnSp macro="">
      <xdr:nvCxnSpPr>
        <xdr:cNvPr id="438" name="直線コネクタ 437"/>
        <xdr:cNvCxnSpPr/>
      </xdr:nvCxnSpPr>
      <xdr:spPr>
        <a:xfrm flipV="1">
          <a:off x="13004800" y="127411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0" name="テキスト ボックス 439"/>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8" name="楕円 447"/>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9"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0" name="楕円 449"/>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51" name="テキスト ボックス 450"/>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2" name="楕円 451"/>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3" name="テキスト ボックス 452"/>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54" name="楕円 453"/>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55" name="テキスト ボックス 454"/>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56" name="楕円 455"/>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57" name="テキスト ボックス 456"/>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6414</xdr:rowOff>
    </xdr:from>
    <xdr:to>
      <xdr:col>29</xdr:col>
      <xdr:colOff>127000</xdr:colOff>
      <xdr:row>16</xdr:row>
      <xdr:rowOff>40761</xdr:rowOff>
    </xdr:to>
    <xdr:cxnSp macro="">
      <xdr:nvCxnSpPr>
        <xdr:cNvPr id="50" name="直線コネクタ 49"/>
        <xdr:cNvCxnSpPr/>
      </xdr:nvCxnSpPr>
      <xdr:spPr bwMode="auto">
        <a:xfrm flipV="1">
          <a:off x="5003800" y="2797239"/>
          <a:ext cx="647700" cy="34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40761</xdr:rowOff>
    </xdr:from>
    <xdr:to>
      <xdr:col>26</xdr:col>
      <xdr:colOff>50800</xdr:colOff>
      <xdr:row>16</xdr:row>
      <xdr:rowOff>48438</xdr:rowOff>
    </xdr:to>
    <xdr:cxnSp macro="">
      <xdr:nvCxnSpPr>
        <xdr:cNvPr id="53" name="直線コネクタ 52"/>
        <xdr:cNvCxnSpPr/>
      </xdr:nvCxnSpPr>
      <xdr:spPr bwMode="auto">
        <a:xfrm flipV="1">
          <a:off x="4305300" y="2831586"/>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48438</xdr:rowOff>
    </xdr:from>
    <xdr:to>
      <xdr:col>22</xdr:col>
      <xdr:colOff>114300</xdr:colOff>
      <xdr:row>16</xdr:row>
      <xdr:rowOff>90481</xdr:rowOff>
    </xdr:to>
    <xdr:cxnSp macro="">
      <xdr:nvCxnSpPr>
        <xdr:cNvPr id="56" name="直線コネクタ 55"/>
        <xdr:cNvCxnSpPr/>
      </xdr:nvCxnSpPr>
      <xdr:spPr bwMode="auto">
        <a:xfrm flipV="1">
          <a:off x="3606800" y="2839263"/>
          <a:ext cx="698500" cy="4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90481</xdr:rowOff>
    </xdr:from>
    <xdr:to>
      <xdr:col>18</xdr:col>
      <xdr:colOff>177800</xdr:colOff>
      <xdr:row>16</xdr:row>
      <xdr:rowOff>111112</xdr:rowOff>
    </xdr:to>
    <xdr:cxnSp macro="">
      <xdr:nvCxnSpPr>
        <xdr:cNvPr id="59" name="直線コネクタ 58"/>
        <xdr:cNvCxnSpPr/>
      </xdr:nvCxnSpPr>
      <xdr:spPr bwMode="auto">
        <a:xfrm flipV="1">
          <a:off x="2908300" y="2881306"/>
          <a:ext cx="698500" cy="2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117816</xdr:rowOff>
    </xdr:from>
    <xdr:ext cx="762000" cy="259045"/>
    <xdr:sp macro="" textlink="">
      <xdr:nvSpPr>
        <xdr:cNvPr id="61" name="テキスト ボックス 60"/>
        <xdr:cNvSpPr txBox="1"/>
      </xdr:nvSpPr>
      <xdr:spPr>
        <a:xfrm>
          <a:off x="3225800" y="25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146467</xdr:rowOff>
    </xdr:from>
    <xdr:ext cx="762000" cy="259045"/>
    <xdr:sp macro="" textlink="">
      <xdr:nvSpPr>
        <xdr:cNvPr id="63" name="テキスト ボックス 62"/>
        <xdr:cNvSpPr txBox="1"/>
      </xdr:nvSpPr>
      <xdr:spPr>
        <a:xfrm>
          <a:off x="25273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127064</xdr:rowOff>
    </xdr:from>
    <xdr:to>
      <xdr:col>29</xdr:col>
      <xdr:colOff>177800</xdr:colOff>
      <xdr:row>16</xdr:row>
      <xdr:rowOff>57214</xdr:rowOff>
    </xdr:to>
    <xdr:sp macro="" textlink="">
      <xdr:nvSpPr>
        <xdr:cNvPr id="69" name="楕円 68"/>
        <xdr:cNvSpPr/>
      </xdr:nvSpPr>
      <xdr:spPr bwMode="auto">
        <a:xfrm>
          <a:off x="5600700" y="274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99141</xdr:rowOff>
    </xdr:from>
    <xdr:ext cx="762000" cy="259045"/>
    <xdr:sp macro="" textlink="">
      <xdr:nvSpPr>
        <xdr:cNvPr id="70" name="人口1人当たり決算額の推移該当値テキスト130"/>
        <xdr:cNvSpPr txBox="1"/>
      </xdr:nvSpPr>
      <xdr:spPr>
        <a:xfrm>
          <a:off x="5740400" y="271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161411</xdr:rowOff>
    </xdr:from>
    <xdr:to>
      <xdr:col>26</xdr:col>
      <xdr:colOff>101600</xdr:colOff>
      <xdr:row>16</xdr:row>
      <xdr:rowOff>91561</xdr:rowOff>
    </xdr:to>
    <xdr:sp macro="" textlink="">
      <xdr:nvSpPr>
        <xdr:cNvPr id="71" name="楕円 70"/>
        <xdr:cNvSpPr/>
      </xdr:nvSpPr>
      <xdr:spPr bwMode="auto">
        <a:xfrm>
          <a:off x="4953000" y="278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76338</xdr:rowOff>
    </xdr:from>
    <xdr:ext cx="736600" cy="259045"/>
    <xdr:sp macro="" textlink="">
      <xdr:nvSpPr>
        <xdr:cNvPr id="72" name="テキスト ボックス 71"/>
        <xdr:cNvSpPr txBox="1"/>
      </xdr:nvSpPr>
      <xdr:spPr>
        <a:xfrm>
          <a:off x="4622800" y="286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169088</xdr:rowOff>
    </xdr:from>
    <xdr:to>
      <xdr:col>22</xdr:col>
      <xdr:colOff>165100</xdr:colOff>
      <xdr:row>16</xdr:row>
      <xdr:rowOff>99238</xdr:rowOff>
    </xdr:to>
    <xdr:sp macro="" textlink="">
      <xdr:nvSpPr>
        <xdr:cNvPr id="73" name="楕円 72"/>
        <xdr:cNvSpPr/>
      </xdr:nvSpPr>
      <xdr:spPr bwMode="auto">
        <a:xfrm>
          <a:off x="4254500" y="278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84015</xdr:rowOff>
    </xdr:from>
    <xdr:ext cx="762000" cy="259045"/>
    <xdr:sp macro="" textlink="">
      <xdr:nvSpPr>
        <xdr:cNvPr id="74" name="テキスト ボックス 73"/>
        <xdr:cNvSpPr txBox="1"/>
      </xdr:nvSpPr>
      <xdr:spPr>
        <a:xfrm>
          <a:off x="3924300" y="28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39681</xdr:rowOff>
    </xdr:from>
    <xdr:to>
      <xdr:col>19</xdr:col>
      <xdr:colOff>38100</xdr:colOff>
      <xdr:row>16</xdr:row>
      <xdr:rowOff>141281</xdr:rowOff>
    </xdr:to>
    <xdr:sp macro="" textlink="">
      <xdr:nvSpPr>
        <xdr:cNvPr id="75" name="楕円 74"/>
        <xdr:cNvSpPr/>
      </xdr:nvSpPr>
      <xdr:spPr bwMode="auto">
        <a:xfrm>
          <a:off x="3556000" y="28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126058</xdr:rowOff>
    </xdr:from>
    <xdr:ext cx="762000" cy="259045"/>
    <xdr:sp macro="" textlink="">
      <xdr:nvSpPr>
        <xdr:cNvPr id="76" name="テキスト ボックス 75"/>
        <xdr:cNvSpPr txBox="1"/>
      </xdr:nvSpPr>
      <xdr:spPr>
        <a:xfrm>
          <a:off x="3225800" y="291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60312</xdr:rowOff>
    </xdr:from>
    <xdr:to>
      <xdr:col>15</xdr:col>
      <xdr:colOff>101600</xdr:colOff>
      <xdr:row>16</xdr:row>
      <xdr:rowOff>161912</xdr:rowOff>
    </xdr:to>
    <xdr:sp macro="" textlink="">
      <xdr:nvSpPr>
        <xdr:cNvPr id="77" name="楕円 76"/>
        <xdr:cNvSpPr/>
      </xdr:nvSpPr>
      <xdr:spPr bwMode="auto">
        <a:xfrm>
          <a:off x="2857500" y="285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146689</xdr:rowOff>
    </xdr:from>
    <xdr:ext cx="762000" cy="259045"/>
    <xdr:sp macro="" textlink="">
      <xdr:nvSpPr>
        <xdr:cNvPr id="78" name="テキスト ボックス 77"/>
        <xdr:cNvSpPr txBox="1"/>
      </xdr:nvSpPr>
      <xdr:spPr>
        <a:xfrm>
          <a:off x="2527300" y="293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149037</xdr:rowOff>
    </xdr:from>
    <xdr:to>
      <xdr:col>29</xdr:col>
      <xdr:colOff>127000</xdr:colOff>
      <xdr:row>37</xdr:row>
      <xdr:rowOff>7396</xdr:rowOff>
    </xdr:to>
    <xdr:cxnSp macro="">
      <xdr:nvCxnSpPr>
        <xdr:cNvPr id="110" name="直線コネクタ 109"/>
        <xdr:cNvCxnSpPr/>
      </xdr:nvCxnSpPr>
      <xdr:spPr bwMode="auto">
        <a:xfrm flipV="1">
          <a:off x="5003800" y="7102287"/>
          <a:ext cx="647700" cy="29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37778</xdr:rowOff>
    </xdr:from>
    <xdr:to>
      <xdr:col>26</xdr:col>
      <xdr:colOff>50800</xdr:colOff>
      <xdr:row>37</xdr:row>
      <xdr:rowOff>7396</xdr:rowOff>
    </xdr:to>
    <xdr:cxnSp macro="">
      <xdr:nvCxnSpPr>
        <xdr:cNvPr id="113" name="直線コネクタ 112"/>
        <xdr:cNvCxnSpPr/>
      </xdr:nvCxnSpPr>
      <xdr:spPr bwMode="auto">
        <a:xfrm>
          <a:off x="4305300" y="6991028"/>
          <a:ext cx="698500" cy="141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129423</xdr:rowOff>
    </xdr:from>
    <xdr:to>
      <xdr:col>22</xdr:col>
      <xdr:colOff>114300</xdr:colOff>
      <xdr:row>36</xdr:row>
      <xdr:rowOff>37778</xdr:rowOff>
    </xdr:to>
    <xdr:cxnSp macro="">
      <xdr:nvCxnSpPr>
        <xdr:cNvPr id="116" name="直線コネクタ 115"/>
        <xdr:cNvCxnSpPr/>
      </xdr:nvCxnSpPr>
      <xdr:spPr bwMode="auto">
        <a:xfrm>
          <a:off x="3606800" y="6739773"/>
          <a:ext cx="698500" cy="25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129423</xdr:rowOff>
    </xdr:from>
    <xdr:to>
      <xdr:col>18</xdr:col>
      <xdr:colOff>177800</xdr:colOff>
      <xdr:row>35</xdr:row>
      <xdr:rowOff>318567</xdr:rowOff>
    </xdr:to>
    <xdr:cxnSp macro="">
      <xdr:nvCxnSpPr>
        <xdr:cNvPr id="119" name="直線コネクタ 118"/>
        <xdr:cNvCxnSpPr/>
      </xdr:nvCxnSpPr>
      <xdr:spPr bwMode="auto">
        <a:xfrm flipV="1">
          <a:off x="2908300" y="6739773"/>
          <a:ext cx="698500" cy="18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334005</xdr:rowOff>
    </xdr:from>
    <xdr:ext cx="762000" cy="259045"/>
    <xdr:sp macro="" textlink="">
      <xdr:nvSpPr>
        <xdr:cNvPr id="121" name="テキスト ボックス 120"/>
        <xdr:cNvSpPr txBox="1"/>
      </xdr:nvSpPr>
      <xdr:spPr>
        <a:xfrm>
          <a:off x="32258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317662</xdr:rowOff>
    </xdr:from>
    <xdr:ext cx="762000" cy="259045"/>
    <xdr:sp macro="" textlink="">
      <xdr:nvSpPr>
        <xdr:cNvPr id="123" name="テキスト ボックス 122"/>
        <xdr:cNvSpPr txBox="1"/>
      </xdr:nvSpPr>
      <xdr:spPr>
        <a:xfrm>
          <a:off x="2527300" y="65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98237</xdr:rowOff>
    </xdr:from>
    <xdr:to>
      <xdr:col>29</xdr:col>
      <xdr:colOff>177800</xdr:colOff>
      <xdr:row>37</xdr:row>
      <xdr:rowOff>28387</xdr:rowOff>
    </xdr:to>
    <xdr:sp macro="" textlink="">
      <xdr:nvSpPr>
        <xdr:cNvPr id="129" name="楕円 128"/>
        <xdr:cNvSpPr/>
      </xdr:nvSpPr>
      <xdr:spPr bwMode="auto">
        <a:xfrm>
          <a:off x="5600700" y="705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70314</xdr:rowOff>
    </xdr:from>
    <xdr:ext cx="762000" cy="259045"/>
    <xdr:sp macro="" textlink="">
      <xdr:nvSpPr>
        <xdr:cNvPr id="130" name="人口1人当たり決算額の推移該当値テキスト445"/>
        <xdr:cNvSpPr txBox="1"/>
      </xdr:nvSpPr>
      <xdr:spPr>
        <a:xfrm>
          <a:off x="5740400" y="702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128046</xdr:rowOff>
    </xdr:from>
    <xdr:to>
      <xdr:col>26</xdr:col>
      <xdr:colOff>101600</xdr:colOff>
      <xdr:row>37</xdr:row>
      <xdr:rowOff>58196</xdr:rowOff>
    </xdr:to>
    <xdr:sp macro="" textlink="">
      <xdr:nvSpPr>
        <xdr:cNvPr id="131" name="楕円 130"/>
        <xdr:cNvSpPr/>
      </xdr:nvSpPr>
      <xdr:spPr bwMode="auto">
        <a:xfrm>
          <a:off x="4953000" y="708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42973</xdr:rowOff>
    </xdr:from>
    <xdr:ext cx="736600" cy="259045"/>
    <xdr:sp macro="" textlink="">
      <xdr:nvSpPr>
        <xdr:cNvPr id="132" name="テキスト ボックス 131"/>
        <xdr:cNvSpPr txBox="1"/>
      </xdr:nvSpPr>
      <xdr:spPr>
        <a:xfrm>
          <a:off x="4622800" y="716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329878</xdr:rowOff>
    </xdr:from>
    <xdr:to>
      <xdr:col>22</xdr:col>
      <xdr:colOff>165100</xdr:colOff>
      <xdr:row>36</xdr:row>
      <xdr:rowOff>88578</xdr:rowOff>
    </xdr:to>
    <xdr:sp macro="" textlink="">
      <xdr:nvSpPr>
        <xdr:cNvPr id="133" name="楕円 132"/>
        <xdr:cNvSpPr/>
      </xdr:nvSpPr>
      <xdr:spPr bwMode="auto">
        <a:xfrm>
          <a:off x="4254500" y="694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73355</xdr:rowOff>
    </xdr:from>
    <xdr:ext cx="762000" cy="259045"/>
    <xdr:sp macro="" textlink="">
      <xdr:nvSpPr>
        <xdr:cNvPr id="134" name="テキスト ボックス 133"/>
        <xdr:cNvSpPr txBox="1"/>
      </xdr:nvSpPr>
      <xdr:spPr>
        <a:xfrm>
          <a:off x="3924300" y="702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78623</xdr:rowOff>
    </xdr:from>
    <xdr:to>
      <xdr:col>19</xdr:col>
      <xdr:colOff>38100</xdr:colOff>
      <xdr:row>35</xdr:row>
      <xdr:rowOff>180223</xdr:rowOff>
    </xdr:to>
    <xdr:sp macro="" textlink="">
      <xdr:nvSpPr>
        <xdr:cNvPr id="135" name="楕円 134"/>
        <xdr:cNvSpPr/>
      </xdr:nvSpPr>
      <xdr:spPr bwMode="auto">
        <a:xfrm>
          <a:off x="3556000" y="6688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190400</xdr:rowOff>
    </xdr:from>
    <xdr:ext cx="762000" cy="259045"/>
    <xdr:sp macro="" textlink="">
      <xdr:nvSpPr>
        <xdr:cNvPr id="136" name="テキスト ボックス 135"/>
        <xdr:cNvSpPr txBox="1"/>
      </xdr:nvSpPr>
      <xdr:spPr>
        <a:xfrm>
          <a:off x="3225800" y="645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267767</xdr:rowOff>
    </xdr:from>
    <xdr:to>
      <xdr:col>15</xdr:col>
      <xdr:colOff>101600</xdr:colOff>
      <xdr:row>36</xdr:row>
      <xdr:rowOff>26467</xdr:rowOff>
    </xdr:to>
    <xdr:sp macro="" textlink="">
      <xdr:nvSpPr>
        <xdr:cNvPr id="137" name="楕円 136"/>
        <xdr:cNvSpPr/>
      </xdr:nvSpPr>
      <xdr:spPr bwMode="auto">
        <a:xfrm>
          <a:off x="2857500" y="687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11244</xdr:rowOff>
    </xdr:from>
    <xdr:ext cx="762000" cy="259045"/>
    <xdr:sp macro="" textlink="">
      <xdr:nvSpPr>
        <xdr:cNvPr id="138" name="テキスト ボックス 137"/>
        <xdr:cNvSpPr txBox="1"/>
      </xdr:nvSpPr>
      <xdr:spPr>
        <a:xfrm>
          <a:off x="2527300" y="696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91199</xdr:rowOff>
    </xdr:from>
    <xdr:to>
      <xdr:col>24</xdr:col>
      <xdr:colOff>63500</xdr:colOff>
      <xdr:row>36</xdr:row>
      <xdr:rowOff>94609</xdr:rowOff>
    </xdr:to>
    <xdr:cxnSp macro="">
      <xdr:nvCxnSpPr>
        <xdr:cNvPr id="61" name="直線コネクタ 60"/>
        <xdr:cNvCxnSpPr/>
      </xdr:nvCxnSpPr>
      <xdr:spPr>
        <a:xfrm flipV="1">
          <a:off x="3797300" y="6263399"/>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94609</xdr:rowOff>
    </xdr:from>
    <xdr:to>
      <xdr:col>19</xdr:col>
      <xdr:colOff>177800</xdr:colOff>
      <xdr:row>36</xdr:row>
      <xdr:rowOff>95542</xdr:rowOff>
    </xdr:to>
    <xdr:cxnSp macro="">
      <xdr:nvCxnSpPr>
        <xdr:cNvPr id="64" name="直線コネクタ 63"/>
        <xdr:cNvCxnSpPr/>
      </xdr:nvCxnSpPr>
      <xdr:spPr>
        <a:xfrm flipV="1">
          <a:off x="2908300" y="626680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95542</xdr:rowOff>
    </xdr:from>
    <xdr:to>
      <xdr:col>15</xdr:col>
      <xdr:colOff>50800</xdr:colOff>
      <xdr:row>36</xdr:row>
      <xdr:rowOff>133337</xdr:rowOff>
    </xdr:to>
    <xdr:cxnSp macro="">
      <xdr:nvCxnSpPr>
        <xdr:cNvPr id="67" name="直線コネクタ 66"/>
        <xdr:cNvCxnSpPr/>
      </xdr:nvCxnSpPr>
      <xdr:spPr>
        <a:xfrm flipV="1">
          <a:off x="2019300" y="6267742"/>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133337</xdr:rowOff>
    </xdr:from>
    <xdr:to>
      <xdr:col>10</xdr:col>
      <xdr:colOff>114300</xdr:colOff>
      <xdr:row>36</xdr:row>
      <xdr:rowOff>134347</xdr:rowOff>
    </xdr:to>
    <xdr:cxnSp macro="">
      <xdr:nvCxnSpPr>
        <xdr:cNvPr id="70" name="直線コネクタ 69"/>
        <xdr:cNvCxnSpPr/>
      </xdr:nvCxnSpPr>
      <xdr:spPr>
        <a:xfrm flipV="1">
          <a:off x="1130300" y="6305537"/>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105300</xdr:rowOff>
    </xdr:from>
    <xdr:ext cx="534377" cy="259045"/>
    <xdr:sp macro="" textlink="">
      <xdr:nvSpPr>
        <xdr:cNvPr id="72" name="テキスト ボックス 71"/>
        <xdr:cNvSpPr txBox="1"/>
      </xdr:nvSpPr>
      <xdr:spPr>
        <a:xfrm>
          <a:off x="1752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132713</xdr:rowOff>
    </xdr:from>
    <xdr:ext cx="534377" cy="259045"/>
    <xdr:sp macro="" textlink="">
      <xdr:nvSpPr>
        <xdr:cNvPr id="74" name="テキスト ボックス 73"/>
        <xdr:cNvSpPr txBox="1"/>
      </xdr:nvSpPr>
      <xdr:spPr>
        <a:xfrm>
          <a:off x="863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40399</xdr:rowOff>
    </xdr:from>
    <xdr:to>
      <xdr:col>24</xdr:col>
      <xdr:colOff>114300</xdr:colOff>
      <xdr:row>36</xdr:row>
      <xdr:rowOff>141999</xdr:rowOff>
    </xdr:to>
    <xdr:sp macro="" textlink="">
      <xdr:nvSpPr>
        <xdr:cNvPr id="80" name="楕円 79"/>
        <xdr:cNvSpPr/>
      </xdr:nvSpPr>
      <xdr:spPr>
        <a:xfrm>
          <a:off x="4584700" y="62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18826</xdr:rowOff>
    </xdr:from>
    <xdr:ext cx="534377" cy="259045"/>
    <xdr:sp macro="" textlink="">
      <xdr:nvSpPr>
        <xdr:cNvPr id="81" name="人件費該当値テキスト"/>
        <xdr:cNvSpPr txBox="1"/>
      </xdr:nvSpPr>
      <xdr:spPr>
        <a:xfrm>
          <a:off x="4686300" y="619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43809</xdr:rowOff>
    </xdr:from>
    <xdr:to>
      <xdr:col>20</xdr:col>
      <xdr:colOff>38100</xdr:colOff>
      <xdr:row>36</xdr:row>
      <xdr:rowOff>145409</xdr:rowOff>
    </xdr:to>
    <xdr:sp macro="" textlink="">
      <xdr:nvSpPr>
        <xdr:cNvPr id="82" name="楕円 81"/>
        <xdr:cNvSpPr/>
      </xdr:nvSpPr>
      <xdr:spPr>
        <a:xfrm>
          <a:off x="3746500" y="62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136536</xdr:rowOff>
    </xdr:from>
    <xdr:ext cx="534377" cy="259045"/>
    <xdr:sp macro="" textlink="">
      <xdr:nvSpPr>
        <xdr:cNvPr id="83" name="テキスト ボックス 82"/>
        <xdr:cNvSpPr txBox="1"/>
      </xdr:nvSpPr>
      <xdr:spPr>
        <a:xfrm>
          <a:off x="3530111" y="63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44742</xdr:rowOff>
    </xdr:from>
    <xdr:to>
      <xdr:col>15</xdr:col>
      <xdr:colOff>101600</xdr:colOff>
      <xdr:row>36</xdr:row>
      <xdr:rowOff>146342</xdr:rowOff>
    </xdr:to>
    <xdr:sp macro="" textlink="">
      <xdr:nvSpPr>
        <xdr:cNvPr id="84" name="楕円 83"/>
        <xdr:cNvSpPr/>
      </xdr:nvSpPr>
      <xdr:spPr>
        <a:xfrm>
          <a:off x="2857500" y="62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137469</xdr:rowOff>
    </xdr:from>
    <xdr:ext cx="534377" cy="259045"/>
    <xdr:sp macro="" textlink="">
      <xdr:nvSpPr>
        <xdr:cNvPr id="85" name="テキスト ボックス 84"/>
        <xdr:cNvSpPr txBox="1"/>
      </xdr:nvSpPr>
      <xdr:spPr>
        <a:xfrm>
          <a:off x="2641111" y="63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82537</xdr:rowOff>
    </xdr:from>
    <xdr:to>
      <xdr:col>10</xdr:col>
      <xdr:colOff>165100</xdr:colOff>
      <xdr:row>37</xdr:row>
      <xdr:rowOff>12687</xdr:rowOff>
    </xdr:to>
    <xdr:sp macro="" textlink="">
      <xdr:nvSpPr>
        <xdr:cNvPr id="86" name="楕円 85"/>
        <xdr:cNvSpPr/>
      </xdr:nvSpPr>
      <xdr:spPr>
        <a:xfrm>
          <a:off x="1968500" y="6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3814</xdr:rowOff>
    </xdr:from>
    <xdr:ext cx="534377" cy="259045"/>
    <xdr:sp macro="" textlink="">
      <xdr:nvSpPr>
        <xdr:cNvPr id="87" name="テキスト ボックス 86"/>
        <xdr:cNvSpPr txBox="1"/>
      </xdr:nvSpPr>
      <xdr:spPr>
        <a:xfrm>
          <a:off x="1752111" y="634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83547</xdr:rowOff>
    </xdr:from>
    <xdr:to>
      <xdr:col>6</xdr:col>
      <xdr:colOff>38100</xdr:colOff>
      <xdr:row>37</xdr:row>
      <xdr:rowOff>13697</xdr:rowOff>
    </xdr:to>
    <xdr:sp macro="" textlink="">
      <xdr:nvSpPr>
        <xdr:cNvPr id="88" name="楕円 87"/>
        <xdr:cNvSpPr/>
      </xdr:nvSpPr>
      <xdr:spPr>
        <a:xfrm>
          <a:off x="1079500" y="625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4824</xdr:rowOff>
    </xdr:from>
    <xdr:ext cx="534377" cy="259045"/>
    <xdr:sp macro="" textlink="">
      <xdr:nvSpPr>
        <xdr:cNvPr id="89" name="テキスト ボックス 88"/>
        <xdr:cNvSpPr txBox="1"/>
      </xdr:nvSpPr>
      <xdr:spPr>
        <a:xfrm>
          <a:off x="863111" y="634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79757</xdr:rowOff>
    </xdr:from>
    <xdr:to>
      <xdr:col>24</xdr:col>
      <xdr:colOff>63500</xdr:colOff>
      <xdr:row>57</xdr:row>
      <xdr:rowOff>82725</xdr:rowOff>
    </xdr:to>
    <xdr:cxnSp macro="">
      <xdr:nvCxnSpPr>
        <xdr:cNvPr id="118" name="直線コネクタ 117"/>
        <xdr:cNvCxnSpPr/>
      </xdr:nvCxnSpPr>
      <xdr:spPr>
        <a:xfrm>
          <a:off x="3797300" y="9852407"/>
          <a:ext cx="8382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79757</xdr:rowOff>
    </xdr:from>
    <xdr:to>
      <xdr:col>19</xdr:col>
      <xdr:colOff>177800</xdr:colOff>
      <xdr:row>57</xdr:row>
      <xdr:rowOff>80973</xdr:rowOff>
    </xdr:to>
    <xdr:cxnSp macro="">
      <xdr:nvCxnSpPr>
        <xdr:cNvPr id="121" name="直線コネクタ 120"/>
        <xdr:cNvCxnSpPr/>
      </xdr:nvCxnSpPr>
      <xdr:spPr>
        <a:xfrm flipV="1">
          <a:off x="2908300" y="9852407"/>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80973</xdr:rowOff>
    </xdr:from>
    <xdr:to>
      <xdr:col>15</xdr:col>
      <xdr:colOff>50800</xdr:colOff>
      <xdr:row>57</xdr:row>
      <xdr:rowOff>90254</xdr:rowOff>
    </xdr:to>
    <xdr:cxnSp macro="">
      <xdr:nvCxnSpPr>
        <xdr:cNvPr id="124" name="直線コネクタ 123"/>
        <xdr:cNvCxnSpPr/>
      </xdr:nvCxnSpPr>
      <xdr:spPr>
        <a:xfrm flipV="1">
          <a:off x="2019300" y="9853623"/>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90254</xdr:rowOff>
    </xdr:from>
    <xdr:to>
      <xdr:col>10</xdr:col>
      <xdr:colOff>114300</xdr:colOff>
      <xdr:row>57</xdr:row>
      <xdr:rowOff>91831</xdr:rowOff>
    </xdr:to>
    <xdr:cxnSp macro="">
      <xdr:nvCxnSpPr>
        <xdr:cNvPr id="127" name="直線コネクタ 126"/>
        <xdr:cNvCxnSpPr/>
      </xdr:nvCxnSpPr>
      <xdr:spPr>
        <a:xfrm flipV="1">
          <a:off x="1130300" y="9862904"/>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38131</xdr:rowOff>
    </xdr:from>
    <xdr:ext cx="534377" cy="259045"/>
    <xdr:sp macro="" textlink="">
      <xdr:nvSpPr>
        <xdr:cNvPr id="129" name="テキスト ボックス 128"/>
        <xdr:cNvSpPr txBox="1"/>
      </xdr:nvSpPr>
      <xdr:spPr>
        <a:xfrm>
          <a:off x="1752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51436</xdr:rowOff>
    </xdr:from>
    <xdr:ext cx="534377" cy="259045"/>
    <xdr:sp macro="" textlink="">
      <xdr:nvSpPr>
        <xdr:cNvPr id="131" name="テキスト ボックス 130"/>
        <xdr:cNvSpPr txBox="1"/>
      </xdr:nvSpPr>
      <xdr:spPr>
        <a:xfrm>
          <a:off x="863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31925</xdr:rowOff>
    </xdr:from>
    <xdr:to>
      <xdr:col>24</xdr:col>
      <xdr:colOff>114300</xdr:colOff>
      <xdr:row>57</xdr:row>
      <xdr:rowOff>133525</xdr:rowOff>
    </xdr:to>
    <xdr:sp macro="" textlink="">
      <xdr:nvSpPr>
        <xdr:cNvPr id="137" name="楕円 136"/>
        <xdr:cNvSpPr/>
      </xdr:nvSpPr>
      <xdr:spPr>
        <a:xfrm>
          <a:off x="4584700" y="980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54802</xdr:rowOff>
    </xdr:from>
    <xdr:ext cx="534377" cy="259045"/>
    <xdr:sp macro="" textlink="">
      <xdr:nvSpPr>
        <xdr:cNvPr id="138" name="物件費該当値テキスト"/>
        <xdr:cNvSpPr txBox="1"/>
      </xdr:nvSpPr>
      <xdr:spPr>
        <a:xfrm>
          <a:off x="4686300" y="965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28957</xdr:rowOff>
    </xdr:from>
    <xdr:to>
      <xdr:col>20</xdr:col>
      <xdr:colOff>38100</xdr:colOff>
      <xdr:row>57</xdr:row>
      <xdr:rowOff>130557</xdr:rowOff>
    </xdr:to>
    <xdr:sp macro="" textlink="">
      <xdr:nvSpPr>
        <xdr:cNvPr id="139" name="楕円 138"/>
        <xdr:cNvSpPr/>
      </xdr:nvSpPr>
      <xdr:spPr>
        <a:xfrm>
          <a:off x="3746500" y="98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147084</xdr:rowOff>
    </xdr:from>
    <xdr:ext cx="534377" cy="259045"/>
    <xdr:sp macro="" textlink="">
      <xdr:nvSpPr>
        <xdr:cNvPr id="140" name="テキスト ボックス 139"/>
        <xdr:cNvSpPr txBox="1"/>
      </xdr:nvSpPr>
      <xdr:spPr>
        <a:xfrm>
          <a:off x="3530111" y="95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30173</xdr:rowOff>
    </xdr:from>
    <xdr:to>
      <xdr:col>15</xdr:col>
      <xdr:colOff>101600</xdr:colOff>
      <xdr:row>57</xdr:row>
      <xdr:rowOff>131773</xdr:rowOff>
    </xdr:to>
    <xdr:sp macro="" textlink="">
      <xdr:nvSpPr>
        <xdr:cNvPr id="141" name="楕円 140"/>
        <xdr:cNvSpPr/>
      </xdr:nvSpPr>
      <xdr:spPr>
        <a:xfrm>
          <a:off x="2857500" y="98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148300</xdr:rowOff>
    </xdr:from>
    <xdr:ext cx="534377" cy="259045"/>
    <xdr:sp macro="" textlink="">
      <xdr:nvSpPr>
        <xdr:cNvPr id="142" name="テキスト ボックス 141"/>
        <xdr:cNvSpPr txBox="1"/>
      </xdr:nvSpPr>
      <xdr:spPr>
        <a:xfrm>
          <a:off x="2641111" y="957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39454</xdr:rowOff>
    </xdr:from>
    <xdr:to>
      <xdr:col>10</xdr:col>
      <xdr:colOff>165100</xdr:colOff>
      <xdr:row>57</xdr:row>
      <xdr:rowOff>141054</xdr:rowOff>
    </xdr:to>
    <xdr:sp macro="" textlink="">
      <xdr:nvSpPr>
        <xdr:cNvPr id="143" name="楕円 142"/>
        <xdr:cNvSpPr/>
      </xdr:nvSpPr>
      <xdr:spPr>
        <a:xfrm>
          <a:off x="1968500" y="98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157581</xdr:rowOff>
    </xdr:from>
    <xdr:ext cx="534377" cy="259045"/>
    <xdr:sp macro="" textlink="">
      <xdr:nvSpPr>
        <xdr:cNvPr id="144" name="テキスト ボックス 143"/>
        <xdr:cNvSpPr txBox="1"/>
      </xdr:nvSpPr>
      <xdr:spPr>
        <a:xfrm>
          <a:off x="1752111" y="95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41031</xdr:rowOff>
    </xdr:from>
    <xdr:to>
      <xdr:col>6</xdr:col>
      <xdr:colOff>38100</xdr:colOff>
      <xdr:row>57</xdr:row>
      <xdr:rowOff>142631</xdr:rowOff>
    </xdr:to>
    <xdr:sp macro="" textlink="">
      <xdr:nvSpPr>
        <xdr:cNvPr id="145" name="楕円 144"/>
        <xdr:cNvSpPr/>
      </xdr:nvSpPr>
      <xdr:spPr>
        <a:xfrm>
          <a:off x="1079500" y="98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159158</xdr:rowOff>
    </xdr:from>
    <xdr:ext cx="534377" cy="259045"/>
    <xdr:sp macro="" textlink="">
      <xdr:nvSpPr>
        <xdr:cNvPr id="146" name="テキスト ボックス 145"/>
        <xdr:cNvSpPr txBox="1"/>
      </xdr:nvSpPr>
      <xdr:spPr>
        <a:xfrm>
          <a:off x="863111" y="95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80198</xdr:rowOff>
    </xdr:from>
    <xdr:to>
      <xdr:col>24</xdr:col>
      <xdr:colOff>63500</xdr:colOff>
      <xdr:row>79</xdr:row>
      <xdr:rowOff>81178</xdr:rowOff>
    </xdr:to>
    <xdr:cxnSp macro="">
      <xdr:nvCxnSpPr>
        <xdr:cNvPr id="177" name="直線コネクタ 176"/>
        <xdr:cNvCxnSpPr/>
      </xdr:nvCxnSpPr>
      <xdr:spPr>
        <a:xfrm flipV="1">
          <a:off x="3797300" y="1362474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79088</xdr:rowOff>
    </xdr:from>
    <xdr:to>
      <xdr:col>19</xdr:col>
      <xdr:colOff>177800</xdr:colOff>
      <xdr:row>79</xdr:row>
      <xdr:rowOff>81178</xdr:rowOff>
    </xdr:to>
    <xdr:cxnSp macro="">
      <xdr:nvCxnSpPr>
        <xdr:cNvPr id="180" name="直線コネクタ 179"/>
        <xdr:cNvCxnSpPr/>
      </xdr:nvCxnSpPr>
      <xdr:spPr>
        <a:xfrm>
          <a:off x="2908300" y="13623638"/>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157987</xdr:rowOff>
    </xdr:from>
    <xdr:to>
      <xdr:col>15</xdr:col>
      <xdr:colOff>50800</xdr:colOff>
      <xdr:row>79</xdr:row>
      <xdr:rowOff>79088</xdr:rowOff>
    </xdr:to>
    <xdr:cxnSp macro="">
      <xdr:nvCxnSpPr>
        <xdr:cNvPr id="183" name="直線コネクタ 182"/>
        <xdr:cNvCxnSpPr/>
      </xdr:nvCxnSpPr>
      <xdr:spPr>
        <a:xfrm>
          <a:off x="2019300" y="13531087"/>
          <a:ext cx="889000" cy="9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157987</xdr:rowOff>
    </xdr:from>
    <xdr:to>
      <xdr:col>10</xdr:col>
      <xdr:colOff>114300</xdr:colOff>
      <xdr:row>79</xdr:row>
      <xdr:rowOff>41272</xdr:rowOff>
    </xdr:to>
    <xdr:cxnSp macro="">
      <xdr:nvCxnSpPr>
        <xdr:cNvPr id="186" name="直線コネクタ 185"/>
        <xdr:cNvCxnSpPr/>
      </xdr:nvCxnSpPr>
      <xdr:spPr>
        <a:xfrm flipV="1">
          <a:off x="1130300" y="13531087"/>
          <a:ext cx="889000" cy="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168622</xdr:rowOff>
    </xdr:from>
    <xdr:ext cx="469744" cy="259045"/>
    <xdr:sp macro="" textlink="">
      <xdr:nvSpPr>
        <xdr:cNvPr id="188" name="テキスト ボックス 187"/>
        <xdr:cNvSpPr txBox="1"/>
      </xdr:nvSpPr>
      <xdr:spPr>
        <a:xfrm>
          <a:off x="1784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156931</xdr:rowOff>
    </xdr:from>
    <xdr:ext cx="469744" cy="259045"/>
    <xdr:sp macro="" textlink="">
      <xdr:nvSpPr>
        <xdr:cNvPr id="190" name="テキスト ボックス 189"/>
        <xdr:cNvSpPr txBox="1"/>
      </xdr:nvSpPr>
      <xdr:spPr>
        <a:xfrm>
          <a:off x="895428" y="1318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29398</xdr:rowOff>
    </xdr:from>
    <xdr:to>
      <xdr:col>24</xdr:col>
      <xdr:colOff>114300</xdr:colOff>
      <xdr:row>79</xdr:row>
      <xdr:rowOff>130998</xdr:rowOff>
    </xdr:to>
    <xdr:sp macro="" textlink="">
      <xdr:nvSpPr>
        <xdr:cNvPr id="196" name="楕円 195"/>
        <xdr:cNvSpPr/>
      </xdr:nvSpPr>
      <xdr:spPr>
        <a:xfrm>
          <a:off x="4584700" y="1357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115775</xdr:rowOff>
    </xdr:from>
    <xdr:ext cx="378565" cy="259045"/>
    <xdr:sp macro="" textlink="">
      <xdr:nvSpPr>
        <xdr:cNvPr id="197" name="維持補修費該当値テキスト"/>
        <xdr:cNvSpPr txBox="1"/>
      </xdr:nvSpPr>
      <xdr:spPr>
        <a:xfrm>
          <a:off x="4686300" y="13488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30378</xdr:rowOff>
    </xdr:from>
    <xdr:to>
      <xdr:col>20</xdr:col>
      <xdr:colOff>38100</xdr:colOff>
      <xdr:row>79</xdr:row>
      <xdr:rowOff>131978</xdr:rowOff>
    </xdr:to>
    <xdr:sp macro="" textlink="">
      <xdr:nvSpPr>
        <xdr:cNvPr id="198" name="楕円 197"/>
        <xdr:cNvSpPr/>
      </xdr:nvSpPr>
      <xdr:spPr>
        <a:xfrm>
          <a:off x="3746500" y="135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123105</xdr:rowOff>
    </xdr:from>
    <xdr:ext cx="378565" cy="259045"/>
    <xdr:sp macro="" textlink="">
      <xdr:nvSpPr>
        <xdr:cNvPr id="199" name="テキスト ボックス 198"/>
        <xdr:cNvSpPr txBox="1"/>
      </xdr:nvSpPr>
      <xdr:spPr>
        <a:xfrm>
          <a:off x="3608017" y="13667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28288</xdr:rowOff>
    </xdr:from>
    <xdr:to>
      <xdr:col>15</xdr:col>
      <xdr:colOff>101600</xdr:colOff>
      <xdr:row>79</xdr:row>
      <xdr:rowOff>129888</xdr:rowOff>
    </xdr:to>
    <xdr:sp macro="" textlink="">
      <xdr:nvSpPr>
        <xdr:cNvPr id="200" name="楕円 199"/>
        <xdr:cNvSpPr/>
      </xdr:nvSpPr>
      <xdr:spPr>
        <a:xfrm>
          <a:off x="2857500" y="135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121015</xdr:rowOff>
    </xdr:from>
    <xdr:ext cx="378565" cy="259045"/>
    <xdr:sp macro="" textlink="">
      <xdr:nvSpPr>
        <xdr:cNvPr id="201" name="テキスト ボックス 200"/>
        <xdr:cNvSpPr txBox="1"/>
      </xdr:nvSpPr>
      <xdr:spPr>
        <a:xfrm>
          <a:off x="2719017" y="1366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107187</xdr:rowOff>
    </xdr:from>
    <xdr:to>
      <xdr:col>10</xdr:col>
      <xdr:colOff>165100</xdr:colOff>
      <xdr:row>79</xdr:row>
      <xdr:rowOff>37337</xdr:rowOff>
    </xdr:to>
    <xdr:sp macro="" textlink="">
      <xdr:nvSpPr>
        <xdr:cNvPr id="202" name="楕円 201"/>
        <xdr:cNvSpPr/>
      </xdr:nvSpPr>
      <xdr:spPr>
        <a:xfrm>
          <a:off x="1968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28464</xdr:rowOff>
    </xdr:from>
    <xdr:ext cx="469744" cy="259045"/>
    <xdr:sp macro="" textlink="">
      <xdr:nvSpPr>
        <xdr:cNvPr id="203" name="テキスト ボックス 202"/>
        <xdr:cNvSpPr txBox="1"/>
      </xdr:nvSpPr>
      <xdr:spPr>
        <a:xfrm>
          <a:off x="1784428"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161922</xdr:rowOff>
    </xdr:from>
    <xdr:to>
      <xdr:col>6</xdr:col>
      <xdr:colOff>38100</xdr:colOff>
      <xdr:row>79</xdr:row>
      <xdr:rowOff>92072</xdr:rowOff>
    </xdr:to>
    <xdr:sp macro="" textlink="">
      <xdr:nvSpPr>
        <xdr:cNvPr id="204" name="楕円 203"/>
        <xdr:cNvSpPr/>
      </xdr:nvSpPr>
      <xdr:spPr>
        <a:xfrm>
          <a:off x="1079500" y="1353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83199</xdr:rowOff>
    </xdr:from>
    <xdr:ext cx="469744" cy="259045"/>
    <xdr:sp macro="" textlink="">
      <xdr:nvSpPr>
        <xdr:cNvPr id="205" name="テキスト ボックス 204"/>
        <xdr:cNvSpPr txBox="1"/>
      </xdr:nvSpPr>
      <xdr:spPr>
        <a:xfrm>
          <a:off x="895428" y="1362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44393</xdr:rowOff>
    </xdr:from>
    <xdr:to>
      <xdr:col>24</xdr:col>
      <xdr:colOff>63500</xdr:colOff>
      <xdr:row>96</xdr:row>
      <xdr:rowOff>65615</xdr:rowOff>
    </xdr:to>
    <xdr:cxnSp macro="">
      <xdr:nvCxnSpPr>
        <xdr:cNvPr id="235" name="直線コネクタ 234"/>
        <xdr:cNvCxnSpPr/>
      </xdr:nvCxnSpPr>
      <xdr:spPr>
        <a:xfrm flipV="1">
          <a:off x="3797300" y="16503593"/>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65615</xdr:rowOff>
    </xdr:from>
    <xdr:to>
      <xdr:col>19</xdr:col>
      <xdr:colOff>177800</xdr:colOff>
      <xdr:row>96</xdr:row>
      <xdr:rowOff>138195</xdr:rowOff>
    </xdr:to>
    <xdr:cxnSp macro="">
      <xdr:nvCxnSpPr>
        <xdr:cNvPr id="238" name="直線コネクタ 237"/>
        <xdr:cNvCxnSpPr/>
      </xdr:nvCxnSpPr>
      <xdr:spPr>
        <a:xfrm flipV="1">
          <a:off x="2908300" y="16524815"/>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138195</xdr:rowOff>
    </xdr:from>
    <xdr:to>
      <xdr:col>15</xdr:col>
      <xdr:colOff>50800</xdr:colOff>
      <xdr:row>97</xdr:row>
      <xdr:rowOff>3397</xdr:rowOff>
    </xdr:to>
    <xdr:cxnSp macro="">
      <xdr:nvCxnSpPr>
        <xdr:cNvPr id="241" name="直線コネクタ 240"/>
        <xdr:cNvCxnSpPr/>
      </xdr:nvCxnSpPr>
      <xdr:spPr>
        <a:xfrm flipV="1">
          <a:off x="2019300" y="16597395"/>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3397</xdr:rowOff>
    </xdr:from>
    <xdr:to>
      <xdr:col>10</xdr:col>
      <xdr:colOff>114300</xdr:colOff>
      <xdr:row>97</xdr:row>
      <xdr:rowOff>76340</xdr:rowOff>
    </xdr:to>
    <xdr:cxnSp macro="">
      <xdr:nvCxnSpPr>
        <xdr:cNvPr id="244" name="直線コネクタ 243"/>
        <xdr:cNvCxnSpPr/>
      </xdr:nvCxnSpPr>
      <xdr:spPr>
        <a:xfrm flipV="1">
          <a:off x="1130300" y="16634047"/>
          <a:ext cx="889000" cy="7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116597</xdr:rowOff>
    </xdr:from>
    <xdr:ext cx="534377" cy="259045"/>
    <xdr:sp macro="" textlink="">
      <xdr:nvSpPr>
        <xdr:cNvPr id="246" name="テキスト ボックス 245"/>
        <xdr:cNvSpPr txBox="1"/>
      </xdr:nvSpPr>
      <xdr:spPr>
        <a:xfrm>
          <a:off x="1752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23213</xdr:rowOff>
    </xdr:from>
    <xdr:ext cx="534377" cy="259045"/>
    <xdr:sp macro="" textlink="">
      <xdr:nvSpPr>
        <xdr:cNvPr id="248" name="テキスト ボックス 247"/>
        <xdr:cNvSpPr txBox="1"/>
      </xdr:nvSpPr>
      <xdr:spPr>
        <a:xfrm>
          <a:off x="863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165043</xdr:rowOff>
    </xdr:from>
    <xdr:to>
      <xdr:col>24</xdr:col>
      <xdr:colOff>114300</xdr:colOff>
      <xdr:row>96</xdr:row>
      <xdr:rowOff>95193</xdr:rowOff>
    </xdr:to>
    <xdr:sp macro="" textlink="">
      <xdr:nvSpPr>
        <xdr:cNvPr id="254" name="楕円 253"/>
        <xdr:cNvSpPr/>
      </xdr:nvSpPr>
      <xdr:spPr>
        <a:xfrm>
          <a:off x="4584700" y="164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143470</xdr:rowOff>
    </xdr:from>
    <xdr:ext cx="534377" cy="259045"/>
    <xdr:sp macro="" textlink="">
      <xdr:nvSpPr>
        <xdr:cNvPr id="255" name="扶助費該当値テキスト"/>
        <xdr:cNvSpPr txBox="1"/>
      </xdr:nvSpPr>
      <xdr:spPr>
        <a:xfrm>
          <a:off x="4686300" y="1643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14815</xdr:rowOff>
    </xdr:from>
    <xdr:to>
      <xdr:col>20</xdr:col>
      <xdr:colOff>38100</xdr:colOff>
      <xdr:row>96</xdr:row>
      <xdr:rowOff>116415</xdr:rowOff>
    </xdr:to>
    <xdr:sp macro="" textlink="">
      <xdr:nvSpPr>
        <xdr:cNvPr id="256" name="楕円 255"/>
        <xdr:cNvSpPr/>
      </xdr:nvSpPr>
      <xdr:spPr>
        <a:xfrm>
          <a:off x="3746500" y="164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107542</xdr:rowOff>
    </xdr:from>
    <xdr:ext cx="534377" cy="259045"/>
    <xdr:sp macro="" textlink="">
      <xdr:nvSpPr>
        <xdr:cNvPr id="257" name="テキスト ボックス 256"/>
        <xdr:cNvSpPr txBox="1"/>
      </xdr:nvSpPr>
      <xdr:spPr>
        <a:xfrm>
          <a:off x="3530111" y="165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87395</xdr:rowOff>
    </xdr:from>
    <xdr:to>
      <xdr:col>15</xdr:col>
      <xdr:colOff>101600</xdr:colOff>
      <xdr:row>97</xdr:row>
      <xdr:rowOff>17545</xdr:rowOff>
    </xdr:to>
    <xdr:sp macro="" textlink="">
      <xdr:nvSpPr>
        <xdr:cNvPr id="258" name="楕円 257"/>
        <xdr:cNvSpPr/>
      </xdr:nvSpPr>
      <xdr:spPr>
        <a:xfrm>
          <a:off x="2857500" y="165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8672</xdr:rowOff>
    </xdr:from>
    <xdr:ext cx="534377" cy="259045"/>
    <xdr:sp macro="" textlink="">
      <xdr:nvSpPr>
        <xdr:cNvPr id="259" name="テキスト ボックス 258"/>
        <xdr:cNvSpPr txBox="1"/>
      </xdr:nvSpPr>
      <xdr:spPr>
        <a:xfrm>
          <a:off x="2641111" y="166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124047</xdr:rowOff>
    </xdr:from>
    <xdr:to>
      <xdr:col>10</xdr:col>
      <xdr:colOff>165100</xdr:colOff>
      <xdr:row>97</xdr:row>
      <xdr:rowOff>54197</xdr:rowOff>
    </xdr:to>
    <xdr:sp macro="" textlink="">
      <xdr:nvSpPr>
        <xdr:cNvPr id="260" name="楕円 259"/>
        <xdr:cNvSpPr/>
      </xdr:nvSpPr>
      <xdr:spPr>
        <a:xfrm>
          <a:off x="1968500" y="165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45324</xdr:rowOff>
    </xdr:from>
    <xdr:ext cx="534377" cy="259045"/>
    <xdr:sp macro="" textlink="">
      <xdr:nvSpPr>
        <xdr:cNvPr id="261" name="テキスト ボックス 260"/>
        <xdr:cNvSpPr txBox="1"/>
      </xdr:nvSpPr>
      <xdr:spPr>
        <a:xfrm>
          <a:off x="1752111" y="166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25540</xdr:rowOff>
    </xdr:from>
    <xdr:to>
      <xdr:col>6</xdr:col>
      <xdr:colOff>38100</xdr:colOff>
      <xdr:row>97</xdr:row>
      <xdr:rowOff>127140</xdr:rowOff>
    </xdr:to>
    <xdr:sp macro="" textlink="">
      <xdr:nvSpPr>
        <xdr:cNvPr id="262" name="楕円 261"/>
        <xdr:cNvSpPr/>
      </xdr:nvSpPr>
      <xdr:spPr>
        <a:xfrm>
          <a:off x="1079500" y="166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118267</xdr:rowOff>
    </xdr:from>
    <xdr:ext cx="534377" cy="259045"/>
    <xdr:sp macro="" textlink="">
      <xdr:nvSpPr>
        <xdr:cNvPr id="263" name="テキスト ボックス 262"/>
        <xdr:cNvSpPr txBox="1"/>
      </xdr:nvSpPr>
      <xdr:spPr>
        <a:xfrm>
          <a:off x="863111" y="167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165996</xdr:rowOff>
    </xdr:from>
    <xdr:to>
      <xdr:col>55</xdr:col>
      <xdr:colOff>0</xdr:colOff>
      <xdr:row>37</xdr:row>
      <xdr:rowOff>42416</xdr:rowOff>
    </xdr:to>
    <xdr:cxnSp macro="">
      <xdr:nvCxnSpPr>
        <xdr:cNvPr id="292" name="直線コネクタ 291"/>
        <xdr:cNvCxnSpPr/>
      </xdr:nvCxnSpPr>
      <xdr:spPr>
        <a:xfrm flipV="1">
          <a:off x="9639300" y="6338196"/>
          <a:ext cx="838200" cy="4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12248</xdr:rowOff>
    </xdr:from>
    <xdr:to>
      <xdr:col>50</xdr:col>
      <xdr:colOff>114300</xdr:colOff>
      <xdr:row>37</xdr:row>
      <xdr:rowOff>42416</xdr:rowOff>
    </xdr:to>
    <xdr:cxnSp macro="">
      <xdr:nvCxnSpPr>
        <xdr:cNvPr id="295" name="直線コネクタ 294"/>
        <xdr:cNvCxnSpPr/>
      </xdr:nvCxnSpPr>
      <xdr:spPr>
        <a:xfrm>
          <a:off x="8750300" y="6355898"/>
          <a:ext cx="889000" cy="3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12248</xdr:rowOff>
    </xdr:from>
    <xdr:to>
      <xdr:col>45</xdr:col>
      <xdr:colOff>177800</xdr:colOff>
      <xdr:row>37</xdr:row>
      <xdr:rowOff>56398</xdr:rowOff>
    </xdr:to>
    <xdr:cxnSp macro="">
      <xdr:nvCxnSpPr>
        <xdr:cNvPr id="298" name="直線コネクタ 297"/>
        <xdr:cNvCxnSpPr/>
      </xdr:nvCxnSpPr>
      <xdr:spPr>
        <a:xfrm flipV="1">
          <a:off x="7861300" y="6355898"/>
          <a:ext cx="889000" cy="4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30178</xdr:rowOff>
    </xdr:from>
    <xdr:to>
      <xdr:col>41</xdr:col>
      <xdr:colOff>50800</xdr:colOff>
      <xdr:row>37</xdr:row>
      <xdr:rowOff>56398</xdr:rowOff>
    </xdr:to>
    <xdr:cxnSp macro="">
      <xdr:nvCxnSpPr>
        <xdr:cNvPr id="301" name="直線コネクタ 300"/>
        <xdr:cNvCxnSpPr/>
      </xdr:nvCxnSpPr>
      <xdr:spPr>
        <a:xfrm>
          <a:off x="6972300" y="6373828"/>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82562</xdr:rowOff>
    </xdr:from>
    <xdr:ext cx="534377" cy="259045"/>
    <xdr:sp macro="" textlink="">
      <xdr:nvSpPr>
        <xdr:cNvPr id="303" name="テキスト ボックス 302"/>
        <xdr:cNvSpPr txBox="1"/>
      </xdr:nvSpPr>
      <xdr:spPr>
        <a:xfrm>
          <a:off x="7594111" y="60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62056</xdr:rowOff>
    </xdr:from>
    <xdr:ext cx="534377" cy="259045"/>
    <xdr:sp macro="" textlink="">
      <xdr:nvSpPr>
        <xdr:cNvPr id="305" name="テキスト ボックス 304"/>
        <xdr:cNvSpPr txBox="1"/>
      </xdr:nvSpPr>
      <xdr:spPr>
        <a:xfrm>
          <a:off x="6705111" y="58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115196</xdr:rowOff>
    </xdr:from>
    <xdr:to>
      <xdr:col>55</xdr:col>
      <xdr:colOff>50800</xdr:colOff>
      <xdr:row>37</xdr:row>
      <xdr:rowOff>45346</xdr:rowOff>
    </xdr:to>
    <xdr:sp macro="" textlink="">
      <xdr:nvSpPr>
        <xdr:cNvPr id="311" name="楕円 310"/>
        <xdr:cNvSpPr/>
      </xdr:nvSpPr>
      <xdr:spPr>
        <a:xfrm>
          <a:off x="10426700" y="62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93623</xdr:rowOff>
    </xdr:from>
    <xdr:ext cx="534377" cy="259045"/>
    <xdr:sp macro="" textlink="">
      <xdr:nvSpPr>
        <xdr:cNvPr id="312" name="補助費等該当値テキスト"/>
        <xdr:cNvSpPr txBox="1"/>
      </xdr:nvSpPr>
      <xdr:spPr>
        <a:xfrm>
          <a:off x="10528300" y="62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163066</xdr:rowOff>
    </xdr:from>
    <xdr:to>
      <xdr:col>50</xdr:col>
      <xdr:colOff>165100</xdr:colOff>
      <xdr:row>37</xdr:row>
      <xdr:rowOff>93216</xdr:rowOff>
    </xdr:to>
    <xdr:sp macro="" textlink="">
      <xdr:nvSpPr>
        <xdr:cNvPr id="313" name="楕円 312"/>
        <xdr:cNvSpPr/>
      </xdr:nvSpPr>
      <xdr:spPr>
        <a:xfrm>
          <a:off x="9588500" y="63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84343</xdr:rowOff>
    </xdr:from>
    <xdr:ext cx="534377" cy="259045"/>
    <xdr:sp macro="" textlink="">
      <xdr:nvSpPr>
        <xdr:cNvPr id="314" name="テキスト ボックス 313"/>
        <xdr:cNvSpPr txBox="1"/>
      </xdr:nvSpPr>
      <xdr:spPr>
        <a:xfrm>
          <a:off x="9372111" y="64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132898</xdr:rowOff>
    </xdr:from>
    <xdr:to>
      <xdr:col>46</xdr:col>
      <xdr:colOff>38100</xdr:colOff>
      <xdr:row>37</xdr:row>
      <xdr:rowOff>63048</xdr:rowOff>
    </xdr:to>
    <xdr:sp macro="" textlink="">
      <xdr:nvSpPr>
        <xdr:cNvPr id="315" name="楕円 314"/>
        <xdr:cNvSpPr/>
      </xdr:nvSpPr>
      <xdr:spPr>
        <a:xfrm>
          <a:off x="8699500" y="63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54175</xdr:rowOff>
    </xdr:from>
    <xdr:ext cx="534377" cy="259045"/>
    <xdr:sp macro="" textlink="">
      <xdr:nvSpPr>
        <xdr:cNvPr id="316" name="テキスト ボックス 315"/>
        <xdr:cNvSpPr txBox="1"/>
      </xdr:nvSpPr>
      <xdr:spPr>
        <a:xfrm>
          <a:off x="8483111" y="63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5598</xdr:rowOff>
    </xdr:from>
    <xdr:to>
      <xdr:col>41</xdr:col>
      <xdr:colOff>101600</xdr:colOff>
      <xdr:row>37</xdr:row>
      <xdr:rowOff>107198</xdr:rowOff>
    </xdr:to>
    <xdr:sp macro="" textlink="">
      <xdr:nvSpPr>
        <xdr:cNvPr id="317" name="楕円 316"/>
        <xdr:cNvSpPr/>
      </xdr:nvSpPr>
      <xdr:spPr>
        <a:xfrm>
          <a:off x="7810500" y="634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98325</xdr:rowOff>
    </xdr:from>
    <xdr:ext cx="534377" cy="259045"/>
    <xdr:sp macro="" textlink="">
      <xdr:nvSpPr>
        <xdr:cNvPr id="318" name="テキスト ボックス 317"/>
        <xdr:cNvSpPr txBox="1"/>
      </xdr:nvSpPr>
      <xdr:spPr>
        <a:xfrm>
          <a:off x="7594111" y="644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150828</xdr:rowOff>
    </xdr:from>
    <xdr:to>
      <xdr:col>36</xdr:col>
      <xdr:colOff>165100</xdr:colOff>
      <xdr:row>37</xdr:row>
      <xdr:rowOff>80978</xdr:rowOff>
    </xdr:to>
    <xdr:sp macro="" textlink="">
      <xdr:nvSpPr>
        <xdr:cNvPr id="319" name="楕円 318"/>
        <xdr:cNvSpPr/>
      </xdr:nvSpPr>
      <xdr:spPr>
        <a:xfrm>
          <a:off x="6921500" y="63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72105</xdr:rowOff>
    </xdr:from>
    <xdr:ext cx="534377" cy="259045"/>
    <xdr:sp macro="" textlink="">
      <xdr:nvSpPr>
        <xdr:cNvPr id="320" name="テキスト ボックス 319"/>
        <xdr:cNvSpPr txBox="1"/>
      </xdr:nvSpPr>
      <xdr:spPr>
        <a:xfrm>
          <a:off x="6705111" y="641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42841</xdr:rowOff>
    </xdr:from>
    <xdr:to>
      <xdr:col>55</xdr:col>
      <xdr:colOff>0</xdr:colOff>
      <xdr:row>58</xdr:row>
      <xdr:rowOff>89973</xdr:rowOff>
    </xdr:to>
    <xdr:cxnSp macro="">
      <xdr:nvCxnSpPr>
        <xdr:cNvPr id="351" name="直線コネクタ 350"/>
        <xdr:cNvCxnSpPr/>
      </xdr:nvCxnSpPr>
      <xdr:spPr>
        <a:xfrm>
          <a:off x="9639300" y="9986941"/>
          <a:ext cx="838200" cy="4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42841</xdr:rowOff>
    </xdr:from>
    <xdr:to>
      <xdr:col>50</xdr:col>
      <xdr:colOff>114300</xdr:colOff>
      <xdr:row>58</xdr:row>
      <xdr:rowOff>147719</xdr:rowOff>
    </xdr:to>
    <xdr:cxnSp macro="">
      <xdr:nvCxnSpPr>
        <xdr:cNvPr id="354" name="直線コネクタ 353"/>
        <xdr:cNvCxnSpPr/>
      </xdr:nvCxnSpPr>
      <xdr:spPr>
        <a:xfrm flipV="1">
          <a:off x="8750300" y="9986941"/>
          <a:ext cx="889000" cy="10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147719</xdr:rowOff>
    </xdr:from>
    <xdr:to>
      <xdr:col>45</xdr:col>
      <xdr:colOff>177800</xdr:colOff>
      <xdr:row>59</xdr:row>
      <xdr:rowOff>17120</xdr:rowOff>
    </xdr:to>
    <xdr:cxnSp macro="">
      <xdr:nvCxnSpPr>
        <xdr:cNvPr id="357" name="直線コネクタ 356"/>
        <xdr:cNvCxnSpPr/>
      </xdr:nvCxnSpPr>
      <xdr:spPr>
        <a:xfrm flipV="1">
          <a:off x="7861300" y="10091819"/>
          <a:ext cx="889000" cy="4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131056</xdr:rowOff>
    </xdr:from>
    <xdr:to>
      <xdr:col>41</xdr:col>
      <xdr:colOff>50800</xdr:colOff>
      <xdr:row>59</xdr:row>
      <xdr:rowOff>17120</xdr:rowOff>
    </xdr:to>
    <xdr:cxnSp macro="">
      <xdr:nvCxnSpPr>
        <xdr:cNvPr id="360" name="直線コネクタ 359"/>
        <xdr:cNvCxnSpPr/>
      </xdr:nvCxnSpPr>
      <xdr:spPr>
        <a:xfrm>
          <a:off x="6972300" y="10075156"/>
          <a:ext cx="889000" cy="5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33446</xdr:rowOff>
    </xdr:from>
    <xdr:ext cx="534377" cy="259045"/>
    <xdr:sp macro="" textlink="">
      <xdr:nvSpPr>
        <xdr:cNvPr id="362" name="テキスト ボックス 361"/>
        <xdr:cNvSpPr txBox="1"/>
      </xdr:nvSpPr>
      <xdr:spPr>
        <a:xfrm>
          <a:off x="7594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29141</xdr:rowOff>
    </xdr:from>
    <xdr:ext cx="534377" cy="259045"/>
    <xdr:sp macro="" textlink="">
      <xdr:nvSpPr>
        <xdr:cNvPr id="364" name="テキスト ボックス 363"/>
        <xdr:cNvSpPr txBox="1"/>
      </xdr:nvSpPr>
      <xdr:spPr>
        <a:xfrm>
          <a:off x="6705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39173</xdr:rowOff>
    </xdr:from>
    <xdr:to>
      <xdr:col>55</xdr:col>
      <xdr:colOff>50800</xdr:colOff>
      <xdr:row>58</xdr:row>
      <xdr:rowOff>140773</xdr:rowOff>
    </xdr:to>
    <xdr:sp macro="" textlink="">
      <xdr:nvSpPr>
        <xdr:cNvPr id="370" name="楕円 369"/>
        <xdr:cNvSpPr/>
      </xdr:nvSpPr>
      <xdr:spPr>
        <a:xfrm>
          <a:off x="10426700" y="99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62050</xdr:rowOff>
    </xdr:from>
    <xdr:ext cx="599010" cy="259045"/>
    <xdr:sp macro="" textlink="">
      <xdr:nvSpPr>
        <xdr:cNvPr id="371" name="普通建設事業費該当値テキスト"/>
        <xdr:cNvSpPr txBox="1"/>
      </xdr:nvSpPr>
      <xdr:spPr>
        <a:xfrm>
          <a:off x="10528300" y="983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163491</xdr:rowOff>
    </xdr:from>
    <xdr:to>
      <xdr:col>50</xdr:col>
      <xdr:colOff>165100</xdr:colOff>
      <xdr:row>58</xdr:row>
      <xdr:rowOff>93641</xdr:rowOff>
    </xdr:to>
    <xdr:sp macro="" textlink="">
      <xdr:nvSpPr>
        <xdr:cNvPr id="372" name="楕円 371"/>
        <xdr:cNvSpPr/>
      </xdr:nvSpPr>
      <xdr:spPr>
        <a:xfrm>
          <a:off x="9588500" y="99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110168</xdr:rowOff>
    </xdr:from>
    <xdr:ext cx="599010" cy="259045"/>
    <xdr:sp macro="" textlink="">
      <xdr:nvSpPr>
        <xdr:cNvPr id="373" name="テキスト ボックス 372"/>
        <xdr:cNvSpPr txBox="1"/>
      </xdr:nvSpPr>
      <xdr:spPr>
        <a:xfrm>
          <a:off x="9339795" y="971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96919</xdr:rowOff>
    </xdr:from>
    <xdr:to>
      <xdr:col>46</xdr:col>
      <xdr:colOff>38100</xdr:colOff>
      <xdr:row>59</xdr:row>
      <xdr:rowOff>27069</xdr:rowOff>
    </xdr:to>
    <xdr:sp macro="" textlink="">
      <xdr:nvSpPr>
        <xdr:cNvPr id="374" name="楕円 373"/>
        <xdr:cNvSpPr/>
      </xdr:nvSpPr>
      <xdr:spPr>
        <a:xfrm>
          <a:off x="8699500" y="100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18196</xdr:rowOff>
    </xdr:from>
    <xdr:ext cx="534377" cy="259045"/>
    <xdr:sp macro="" textlink="">
      <xdr:nvSpPr>
        <xdr:cNvPr id="375" name="テキスト ボックス 374"/>
        <xdr:cNvSpPr txBox="1"/>
      </xdr:nvSpPr>
      <xdr:spPr>
        <a:xfrm>
          <a:off x="8483111" y="1013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137770</xdr:rowOff>
    </xdr:from>
    <xdr:to>
      <xdr:col>41</xdr:col>
      <xdr:colOff>101600</xdr:colOff>
      <xdr:row>59</xdr:row>
      <xdr:rowOff>67920</xdr:rowOff>
    </xdr:to>
    <xdr:sp macro="" textlink="">
      <xdr:nvSpPr>
        <xdr:cNvPr id="376" name="楕円 375"/>
        <xdr:cNvSpPr/>
      </xdr:nvSpPr>
      <xdr:spPr>
        <a:xfrm>
          <a:off x="7810500" y="100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59047</xdr:rowOff>
    </xdr:from>
    <xdr:ext cx="534377" cy="259045"/>
    <xdr:sp macro="" textlink="">
      <xdr:nvSpPr>
        <xdr:cNvPr id="377" name="テキスト ボックス 376"/>
        <xdr:cNvSpPr txBox="1"/>
      </xdr:nvSpPr>
      <xdr:spPr>
        <a:xfrm>
          <a:off x="7594111" y="101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80256</xdr:rowOff>
    </xdr:from>
    <xdr:to>
      <xdr:col>36</xdr:col>
      <xdr:colOff>165100</xdr:colOff>
      <xdr:row>59</xdr:row>
      <xdr:rowOff>10406</xdr:rowOff>
    </xdr:to>
    <xdr:sp macro="" textlink="">
      <xdr:nvSpPr>
        <xdr:cNvPr id="378" name="楕円 377"/>
        <xdr:cNvSpPr/>
      </xdr:nvSpPr>
      <xdr:spPr>
        <a:xfrm>
          <a:off x="6921500" y="1002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26933</xdr:rowOff>
    </xdr:from>
    <xdr:ext cx="534377" cy="259045"/>
    <xdr:sp macro="" textlink="">
      <xdr:nvSpPr>
        <xdr:cNvPr id="379" name="テキスト ボックス 378"/>
        <xdr:cNvSpPr txBox="1"/>
      </xdr:nvSpPr>
      <xdr:spPr>
        <a:xfrm>
          <a:off x="6705111" y="97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67728</xdr:rowOff>
    </xdr:from>
    <xdr:to>
      <xdr:col>55</xdr:col>
      <xdr:colOff>0</xdr:colOff>
      <xdr:row>78</xdr:row>
      <xdr:rowOff>152000</xdr:rowOff>
    </xdr:to>
    <xdr:cxnSp macro="">
      <xdr:nvCxnSpPr>
        <xdr:cNvPr id="408" name="直線コネクタ 407"/>
        <xdr:cNvCxnSpPr/>
      </xdr:nvCxnSpPr>
      <xdr:spPr>
        <a:xfrm>
          <a:off x="9639300" y="13440828"/>
          <a:ext cx="838200" cy="8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67728</xdr:rowOff>
    </xdr:from>
    <xdr:to>
      <xdr:col>50</xdr:col>
      <xdr:colOff>114300</xdr:colOff>
      <xdr:row>78</xdr:row>
      <xdr:rowOff>122546</xdr:rowOff>
    </xdr:to>
    <xdr:cxnSp macro="">
      <xdr:nvCxnSpPr>
        <xdr:cNvPr id="411" name="直線コネクタ 410"/>
        <xdr:cNvCxnSpPr/>
      </xdr:nvCxnSpPr>
      <xdr:spPr>
        <a:xfrm flipV="1">
          <a:off x="8750300" y="13440828"/>
          <a:ext cx="8890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122546</xdr:rowOff>
    </xdr:from>
    <xdr:to>
      <xdr:col>45</xdr:col>
      <xdr:colOff>177800</xdr:colOff>
      <xdr:row>79</xdr:row>
      <xdr:rowOff>18957</xdr:rowOff>
    </xdr:to>
    <xdr:cxnSp macro="">
      <xdr:nvCxnSpPr>
        <xdr:cNvPr id="414" name="直線コネクタ 413"/>
        <xdr:cNvCxnSpPr/>
      </xdr:nvCxnSpPr>
      <xdr:spPr>
        <a:xfrm flipV="1">
          <a:off x="7861300" y="13495646"/>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41349</xdr:rowOff>
    </xdr:from>
    <xdr:ext cx="534377" cy="259045"/>
    <xdr:sp macro="" textlink="">
      <xdr:nvSpPr>
        <xdr:cNvPr id="418" name="テキスト ボックス 417"/>
        <xdr:cNvSpPr txBox="1"/>
      </xdr:nvSpPr>
      <xdr:spPr>
        <a:xfrm>
          <a:off x="7594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101200</xdr:rowOff>
    </xdr:from>
    <xdr:to>
      <xdr:col>55</xdr:col>
      <xdr:colOff>50800</xdr:colOff>
      <xdr:row>79</xdr:row>
      <xdr:rowOff>31350</xdr:rowOff>
    </xdr:to>
    <xdr:sp macro="" textlink="">
      <xdr:nvSpPr>
        <xdr:cNvPr id="424" name="楕円 423"/>
        <xdr:cNvSpPr/>
      </xdr:nvSpPr>
      <xdr:spPr>
        <a:xfrm>
          <a:off x="10426700" y="134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60577</xdr:rowOff>
    </xdr:from>
    <xdr:ext cx="534377" cy="259045"/>
    <xdr:sp macro="" textlink="">
      <xdr:nvSpPr>
        <xdr:cNvPr id="425" name="普通建設事業費 （ うち新規整備　）該当値テキスト"/>
        <xdr:cNvSpPr txBox="1"/>
      </xdr:nvSpPr>
      <xdr:spPr>
        <a:xfrm>
          <a:off x="10528300" y="132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16928</xdr:rowOff>
    </xdr:from>
    <xdr:to>
      <xdr:col>50</xdr:col>
      <xdr:colOff>165100</xdr:colOff>
      <xdr:row>78</xdr:row>
      <xdr:rowOff>118528</xdr:rowOff>
    </xdr:to>
    <xdr:sp macro="" textlink="">
      <xdr:nvSpPr>
        <xdr:cNvPr id="426" name="楕円 425"/>
        <xdr:cNvSpPr/>
      </xdr:nvSpPr>
      <xdr:spPr>
        <a:xfrm>
          <a:off x="9588500" y="133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135055</xdr:rowOff>
    </xdr:from>
    <xdr:ext cx="534377" cy="259045"/>
    <xdr:sp macro="" textlink="">
      <xdr:nvSpPr>
        <xdr:cNvPr id="427" name="テキスト ボックス 426"/>
        <xdr:cNvSpPr txBox="1"/>
      </xdr:nvSpPr>
      <xdr:spPr>
        <a:xfrm>
          <a:off x="9372111" y="131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71746</xdr:rowOff>
    </xdr:from>
    <xdr:to>
      <xdr:col>46</xdr:col>
      <xdr:colOff>38100</xdr:colOff>
      <xdr:row>79</xdr:row>
      <xdr:rowOff>1896</xdr:rowOff>
    </xdr:to>
    <xdr:sp macro="" textlink="">
      <xdr:nvSpPr>
        <xdr:cNvPr id="428" name="楕円 427"/>
        <xdr:cNvSpPr/>
      </xdr:nvSpPr>
      <xdr:spPr>
        <a:xfrm>
          <a:off x="8699500" y="134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18423</xdr:rowOff>
    </xdr:from>
    <xdr:ext cx="534377" cy="259045"/>
    <xdr:sp macro="" textlink="">
      <xdr:nvSpPr>
        <xdr:cNvPr id="429" name="テキスト ボックス 428"/>
        <xdr:cNvSpPr txBox="1"/>
      </xdr:nvSpPr>
      <xdr:spPr>
        <a:xfrm>
          <a:off x="8483111" y="132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139607</xdr:rowOff>
    </xdr:from>
    <xdr:to>
      <xdr:col>41</xdr:col>
      <xdr:colOff>101600</xdr:colOff>
      <xdr:row>79</xdr:row>
      <xdr:rowOff>69757</xdr:rowOff>
    </xdr:to>
    <xdr:sp macro="" textlink="">
      <xdr:nvSpPr>
        <xdr:cNvPr id="430" name="楕円 429"/>
        <xdr:cNvSpPr/>
      </xdr:nvSpPr>
      <xdr:spPr>
        <a:xfrm>
          <a:off x="7810500" y="135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60884</xdr:rowOff>
    </xdr:from>
    <xdr:ext cx="534377" cy="259045"/>
    <xdr:sp macro="" textlink="">
      <xdr:nvSpPr>
        <xdr:cNvPr id="431" name="テキスト ボックス 430"/>
        <xdr:cNvSpPr txBox="1"/>
      </xdr:nvSpPr>
      <xdr:spPr>
        <a:xfrm>
          <a:off x="7594111" y="1360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138812</xdr:rowOff>
    </xdr:from>
    <xdr:to>
      <xdr:col>55</xdr:col>
      <xdr:colOff>0</xdr:colOff>
      <xdr:row>96</xdr:row>
      <xdr:rowOff>45619</xdr:rowOff>
    </xdr:to>
    <xdr:cxnSp macro="">
      <xdr:nvCxnSpPr>
        <xdr:cNvPr id="460" name="直線コネクタ 459"/>
        <xdr:cNvCxnSpPr/>
      </xdr:nvCxnSpPr>
      <xdr:spPr>
        <a:xfrm flipV="1">
          <a:off x="9639300" y="16255112"/>
          <a:ext cx="838200" cy="2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45619</xdr:rowOff>
    </xdr:from>
    <xdr:to>
      <xdr:col>50</xdr:col>
      <xdr:colOff>114300</xdr:colOff>
      <xdr:row>97</xdr:row>
      <xdr:rowOff>147231</xdr:rowOff>
    </xdr:to>
    <xdr:cxnSp macro="">
      <xdr:nvCxnSpPr>
        <xdr:cNvPr id="463" name="直線コネクタ 462"/>
        <xdr:cNvCxnSpPr/>
      </xdr:nvCxnSpPr>
      <xdr:spPr>
        <a:xfrm flipV="1">
          <a:off x="8750300" y="16504819"/>
          <a:ext cx="889000" cy="27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107277</xdr:rowOff>
    </xdr:from>
    <xdr:to>
      <xdr:col>45</xdr:col>
      <xdr:colOff>177800</xdr:colOff>
      <xdr:row>97</xdr:row>
      <xdr:rowOff>147231</xdr:rowOff>
    </xdr:to>
    <xdr:cxnSp macro="">
      <xdr:nvCxnSpPr>
        <xdr:cNvPr id="466" name="直線コネクタ 465"/>
        <xdr:cNvCxnSpPr/>
      </xdr:nvCxnSpPr>
      <xdr:spPr>
        <a:xfrm>
          <a:off x="7861300" y="16566477"/>
          <a:ext cx="889000" cy="2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78719</xdr:rowOff>
    </xdr:from>
    <xdr:ext cx="534377" cy="259045"/>
    <xdr:sp macro="" textlink="">
      <xdr:nvSpPr>
        <xdr:cNvPr id="470" name="テキスト ボックス 469"/>
        <xdr:cNvSpPr txBox="1"/>
      </xdr:nvSpPr>
      <xdr:spPr>
        <a:xfrm>
          <a:off x="7594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88012</xdr:rowOff>
    </xdr:from>
    <xdr:to>
      <xdr:col>55</xdr:col>
      <xdr:colOff>50800</xdr:colOff>
      <xdr:row>95</xdr:row>
      <xdr:rowOff>18162</xdr:rowOff>
    </xdr:to>
    <xdr:sp macro="" textlink="">
      <xdr:nvSpPr>
        <xdr:cNvPr id="476" name="楕円 475"/>
        <xdr:cNvSpPr/>
      </xdr:nvSpPr>
      <xdr:spPr>
        <a:xfrm>
          <a:off x="10426700" y="1620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110889</xdr:rowOff>
    </xdr:from>
    <xdr:ext cx="534377" cy="259045"/>
    <xdr:sp macro="" textlink="">
      <xdr:nvSpPr>
        <xdr:cNvPr id="477" name="普通建設事業費 （ うち更新整備　）該当値テキスト"/>
        <xdr:cNvSpPr txBox="1"/>
      </xdr:nvSpPr>
      <xdr:spPr>
        <a:xfrm>
          <a:off x="10528300" y="1605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166269</xdr:rowOff>
    </xdr:from>
    <xdr:to>
      <xdr:col>50</xdr:col>
      <xdr:colOff>165100</xdr:colOff>
      <xdr:row>96</xdr:row>
      <xdr:rowOff>96419</xdr:rowOff>
    </xdr:to>
    <xdr:sp macro="" textlink="">
      <xdr:nvSpPr>
        <xdr:cNvPr id="478" name="楕円 477"/>
        <xdr:cNvSpPr/>
      </xdr:nvSpPr>
      <xdr:spPr>
        <a:xfrm>
          <a:off x="9588500" y="164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112946</xdr:rowOff>
    </xdr:from>
    <xdr:ext cx="534377" cy="259045"/>
    <xdr:sp macro="" textlink="">
      <xdr:nvSpPr>
        <xdr:cNvPr id="479" name="テキスト ボックス 478"/>
        <xdr:cNvSpPr txBox="1"/>
      </xdr:nvSpPr>
      <xdr:spPr>
        <a:xfrm>
          <a:off x="9372111" y="1622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96431</xdr:rowOff>
    </xdr:from>
    <xdr:to>
      <xdr:col>46</xdr:col>
      <xdr:colOff>38100</xdr:colOff>
      <xdr:row>98</xdr:row>
      <xdr:rowOff>26581</xdr:rowOff>
    </xdr:to>
    <xdr:sp macro="" textlink="">
      <xdr:nvSpPr>
        <xdr:cNvPr id="480" name="楕円 479"/>
        <xdr:cNvSpPr/>
      </xdr:nvSpPr>
      <xdr:spPr>
        <a:xfrm>
          <a:off x="8699500" y="167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17708</xdr:rowOff>
    </xdr:from>
    <xdr:ext cx="534377" cy="259045"/>
    <xdr:sp macro="" textlink="">
      <xdr:nvSpPr>
        <xdr:cNvPr id="481" name="テキスト ボックス 480"/>
        <xdr:cNvSpPr txBox="1"/>
      </xdr:nvSpPr>
      <xdr:spPr>
        <a:xfrm>
          <a:off x="8483111" y="168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56477</xdr:rowOff>
    </xdr:from>
    <xdr:to>
      <xdr:col>41</xdr:col>
      <xdr:colOff>101600</xdr:colOff>
      <xdr:row>96</xdr:row>
      <xdr:rowOff>158077</xdr:rowOff>
    </xdr:to>
    <xdr:sp macro="" textlink="">
      <xdr:nvSpPr>
        <xdr:cNvPr id="482" name="楕円 481"/>
        <xdr:cNvSpPr/>
      </xdr:nvSpPr>
      <xdr:spPr>
        <a:xfrm>
          <a:off x="7810500" y="165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3154</xdr:rowOff>
    </xdr:from>
    <xdr:ext cx="534377" cy="259045"/>
    <xdr:sp macro="" textlink="">
      <xdr:nvSpPr>
        <xdr:cNvPr id="483" name="テキスト ボックス 482"/>
        <xdr:cNvSpPr txBox="1"/>
      </xdr:nvSpPr>
      <xdr:spPr>
        <a:xfrm>
          <a:off x="7594111" y="1629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20405</xdr:rowOff>
    </xdr:from>
    <xdr:to>
      <xdr:col>85</xdr:col>
      <xdr:colOff>127000</xdr:colOff>
      <xdr:row>38</xdr:row>
      <xdr:rowOff>23006</xdr:rowOff>
    </xdr:to>
    <xdr:cxnSp macro="">
      <xdr:nvCxnSpPr>
        <xdr:cNvPr id="508" name="直線コネクタ 507"/>
        <xdr:cNvCxnSpPr/>
      </xdr:nvCxnSpPr>
      <xdr:spPr>
        <a:xfrm flipV="1">
          <a:off x="15481300" y="6535505"/>
          <a:ext cx="8382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23006</xdr:rowOff>
    </xdr:from>
    <xdr:to>
      <xdr:col>81</xdr:col>
      <xdr:colOff>50800</xdr:colOff>
      <xdr:row>38</xdr:row>
      <xdr:rowOff>25131</xdr:rowOff>
    </xdr:to>
    <xdr:cxnSp macro="">
      <xdr:nvCxnSpPr>
        <xdr:cNvPr id="511" name="直線コネクタ 510"/>
        <xdr:cNvCxnSpPr/>
      </xdr:nvCxnSpPr>
      <xdr:spPr>
        <a:xfrm flipV="1">
          <a:off x="14592300" y="6538106"/>
          <a:ext cx="8890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12095</xdr:rowOff>
    </xdr:from>
    <xdr:to>
      <xdr:col>76</xdr:col>
      <xdr:colOff>114300</xdr:colOff>
      <xdr:row>38</xdr:row>
      <xdr:rowOff>25131</xdr:rowOff>
    </xdr:to>
    <xdr:cxnSp macro="">
      <xdr:nvCxnSpPr>
        <xdr:cNvPr id="514" name="直線コネクタ 513"/>
        <xdr:cNvCxnSpPr/>
      </xdr:nvCxnSpPr>
      <xdr:spPr>
        <a:xfrm>
          <a:off x="13703300" y="6527195"/>
          <a:ext cx="889000" cy="1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12095</xdr:rowOff>
    </xdr:from>
    <xdr:to>
      <xdr:col>71</xdr:col>
      <xdr:colOff>177800</xdr:colOff>
      <xdr:row>38</xdr:row>
      <xdr:rowOff>16411</xdr:rowOff>
    </xdr:to>
    <xdr:cxnSp macro="">
      <xdr:nvCxnSpPr>
        <xdr:cNvPr id="517" name="直線コネクタ 516"/>
        <xdr:cNvCxnSpPr/>
      </xdr:nvCxnSpPr>
      <xdr:spPr>
        <a:xfrm flipV="1">
          <a:off x="12814300" y="6527195"/>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60434</xdr:rowOff>
    </xdr:from>
    <xdr:ext cx="469744" cy="259045"/>
    <xdr:sp macro="" textlink="">
      <xdr:nvSpPr>
        <xdr:cNvPr id="519" name="テキスト ボックス 518"/>
        <xdr:cNvSpPr txBox="1"/>
      </xdr:nvSpPr>
      <xdr:spPr>
        <a:xfrm>
          <a:off x="13468428"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65053</xdr:rowOff>
    </xdr:from>
    <xdr:ext cx="378565" cy="259045"/>
    <xdr:sp macro="" textlink="">
      <xdr:nvSpPr>
        <xdr:cNvPr id="521" name="テキスト ボックス 520"/>
        <xdr:cNvSpPr txBox="1"/>
      </xdr:nvSpPr>
      <xdr:spPr>
        <a:xfrm>
          <a:off x="12625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141055</xdr:rowOff>
    </xdr:from>
    <xdr:to>
      <xdr:col>85</xdr:col>
      <xdr:colOff>177800</xdr:colOff>
      <xdr:row>38</xdr:row>
      <xdr:rowOff>71205</xdr:rowOff>
    </xdr:to>
    <xdr:sp macro="" textlink="">
      <xdr:nvSpPr>
        <xdr:cNvPr id="527" name="楕円 526"/>
        <xdr:cNvSpPr/>
      </xdr:nvSpPr>
      <xdr:spPr>
        <a:xfrm>
          <a:off x="16268700" y="64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143656</xdr:rowOff>
    </xdr:from>
    <xdr:to>
      <xdr:col>81</xdr:col>
      <xdr:colOff>101600</xdr:colOff>
      <xdr:row>38</xdr:row>
      <xdr:rowOff>73806</xdr:rowOff>
    </xdr:to>
    <xdr:sp macro="" textlink="">
      <xdr:nvSpPr>
        <xdr:cNvPr id="529" name="楕円 528"/>
        <xdr:cNvSpPr/>
      </xdr:nvSpPr>
      <xdr:spPr>
        <a:xfrm>
          <a:off x="15430500" y="64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64933</xdr:rowOff>
    </xdr:from>
    <xdr:ext cx="378565" cy="259045"/>
    <xdr:sp macro="" textlink="">
      <xdr:nvSpPr>
        <xdr:cNvPr id="530" name="テキスト ボックス 529"/>
        <xdr:cNvSpPr txBox="1"/>
      </xdr:nvSpPr>
      <xdr:spPr>
        <a:xfrm>
          <a:off x="15292017" y="6580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145781</xdr:rowOff>
    </xdr:from>
    <xdr:to>
      <xdr:col>76</xdr:col>
      <xdr:colOff>165100</xdr:colOff>
      <xdr:row>38</xdr:row>
      <xdr:rowOff>75932</xdr:rowOff>
    </xdr:to>
    <xdr:sp macro="" textlink="">
      <xdr:nvSpPr>
        <xdr:cNvPr id="531" name="楕円 530"/>
        <xdr:cNvSpPr/>
      </xdr:nvSpPr>
      <xdr:spPr>
        <a:xfrm>
          <a:off x="14541500" y="6489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67058</xdr:rowOff>
    </xdr:from>
    <xdr:ext cx="313932" cy="259045"/>
    <xdr:sp macro="" textlink="">
      <xdr:nvSpPr>
        <xdr:cNvPr id="532" name="テキスト ボックス 531"/>
        <xdr:cNvSpPr txBox="1"/>
      </xdr:nvSpPr>
      <xdr:spPr>
        <a:xfrm>
          <a:off x="14435333" y="6582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132745</xdr:rowOff>
    </xdr:from>
    <xdr:to>
      <xdr:col>72</xdr:col>
      <xdr:colOff>38100</xdr:colOff>
      <xdr:row>38</xdr:row>
      <xdr:rowOff>62895</xdr:rowOff>
    </xdr:to>
    <xdr:sp macro="" textlink="">
      <xdr:nvSpPr>
        <xdr:cNvPr id="533" name="楕円 532"/>
        <xdr:cNvSpPr/>
      </xdr:nvSpPr>
      <xdr:spPr>
        <a:xfrm>
          <a:off x="13652500" y="64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79422</xdr:rowOff>
    </xdr:from>
    <xdr:ext cx="469744" cy="259045"/>
    <xdr:sp macro="" textlink="">
      <xdr:nvSpPr>
        <xdr:cNvPr id="534" name="テキスト ボックス 533"/>
        <xdr:cNvSpPr txBox="1"/>
      </xdr:nvSpPr>
      <xdr:spPr>
        <a:xfrm>
          <a:off x="13468428" y="625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137060</xdr:rowOff>
    </xdr:from>
    <xdr:to>
      <xdr:col>67</xdr:col>
      <xdr:colOff>101600</xdr:colOff>
      <xdr:row>38</xdr:row>
      <xdr:rowOff>67210</xdr:rowOff>
    </xdr:to>
    <xdr:sp macro="" textlink="">
      <xdr:nvSpPr>
        <xdr:cNvPr id="535" name="楕円 534"/>
        <xdr:cNvSpPr/>
      </xdr:nvSpPr>
      <xdr:spPr>
        <a:xfrm>
          <a:off x="12763500" y="64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83737</xdr:rowOff>
    </xdr:from>
    <xdr:ext cx="469744" cy="259045"/>
    <xdr:sp macro="" textlink="">
      <xdr:nvSpPr>
        <xdr:cNvPr id="536" name="テキスト ボックス 535"/>
        <xdr:cNvSpPr txBox="1"/>
      </xdr:nvSpPr>
      <xdr:spPr>
        <a:xfrm>
          <a:off x="12579428" y="62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140221</xdr:rowOff>
    </xdr:from>
    <xdr:to>
      <xdr:col>85</xdr:col>
      <xdr:colOff>127000</xdr:colOff>
      <xdr:row>75</xdr:row>
      <xdr:rowOff>159410</xdr:rowOff>
    </xdr:to>
    <xdr:cxnSp macro="">
      <xdr:nvCxnSpPr>
        <xdr:cNvPr id="614" name="直線コネクタ 613"/>
        <xdr:cNvCxnSpPr/>
      </xdr:nvCxnSpPr>
      <xdr:spPr>
        <a:xfrm flipV="1">
          <a:off x="15481300" y="12998971"/>
          <a:ext cx="8382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40932</xdr:rowOff>
    </xdr:from>
    <xdr:to>
      <xdr:col>81</xdr:col>
      <xdr:colOff>50800</xdr:colOff>
      <xdr:row>75</xdr:row>
      <xdr:rowOff>159410</xdr:rowOff>
    </xdr:to>
    <xdr:cxnSp macro="">
      <xdr:nvCxnSpPr>
        <xdr:cNvPr id="617" name="直線コネクタ 616"/>
        <xdr:cNvCxnSpPr/>
      </xdr:nvCxnSpPr>
      <xdr:spPr>
        <a:xfrm>
          <a:off x="14592300" y="12728232"/>
          <a:ext cx="889000" cy="2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80975</xdr:rowOff>
    </xdr:from>
    <xdr:to>
      <xdr:col>76</xdr:col>
      <xdr:colOff>114300</xdr:colOff>
      <xdr:row>74</xdr:row>
      <xdr:rowOff>40932</xdr:rowOff>
    </xdr:to>
    <xdr:cxnSp macro="">
      <xdr:nvCxnSpPr>
        <xdr:cNvPr id="620" name="直線コネクタ 619"/>
        <xdr:cNvCxnSpPr/>
      </xdr:nvCxnSpPr>
      <xdr:spPr>
        <a:xfrm>
          <a:off x="13703300" y="12425375"/>
          <a:ext cx="889000" cy="30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2" name="テキスト ボックス 621"/>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80975</xdr:rowOff>
    </xdr:from>
    <xdr:to>
      <xdr:col>71</xdr:col>
      <xdr:colOff>177800</xdr:colOff>
      <xdr:row>74</xdr:row>
      <xdr:rowOff>80607</xdr:rowOff>
    </xdr:to>
    <xdr:cxnSp macro="">
      <xdr:nvCxnSpPr>
        <xdr:cNvPr id="623" name="直線コネクタ 622"/>
        <xdr:cNvCxnSpPr/>
      </xdr:nvCxnSpPr>
      <xdr:spPr>
        <a:xfrm flipV="1">
          <a:off x="12814300" y="12425375"/>
          <a:ext cx="889000" cy="3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106163</xdr:rowOff>
    </xdr:from>
    <xdr:ext cx="534377" cy="259045"/>
    <xdr:sp macro="" textlink="">
      <xdr:nvSpPr>
        <xdr:cNvPr id="625" name="テキスト ボックス 624"/>
        <xdr:cNvSpPr txBox="1"/>
      </xdr:nvSpPr>
      <xdr:spPr>
        <a:xfrm>
          <a:off x="13436111" y="129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105427</xdr:rowOff>
    </xdr:from>
    <xdr:ext cx="534377" cy="259045"/>
    <xdr:sp macro="" textlink="">
      <xdr:nvSpPr>
        <xdr:cNvPr id="627" name="テキスト ボックス 626"/>
        <xdr:cNvSpPr txBox="1"/>
      </xdr:nvSpPr>
      <xdr:spPr>
        <a:xfrm>
          <a:off x="12547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89421</xdr:rowOff>
    </xdr:from>
    <xdr:to>
      <xdr:col>85</xdr:col>
      <xdr:colOff>177800</xdr:colOff>
      <xdr:row>76</xdr:row>
      <xdr:rowOff>19571</xdr:rowOff>
    </xdr:to>
    <xdr:sp macro="" textlink="">
      <xdr:nvSpPr>
        <xdr:cNvPr id="633" name="楕円 632"/>
        <xdr:cNvSpPr/>
      </xdr:nvSpPr>
      <xdr:spPr>
        <a:xfrm>
          <a:off x="16268700" y="129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67848</xdr:rowOff>
    </xdr:from>
    <xdr:ext cx="534377" cy="259045"/>
    <xdr:sp macro="" textlink="">
      <xdr:nvSpPr>
        <xdr:cNvPr id="634" name="公債費該当値テキスト"/>
        <xdr:cNvSpPr txBox="1"/>
      </xdr:nvSpPr>
      <xdr:spPr>
        <a:xfrm>
          <a:off x="16370300" y="129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108610</xdr:rowOff>
    </xdr:from>
    <xdr:to>
      <xdr:col>81</xdr:col>
      <xdr:colOff>101600</xdr:colOff>
      <xdr:row>76</xdr:row>
      <xdr:rowOff>38760</xdr:rowOff>
    </xdr:to>
    <xdr:sp macro="" textlink="">
      <xdr:nvSpPr>
        <xdr:cNvPr id="635" name="楕円 634"/>
        <xdr:cNvSpPr/>
      </xdr:nvSpPr>
      <xdr:spPr>
        <a:xfrm>
          <a:off x="15430500" y="129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29887</xdr:rowOff>
    </xdr:from>
    <xdr:ext cx="534377" cy="259045"/>
    <xdr:sp macro="" textlink="">
      <xdr:nvSpPr>
        <xdr:cNvPr id="636" name="テキスト ボックス 635"/>
        <xdr:cNvSpPr txBox="1"/>
      </xdr:nvSpPr>
      <xdr:spPr>
        <a:xfrm>
          <a:off x="15214111" y="1306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161582</xdr:rowOff>
    </xdr:from>
    <xdr:to>
      <xdr:col>76</xdr:col>
      <xdr:colOff>165100</xdr:colOff>
      <xdr:row>74</xdr:row>
      <xdr:rowOff>91732</xdr:rowOff>
    </xdr:to>
    <xdr:sp macro="" textlink="">
      <xdr:nvSpPr>
        <xdr:cNvPr id="637" name="楕円 636"/>
        <xdr:cNvSpPr/>
      </xdr:nvSpPr>
      <xdr:spPr>
        <a:xfrm>
          <a:off x="14541500" y="126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108259</xdr:rowOff>
    </xdr:from>
    <xdr:ext cx="534377" cy="259045"/>
    <xdr:sp macro="" textlink="">
      <xdr:nvSpPr>
        <xdr:cNvPr id="638" name="テキスト ボックス 637"/>
        <xdr:cNvSpPr txBox="1"/>
      </xdr:nvSpPr>
      <xdr:spPr>
        <a:xfrm>
          <a:off x="14325111" y="1245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30175</xdr:rowOff>
    </xdr:from>
    <xdr:to>
      <xdr:col>72</xdr:col>
      <xdr:colOff>38100</xdr:colOff>
      <xdr:row>72</xdr:row>
      <xdr:rowOff>131775</xdr:rowOff>
    </xdr:to>
    <xdr:sp macro="" textlink="">
      <xdr:nvSpPr>
        <xdr:cNvPr id="639" name="楕円 638"/>
        <xdr:cNvSpPr/>
      </xdr:nvSpPr>
      <xdr:spPr>
        <a:xfrm>
          <a:off x="13652500" y="123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148302</xdr:rowOff>
    </xdr:from>
    <xdr:ext cx="534377" cy="259045"/>
    <xdr:sp macro="" textlink="">
      <xdr:nvSpPr>
        <xdr:cNvPr id="640" name="テキスト ボックス 639"/>
        <xdr:cNvSpPr txBox="1"/>
      </xdr:nvSpPr>
      <xdr:spPr>
        <a:xfrm>
          <a:off x="13436111" y="121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29807</xdr:rowOff>
    </xdr:from>
    <xdr:to>
      <xdr:col>67</xdr:col>
      <xdr:colOff>101600</xdr:colOff>
      <xdr:row>74</xdr:row>
      <xdr:rowOff>131407</xdr:rowOff>
    </xdr:to>
    <xdr:sp macro="" textlink="">
      <xdr:nvSpPr>
        <xdr:cNvPr id="641" name="楕円 640"/>
        <xdr:cNvSpPr/>
      </xdr:nvSpPr>
      <xdr:spPr>
        <a:xfrm>
          <a:off x="12763500" y="127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147934</xdr:rowOff>
    </xdr:from>
    <xdr:ext cx="534377" cy="259045"/>
    <xdr:sp macro="" textlink="">
      <xdr:nvSpPr>
        <xdr:cNvPr id="642" name="テキスト ボックス 641"/>
        <xdr:cNvSpPr txBox="1"/>
      </xdr:nvSpPr>
      <xdr:spPr>
        <a:xfrm>
          <a:off x="12547111" y="1249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136530</xdr:rowOff>
    </xdr:from>
    <xdr:to>
      <xdr:col>85</xdr:col>
      <xdr:colOff>127000</xdr:colOff>
      <xdr:row>98</xdr:row>
      <xdr:rowOff>161523</xdr:rowOff>
    </xdr:to>
    <xdr:cxnSp macro="">
      <xdr:nvCxnSpPr>
        <xdr:cNvPr id="671" name="直線コネクタ 670"/>
        <xdr:cNvCxnSpPr/>
      </xdr:nvCxnSpPr>
      <xdr:spPr>
        <a:xfrm>
          <a:off x="15481300" y="16595730"/>
          <a:ext cx="838200" cy="3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136530</xdr:rowOff>
    </xdr:from>
    <xdr:to>
      <xdr:col>81</xdr:col>
      <xdr:colOff>50800</xdr:colOff>
      <xdr:row>98</xdr:row>
      <xdr:rowOff>49678</xdr:rowOff>
    </xdr:to>
    <xdr:cxnSp macro="">
      <xdr:nvCxnSpPr>
        <xdr:cNvPr id="674" name="直線コネクタ 673"/>
        <xdr:cNvCxnSpPr/>
      </xdr:nvCxnSpPr>
      <xdr:spPr>
        <a:xfrm flipV="1">
          <a:off x="14592300" y="16595730"/>
          <a:ext cx="889000" cy="25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76" name="テキスト ボックス 675"/>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49678</xdr:rowOff>
    </xdr:from>
    <xdr:to>
      <xdr:col>76</xdr:col>
      <xdr:colOff>114300</xdr:colOff>
      <xdr:row>98</xdr:row>
      <xdr:rowOff>78580</xdr:rowOff>
    </xdr:to>
    <xdr:cxnSp macro="">
      <xdr:nvCxnSpPr>
        <xdr:cNvPr id="677" name="直線コネクタ 676"/>
        <xdr:cNvCxnSpPr/>
      </xdr:nvCxnSpPr>
      <xdr:spPr>
        <a:xfrm flipV="1">
          <a:off x="13703300" y="16851778"/>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79" name="テキスト ボックス 678"/>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111902</xdr:rowOff>
    </xdr:from>
    <xdr:to>
      <xdr:col>71</xdr:col>
      <xdr:colOff>177800</xdr:colOff>
      <xdr:row>98</xdr:row>
      <xdr:rowOff>78580</xdr:rowOff>
    </xdr:to>
    <xdr:cxnSp macro="">
      <xdr:nvCxnSpPr>
        <xdr:cNvPr id="680" name="直線コネクタ 679"/>
        <xdr:cNvCxnSpPr/>
      </xdr:nvCxnSpPr>
      <xdr:spPr>
        <a:xfrm>
          <a:off x="12814300" y="16228202"/>
          <a:ext cx="889000" cy="65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150378</xdr:rowOff>
    </xdr:from>
    <xdr:ext cx="534377" cy="259045"/>
    <xdr:sp macro="" textlink="">
      <xdr:nvSpPr>
        <xdr:cNvPr id="682" name="テキスト ボックス 681"/>
        <xdr:cNvSpPr txBox="1"/>
      </xdr:nvSpPr>
      <xdr:spPr>
        <a:xfrm>
          <a:off x="13436111" y="169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109084</xdr:rowOff>
    </xdr:from>
    <xdr:ext cx="534377" cy="259045"/>
    <xdr:sp macro="" textlink="">
      <xdr:nvSpPr>
        <xdr:cNvPr id="684" name="テキスト ボックス 683"/>
        <xdr:cNvSpPr txBox="1"/>
      </xdr:nvSpPr>
      <xdr:spPr>
        <a:xfrm>
          <a:off x="12547111" y="169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110723</xdr:rowOff>
    </xdr:from>
    <xdr:to>
      <xdr:col>85</xdr:col>
      <xdr:colOff>177800</xdr:colOff>
      <xdr:row>99</xdr:row>
      <xdr:rowOff>40873</xdr:rowOff>
    </xdr:to>
    <xdr:sp macro="" textlink="">
      <xdr:nvSpPr>
        <xdr:cNvPr id="690" name="楕円 689"/>
        <xdr:cNvSpPr/>
      </xdr:nvSpPr>
      <xdr:spPr>
        <a:xfrm>
          <a:off x="16268700" y="169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469744" cy="259045"/>
    <xdr:sp macro="" textlink="">
      <xdr:nvSpPr>
        <xdr:cNvPr id="691" name="積立金該当値テキスト"/>
        <xdr:cNvSpPr txBox="1"/>
      </xdr:nvSpPr>
      <xdr:spPr>
        <a:xfrm>
          <a:off x="16370300" y="168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85730</xdr:rowOff>
    </xdr:from>
    <xdr:to>
      <xdr:col>81</xdr:col>
      <xdr:colOff>101600</xdr:colOff>
      <xdr:row>97</xdr:row>
      <xdr:rowOff>15880</xdr:rowOff>
    </xdr:to>
    <xdr:sp macro="" textlink="">
      <xdr:nvSpPr>
        <xdr:cNvPr id="692" name="楕円 691"/>
        <xdr:cNvSpPr/>
      </xdr:nvSpPr>
      <xdr:spPr>
        <a:xfrm>
          <a:off x="15430500" y="165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32407</xdr:rowOff>
    </xdr:from>
    <xdr:ext cx="534377" cy="259045"/>
    <xdr:sp macro="" textlink="">
      <xdr:nvSpPr>
        <xdr:cNvPr id="693" name="テキスト ボックス 692"/>
        <xdr:cNvSpPr txBox="1"/>
      </xdr:nvSpPr>
      <xdr:spPr>
        <a:xfrm>
          <a:off x="15214111" y="163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170328</xdr:rowOff>
    </xdr:from>
    <xdr:to>
      <xdr:col>76</xdr:col>
      <xdr:colOff>165100</xdr:colOff>
      <xdr:row>98</xdr:row>
      <xdr:rowOff>100478</xdr:rowOff>
    </xdr:to>
    <xdr:sp macro="" textlink="">
      <xdr:nvSpPr>
        <xdr:cNvPr id="694" name="楕円 693"/>
        <xdr:cNvSpPr/>
      </xdr:nvSpPr>
      <xdr:spPr>
        <a:xfrm>
          <a:off x="14541500" y="168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117005</xdr:rowOff>
    </xdr:from>
    <xdr:ext cx="534377" cy="259045"/>
    <xdr:sp macro="" textlink="">
      <xdr:nvSpPr>
        <xdr:cNvPr id="695" name="テキスト ボックス 694"/>
        <xdr:cNvSpPr txBox="1"/>
      </xdr:nvSpPr>
      <xdr:spPr>
        <a:xfrm>
          <a:off x="14325111" y="165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27780</xdr:rowOff>
    </xdr:from>
    <xdr:to>
      <xdr:col>72</xdr:col>
      <xdr:colOff>38100</xdr:colOff>
      <xdr:row>98</xdr:row>
      <xdr:rowOff>129380</xdr:rowOff>
    </xdr:to>
    <xdr:sp macro="" textlink="">
      <xdr:nvSpPr>
        <xdr:cNvPr id="696" name="楕円 695"/>
        <xdr:cNvSpPr/>
      </xdr:nvSpPr>
      <xdr:spPr>
        <a:xfrm>
          <a:off x="13652500" y="168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145907</xdr:rowOff>
    </xdr:from>
    <xdr:ext cx="534377" cy="259045"/>
    <xdr:sp macro="" textlink="">
      <xdr:nvSpPr>
        <xdr:cNvPr id="697" name="テキスト ボックス 696"/>
        <xdr:cNvSpPr txBox="1"/>
      </xdr:nvSpPr>
      <xdr:spPr>
        <a:xfrm>
          <a:off x="13436111" y="166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61102</xdr:rowOff>
    </xdr:from>
    <xdr:to>
      <xdr:col>67</xdr:col>
      <xdr:colOff>101600</xdr:colOff>
      <xdr:row>94</xdr:row>
      <xdr:rowOff>162702</xdr:rowOff>
    </xdr:to>
    <xdr:sp macro="" textlink="">
      <xdr:nvSpPr>
        <xdr:cNvPr id="698" name="楕円 697"/>
        <xdr:cNvSpPr/>
      </xdr:nvSpPr>
      <xdr:spPr>
        <a:xfrm>
          <a:off x="12763500" y="161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7779</xdr:rowOff>
    </xdr:from>
    <xdr:ext cx="599010" cy="259045"/>
    <xdr:sp macro="" textlink="">
      <xdr:nvSpPr>
        <xdr:cNvPr id="699" name="テキスト ボックス 698"/>
        <xdr:cNvSpPr txBox="1"/>
      </xdr:nvSpPr>
      <xdr:spPr>
        <a:xfrm>
          <a:off x="12514795" y="1595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69356</xdr:rowOff>
    </xdr:from>
    <xdr:to>
      <xdr:col>116</xdr:col>
      <xdr:colOff>63500</xdr:colOff>
      <xdr:row>39</xdr:row>
      <xdr:rowOff>98878</xdr:rowOff>
    </xdr:to>
    <xdr:cxnSp macro="">
      <xdr:nvCxnSpPr>
        <xdr:cNvPr id="730" name="直線コネクタ 729"/>
        <xdr:cNvCxnSpPr/>
      </xdr:nvCxnSpPr>
      <xdr:spPr>
        <a:xfrm flipV="1">
          <a:off x="21323300" y="6755906"/>
          <a:ext cx="8382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104941</xdr:rowOff>
    </xdr:from>
    <xdr:ext cx="469744" cy="259045"/>
    <xdr:sp macro="" textlink="">
      <xdr:nvSpPr>
        <xdr:cNvPr id="741" name="テキスト ボックス 740"/>
        <xdr:cNvSpPr txBox="1"/>
      </xdr:nvSpPr>
      <xdr:spPr>
        <a:xfrm>
          <a:off x="19310428" y="6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125906</xdr:rowOff>
    </xdr:from>
    <xdr:ext cx="469744" cy="259045"/>
    <xdr:sp macro="" textlink="">
      <xdr:nvSpPr>
        <xdr:cNvPr id="743" name="テキスト ボックス 742"/>
        <xdr:cNvSpPr txBox="1"/>
      </xdr:nvSpPr>
      <xdr:spPr>
        <a:xfrm>
          <a:off x="18421428" y="64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18556</xdr:rowOff>
    </xdr:from>
    <xdr:to>
      <xdr:col>116</xdr:col>
      <xdr:colOff>114300</xdr:colOff>
      <xdr:row>39</xdr:row>
      <xdr:rowOff>120156</xdr:rowOff>
    </xdr:to>
    <xdr:sp macro="" textlink="">
      <xdr:nvSpPr>
        <xdr:cNvPr id="749" name="楕円 748"/>
        <xdr:cNvSpPr/>
      </xdr:nvSpPr>
      <xdr:spPr>
        <a:xfrm>
          <a:off x="22110700" y="67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378565" cy="259045"/>
    <xdr:sp macro="" textlink="">
      <xdr:nvSpPr>
        <xdr:cNvPr id="750" name="投資及び出資金該当値テキスト"/>
        <xdr:cNvSpPr txBox="1"/>
      </xdr:nvSpPr>
      <xdr:spPr>
        <a:xfrm>
          <a:off x="22212300" y="663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136682</xdr:rowOff>
    </xdr:from>
    <xdr:to>
      <xdr:col>116</xdr:col>
      <xdr:colOff>63500</xdr:colOff>
      <xdr:row>58</xdr:row>
      <xdr:rowOff>136682</xdr:rowOff>
    </xdr:to>
    <xdr:cxnSp macro="">
      <xdr:nvCxnSpPr>
        <xdr:cNvPr id="785" name="直線コネクタ 784"/>
        <xdr:cNvCxnSpPr/>
      </xdr:nvCxnSpPr>
      <xdr:spPr>
        <a:xfrm>
          <a:off x="21323300" y="10080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27274</xdr:rowOff>
    </xdr:from>
    <xdr:to>
      <xdr:col>111</xdr:col>
      <xdr:colOff>177800</xdr:colOff>
      <xdr:row>58</xdr:row>
      <xdr:rowOff>136682</xdr:rowOff>
    </xdr:to>
    <xdr:cxnSp macro="">
      <xdr:nvCxnSpPr>
        <xdr:cNvPr id="788" name="直線コネクタ 787"/>
        <xdr:cNvCxnSpPr/>
      </xdr:nvCxnSpPr>
      <xdr:spPr>
        <a:xfrm>
          <a:off x="20434300" y="9285574"/>
          <a:ext cx="889000" cy="7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27274</xdr:rowOff>
    </xdr:from>
    <xdr:to>
      <xdr:col>107</xdr:col>
      <xdr:colOff>50800</xdr:colOff>
      <xdr:row>58</xdr:row>
      <xdr:rowOff>136728</xdr:rowOff>
    </xdr:to>
    <xdr:cxnSp macro="">
      <xdr:nvCxnSpPr>
        <xdr:cNvPr id="791" name="直線コネクタ 790"/>
        <xdr:cNvCxnSpPr/>
      </xdr:nvCxnSpPr>
      <xdr:spPr>
        <a:xfrm flipV="1">
          <a:off x="19545300" y="9285574"/>
          <a:ext cx="889000" cy="79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3" name="テキスト ボックス 792"/>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136728</xdr:rowOff>
    </xdr:from>
    <xdr:to>
      <xdr:col>102</xdr:col>
      <xdr:colOff>114300</xdr:colOff>
      <xdr:row>58</xdr:row>
      <xdr:rowOff>136728</xdr:rowOff>
    </xdr:to>
    <xdr:cxnSp macro="">
      <xdr:nvCxnSpPr>
        <xdr:cNvPr id="794" name="直線コネクタ 793"/>
        <xdr:cNvCxnSpPr/>
      </xdr:nvCxnSpPr>
      <xdr:spPr>
        <a:xfrm>
          <a:off x="18656300" y="10080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28399</xdr:rowOff>
    </xdr:from>
    <xdr:ext cx="469744" cy="259045"/>
    <xdr:sp macro="" textlink="">
      <xdr:nvSpPr>
        <xdr:cNvPr id="796" name="テキスト ボックス 795"/>
        <xdr:cNvSpPr txBox="1"/>
      </xdr:nvSpPr>
      <xdr:spPr>
        <a:xfrm>
          <a:off x="19310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18980</xdr:rowOff>
    </xdr:from>
    <xdr:ext cx="469744" cy="259045"/>
    <xdr:sp macro="" textlink="">
      <xdr:nvSpPr>
        <xdr:cNvPr id="798" name="テキスト ボックス 797"/>
        <xdr:cNvSpPr txBox="1"/>
      </xdr:nvSpPr>
      <xdr:spPr>
        <a:xfrm>
          <a:off x="18421428" y="96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85882</xdr:rowOff>
    </xdr:from>
    <xdr:to>
      <xdr:col>116</xdr:col>
      <xdr:colOff>114300</xdr:colOff>
      <xdr:row>59</xdr:row>
      <xdr:rowOff>16032</xdr:rowOff>
    </xdr:to>
    <xdr:sp macro="" textlink="">
      <xdr:nvSpPr>
        <xdr:cNvPr id="804" name="楕円 803"/>
        <xdr:cNvSpPr/>
      </xdr:nvSpPr>
      <xdr:spPr>
        <a:xfrm>
          <a:off x="221107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809</xdr:rowOff>
    </xdr:from>
    <xdr:ext cx="313932" cy="259045"/>
    <xdr:sp macro="" textlink="">
      <xdr:nvSpPr>
        <xdr:cNvPr id="805" name="貸付金該当値テキスト"/>
        <xdr:cNvSpPr txBox="1"/>
      </xdr:nvSpPr>
      <xdr:spPr>
        <a:xfrm>
          <a:off x="22212300" y="9944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85882</xdr:rowOff>
    </xdr:from>
    <xdr:to>
      <xdr:col>112</xdr:col>
      <xdr:colOff>38100</xdr:colOff>
      <xdr:row>59</xdr:row>
      <xdr:rowOff>16032</xdr:rowOff>
    </xdr:to>
    <xdr:sp macro="" textlink="">
      <xdr:nvSpPr>
        <xdr:cNvPr id="806" name="楕円 805"/>
        <xdr:cNvSpPr/>
      </xdr:nvSpPr>
      <xdr:spPr>
        <a:xfrm>
          <a:off x="21272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7159</xdr:rowOff>
    </xdr:from>
    <xdr:ext cx="313932" cy="259045"/>
    <xdr:sp macro="" textlink="">
      <xdr:nvSpPr>
        <xdr:cNvPr id="807" name="テキスト ボックス 806"/>
        <xdr:cNvSpPr txBox="1"/>
      </xdr:nvSpPr>
      <xdr:spPr>
        <a:xfrm>
          <a:off x="21166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147924</xdr:rowOff>
    </xdr:from>
    <xdr:to>
      <xdr:col>107</xdr:col>
      <xdr:colOff>101600</xdr:colOff>
      <xdr:row>54</xdr:row>
      <xdr:rowOff>78074</xdr:rowOff>
    </xdr:to>
    <xdr:sp macro="" textlink="">
      <xdr:nvSpPr>
        <xdr:cNvPr id="808" name="楕円 807"/>
        <xdr:cNvSpPr/>
      </xdr:nvSpPr>
      <xdr:spPr>
        <a:xfrm>
          <a:off x="20383500" y="92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94601</xdr:rowOff>
    </xdr:from>
    <xdr:ext cx="534377" cy="259045"/>
    <xdr:sp macro="" textlink="">
      <xdr:nvSpPr>
        <xdr:cNvPr id="809" name="テキスト ボックス 808"/>
        <xdr:cNvSpPr txBox="1"/>
      </xdr:nvSpPr>
      <xdr:spPr>
        <a:xfrm>
          <a:off x="20167111" y="9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85928</xdr:rowOff>
    </xdr:from>
    <xdr:to>
      <xdr:col>102</xdr:col>
      <xdr:colOff>165100</xdr:colOff>
      <xdr:row>59</xdr:row>
      <xdr:rowOff>16078</xdr:rowOff>
    </xdr:to>
    <xdr:sp macro="" textlink="">
      <xdr:nvSpPr>
        <xdr:cNvPr id="810" name="楕円 809"/>
        <xdr:cNvSpPr/>
      </xdr:nvSpPr>
      <xdr:spPr>
        <a:xfrm>
          <a:off x="19494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7205</xdr:rowOff>
    </xdr:from>
    <xdr:ext cx="313932" cy="259045"/>
    <xdr:sp macro="" textlink="">
      <xdr:nvSpPr>
        <xdr:cNvPr id="811" name="テキスト ボックス 810"/>
        <xdr:cNvSpPr txBox="1"/>
      </xdr:nvSpPr>
      <xdr:spPr>
        <a:xfrm>
          <a:off x="19388333" y="10122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85928</xdr:rowOff>
    </xdr:from>
    <xdr:to>
      <xdr:col>98</xdr:col>
      <xdr:colOff>38100</xdr:colOff>
      <xdr:row>59</xdr:row>
      <xdr:rowOff>16078</xdr:rowOff>
    </xdr:to>
    <xdr:sp macro="" textlink="">
      <xdr:nvSpPr>
        <xdr:cNvPr id="812" name="楕円 811"/>
        <xdr:cNvSpPr/>
      </xdr:nvSpPr>
      <xdr:spPr>
        <a:xfrm>
          <a:off x="18605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7205</xdr:rowOff>
    </xdr:from>
    <xdr:ext cx="313932" cy="259045"/>
    <xdr:sp macro="" textlink="">
      <xdr:nvSpPr>
        <xdr:cNvPr id="813" name="テキスト ボックス 812"/>
        <xdr:cNvSpPr txBox="1"/>
      </xdr:nvSpPr>
      <xdr:spPr>
        <a:xfrm>
          <a:off x="18499333" y="10122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16466</xdr:rowOff>
    </xdr:from>
    <xdr:to>
      <xdr:col>116</xdr:col>
      <xdr:colOff>63500</xdr:colOff>
      <xdr:row>75</xdr:row>
      <xdr:rowOff>46431</xdr:rowOff>
    </xdr:to>
    <xdr:cxnSp macro="">
      <xdr:nvCxnSpPr>
        <xdr:cNvPr id="843" name="直線コネクタ 842"/>
        <xdr:cNvCxnSpPr/>
      </xdr:nvCxnSpPr>
      <xdr:spPr>
        <a:xfrm flipV="1">
          <a:off x="21323300" y="12875216"/>
          <a:ext cx="8382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16561</xdr:rowOff>
    </xdr:from>
    <xdr:to>
      <xdr:col>111</xdr:col>
      <xdr:colOff>177800</xdr:colOff>
      <xdr:row>75</xdr:row>
      <xdr:rowOff>46431</xdr:rowOff>
    </xdr:to>
    <xdr:cxnSp macro="">
      <xdr:nvCxnSpPr>
        <xdr:cNvPr id="846" name="直線コネクタ 845"/>
        <xdr:cNvCxnSpPr/>
      </xdr:nvCxnSpPr>
      <xdr:spPr>
        <a:xfrm>
          <a:off x="20434300" y="12875311"/>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16561</xdr:rowOff>
    </xdr:from>
    <xdr:to>
      <xdr:col>107</xdr:col>
      <xdr:colOff>50800</xdr:colOff>
      <xdr:row>75</xdr:row>
      <xdr:rowOff>79731</xdr:rowOff>
    </xdr:to>
    <xdr:cxnSp macro="">
      <xdr:nvCxnSpPr>
        <xdr:cNvPr id="849" name="直線コネクタ 848"/>
        <xdr:cNvCxnSpPr/>
      </xdr:nvCxnSpPr>
      <xdr:spPr>
        <a:xfrm flipV="1">
          <a:off x="19545300" y="12875311"/>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1" name="テキスト ボックス 850"/>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79731</xdr:rowOff>
    </xdr:from>
    <xdr:to>
      <xdr:col>102</xdr:col>
      <xdr:colOff>114300</xdr:colOff>
      <xdr:row>75</xdr:row>
      <xdr:rowOff>146196</xdr:rowOff>
    </xdr:to>
    <xdr:cxnSp macro="">
      <xdr:nvCxnSpPr>
        <xdr:cNvPr id="852" name="直線コネクタ 851"/>
        <xdr:cNvCxnSpPr/>
      </xdr:nvCxnSpPr>
      <xdr:spPr>
        <a:xfrm flipV="1">
          <a:off x="18656300" y="12938481"/>
          <a:ext cx="889000" cy="6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121162</xdr:rowOff>
    </xdr:from>
    <xdr:ext cx="534377" cy="259045"/>
    <xdr:sp macro="" textlink="">
      <xdr:nvSpPr>
        <xdr:cNvPr id="854" name="テキスト ボックス 853"/>
        <xdr:cNvSpPr txBox="1"/>
      </xdr:nvSpPr>
      <xdr:spPr>
        <a:xfrm>
          <a:off x="19278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169987</xdr:rowOff>
    </xdr:from>
    <xdr:ext cx="534377" cy="259045"/>
    <xdr:sp macro="" textlink="">
      <xdr:nvSpPr>
        <xdr:cNvPr id="856" name="テキスト ボックス 855"/>
        <xdr:cNvSpPr txBox="1"/>
      </xdr:nvSpPr>
      <xdr:spPr>
        <a:xfrm>
          <a:off x="18389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137116</xdr:rowOff>
    </xdr:from>
    <xdr:to>
      <xdr:col>116</xdr:col>
      <xdr:colOff>114300</xdr:colOff>
      <xdr:row>75</xdr:row>
      <xdr:rowOff>67266</xdr:rowOff>
    </xdr:to>
    <xdr:sp macro="" textlink="">
      <xdr:nvSpPr>
        <xdr:cNvPr id="862" name="楕円 861"/>
        <xdr:cNvSpPr/>
      </xdr:nvSpPr>
      <xdr:spPr>
        <a:xfrm>
          <a:off x="22110700" y="128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159993</xdr:rowOff>
    </xdr:from>
    <xdr:ext cx="534377" cy="259045"/>
    <xdr:sp macro="" textlink="">
      <xdr:nvSpPr>
        <xdr:cNvPr id="863" name="繰出金該当値テキスト"/>
        <xdr:cNvSpPr txBox="1"/>
      </xdr:nvSpPr>
      <xdr:spPr>
        <a:xfrm>
          <a:off x="22212300" y="126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167081</xdr:rowOff>
    </xdr:from>
    <xdr:to>
      <xdr:col>112</xdr:col>
      <xdr:colOff>38100</xdr:colOff>
      <xdr:row>75</xdr:row>
      <xdr:rowOff>97231</xdr:rowOff>
    </xdr:to>
    <xdr:sp macro="" textlink="">
      <xdr:nvSpPr>
        <xdr:cNvPr id="864" name="楕円 863"/>
        <xdr:cNvSpPr/>
      </xdr:nvSpPr>
      <xdr:spPr>
        <a:xfrm>
          <a:off x="21272500" y="12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113758</xdr:rowOff>
    </xdr:from>
    <xdr:ext cx="534377" cy="259045"/>
    <xdr:sp macro="" textlink="">
      <xdr:nvSpPr>
        <xdr:cNvPr id="865" name="テキスト ボックス 864"/>
        <xdr:cNvSpPr txBox="1"/>
      </xdr:nvSpPr>
      <xdr:spPr>
        <a:xfrm>
          <a:off x="21056111" y="12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137211</xdr:rowOff>
    </xdr:from>
    <xdr:to>
      <xdr:col>107</xdr:col>
      <xdr:colOff>101600</xdr:colOff>
      <xdr:row>75</xdr:row>
      <xdr:rowOff>67361</xdr:rowOff>
    </xdr:to>
    <xdr:sp macro="" textlink="">
      <xdr:nvSpPr>
        <xdr:cNvPr id="866" name="楕円 865"/>
        <xdr:cNvSpPr/>
      </xdr:nvSpPr>
      <xdr:spPr>
        <a:xfrm>
          <a:off x="20383500" y="128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83888</xdr:rowOff>
    </xdr:from>
    <xdr:ext cx="534377" cy="259045"/>
    <xdr:sp macro="" textlink="">
      <xdr:nvSpPr>
        <xdr:cNvPr id="867" name="テキスト ボックス 866"/>
        <xdr:cNvSpPr txBox="1"/>
      </xdr:nvSpPr>
      <xdr:spPr>
        <a:xfrm>
          <a:off x="20167111" y="125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28931</xdr:rowOff>
    </xdr:from>
    <xdr:to>
      <xdr:col>102</xdr:col>
      <xdr:colOff>165100</xdr:colOff>
      <xdr:row>75</xdr:row>
      <xdr:rowOff>130531</xdr:rowOff>
    </xdr:to>
    <xdr:sp macro="" textlink="">
      <xdr:nvSpPr>
        <xdr:cNvPr id="868" name="楕円 867"/>
        <xdr:cNvSpPr/>
      </xdr:nvSpPr>
      <xdr:spPr>
        <a:xfrm>
          <a:off x="19494500" y="128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147058</xdr:rowOff>
    </xdr:from>
    <xdr:ext cx="534377" cy="259045"/>
    <xdr:sp macro="" textlink="">
      <xdr:nvSpPr>
        <xdr:cNvPr id="869" name="テキスト ボックス 868"/>
        <xdr:cNvSpPr txBox="1"/>
      </xdr:nvSpPr>
      <xdr:spPr>
        <a:xfrm>
          <a:off x="19278111" y="126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95396</xdr:rowOff>
    </xdr:from>
    <xdr:to>
      <xdr:col>98</xdr:col>
      <xdr:colOff>38100</xdr:colOff>
      <xdr:row>76</xdr:row>
      <xdr:rowOff>25546</xdr:rowOff>
    </xdr:to>
    <xdr:sp macro="" textlink="">
      <xdr:nvSpPr>
        <xdr:cNvPr id="870" name="楕円 869"/>
        <xdr:cNvSpPr/>
      </xdr:nvSpPr>
      <xdr:spPr>
        <a:xfrm>
          <a:off x="18605500" y="129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42073</xdr:rowOff>
    </xdr:from>
    <xdr:ext cx="534377" cy="259045"/>
    <xdr:sp macro="" textlink="">
      <xdr:nvSpPr>
        <xdr:cNvPr id="871" name="テキスト ボックス 870"/>
        <xdr:cNvSpPr txBox="1"/>
      </xdr:nvSpPr>
      <xdr:spPr>
        <a:xfrm>
          <a:off x="18389111" y="127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性質別の住民一人当たりコストは、普通建設事業費（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積立金（</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87.1</a:t>
          </a:r>
          <a:r>
            <a:rPr kumimoji="1" lang="ja-JP" altLang="ja-JP" sz="1100">
              <a:solidFill>
                <a:schemeClr val="dk1"/>
              </a:solidFill>
              <a:effectLst/>
              <a:latin typeface="+mn-lt"/>
              <a:ea typeface="+mn-ea"/>
              <a:cs typeface="+mn-cs"/>
            </a:rPr>
            <a:t>％）で減少しました。</a:t>
          </a:r>
          <a:endParaRPr lang="ja-JP" altLang="ja-JP" sz="1400">
            <a:effectLst/>
          </a:endParaRPr>
        </a:p>
        <a:p>
          <a:r>
            <a:rPr kumimoji="1" lang="ja-JP" altLang="ja-JP" sz="1100">
              <a:solidFill>
                <a:schemeClr val="dk1"/>
              </a:solidFill>
              <a:effectLst/>
              <a:latin typeface="+mn-lt"/>
              <a:ea typeface="+mn-ea"/>
              <a:cs typeface="+mn-cs"/>
            </a:rPr>
            <a:t>　普通建設事業は小学校の統廃合事業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したため、積立金は</a:t>
          </a:r>
          <a:r>
            <a:rPr kumimoji="1" lang="ja-JP" altLang="en-US" sz="1100">
              <a:solidFill>
                <a:schemeClr val="dk1"/>
              </a:solidFill>
              <a:effectLst/>
              <a:latin typeface="+mn-lt"/>
              <a:ea typeface="+mn-ea"/>
              <a:cs typeface="+mn-cs"/>
            </a:rPr>
            <a:t>昨年度より基金</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額が減少したため</a:t>
          </a:r>
          <a:r>
            <a:rPr kumimoji="1" lang="ja-JP" altLang="ja-JP" sz="1100">
              <a:solidFill>
                <a:schemeClr val="dk1"/>
              </a:solidFill>
              <a:effectLst/>
              <a:latin typeface="+mn-lt"/>
              <a:ea typeface="+mn-ea"/>
              <a:cs typeface="+mn-cs"/>
            </a:rPr>
            <a:t>減となっています。</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ja-JP" sz="1100">
              <a:solidFill>
                <a:sysClr val="windowText" lastClr="000000"/>
              </a:solidFill>
              <a:effectLst/>
              <a:latin typeface="+mn-lt"/>
              <a:ea typeface="+mn-ea"/>
              <a:cs typeface="+mn-cs"/>
            </a:rPr>
            <a:t>扶助費（</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a:t>
          </a:r>
          <a:r>
            <a:rPr kumimoji="1" lang="ja-JP" altLang="ja-JP"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補助費（</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投資及び出資金（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100.0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％）で増加しました。</a:t>
          </a:r>
          <a:endParaRPr lang="ja-JP" altLang="ja-JP" sz="1400">
            <a:effectLst/>
          </a:endParaRPr>
        </a:p>
        <a:p>
          <a:r>
            <a:rPr kumimoji="1" lang="ja-JP" altLang="ja-JP" sz="1100">
              <a:solidFill>
                <a:schemeClr val="dk1"/>
              </a:solidFill>
              <a:effectLst/>
              <a:latin typeface="+mn-lt"/>
              <a:ea typeface="+mn-ea"/>
              <a:cs typeface="+mn-cs"/>
            </a:rPr>
            <a:t>　扶助費は保育園運営扶助費が増となったため、</a:t>
          </a:r>
          <a:r>
            <a:rPr kumimoji="1" lang="ja-JP" altLang="en-US" sz="1100">
              <a:solidFill>
                <a:schemeClr val="dk1"/>
              </a:solidFill>
              <a:effectLst/>
              <a:latin typeface="+mn-lt"/>
              <a:ea typeface="+mn-ea"/>
              <a:cs typeface="+mn-cs"/>
            </a:rPr>
            <a:t>補助費は市税過年度還付金が増となったため、公債費は前年度の市債の借入が増加したため、投資及び出資金は緊急遮断弁の設置にかかる水道会計への出資を行ったため、繰出金は</a:t>
          </a:r>
          <a:r>
            <a:rPr kumimoji="1" lang="ja-JP" altLang="ja-JP" sz="1100">
              <a:solidFill>
                <a:schemeClr val="dk1"/>
              </a:solidFill>
              <a:effectLst/>
              <a:latin typeface="+mn-lt"/>
              <a:ea typeface="+mn-ea"/>
              <a:cs typeface="+mn-cs"/>
            </a:rPr>
            <a:t>後期高齢者医療特別会計や介護保険特別会計への繰出金が増となっています。</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今後、老朽化により維持補修費が増加することが予想されるため、大幅に増加しないよう、公共施設等総合管理計画に基づき統廃合や再配置を行います。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93654</xdr:rowOff>
    </xdr:from>
    <xdr:to>
      <xdr:col>24</xdr:col>
      <xdr:colOff>63500</xdr:colOff>
      <xdr:row>35</xdr:row>
      <xdr:rowOff>157008</xdr:rowOff>
    </xdr:to>
    <xdr:cxnSp macro="">
      <xdr:nvCxnSpPr>
        <xdr:cNvPr id="63" name="直線コネクタ 62"/>
        <xdr:cNvCxnSpPr/>
      </xdr:nvCxnSpPr>
      <xdr:spPr>
        <a:xfrm>
          <a:off x="3797300" y="6094404"/>
          <a:ext cx="8382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163213</xdr:rowOff>
    </xdr:from>
    <xdr:to>
      <xdr:col>19</xdr:col>
      <xdr:colOff>177800</xdr:colOff>
      <xdr:row>35</xdr:row>
      <xdr:rowOff>93654</xdr:rowOff>
    </xdr:to>
    <xdr:cxnSp macro="">
      <xdr:nvCxnSpPr>
        <xdr:cNvPr id="66" name="直線コネクタ 65"/>
        <xdr:cNvCxnSpPr/>
      </xdr:nvCxnSpPr>
      <xdr:spPr>
        <a:xfrm>
          <a:off x="2908300" y="5992513"/>
          <a:ext cx="889000" cy="1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163213</xdr:rowOff>
    </xdr:from>
    <xdr:to>
      <xdr:col>15</xdr:col>
      <xdr:colOff>50800</xdr:colOff>
      <xdr:row>35</xdr:row>
      <xdr:rowOff>79611</xdr:rowOff>
    </xdr:to>
    <xdr:cxnSp macro="">
      <xdr:nvCxnSpPr>
        <xdr:cNvPr id="69" name="直線コネクタ 68"/>
        <xdr:cNvCxnSpPr/>
      </xdr:nvCxnSpPr>
      <xdr:spPr>
        <a:xfrm flipV="1">
          <a:off x="2019300" y="5992513"/>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78958</xdr:rowOff>
    </xdr:from>
    <xdr:to>
      <xdr:col>10</xdr:col>
      <xdr:colOff>114300</xdr:colOff>
      <xdr:row>35</xdr:row>
      <xdr:rowOff>79611</xdr:rowOff>
    </xdr:to>
    <xdr:cxnSp macro="">
      <xdr:nvCxnSpPr>
        <xdr:cNvPr id="72" name="直線コネクタ 71"/>
        <xdr:cNvCxnSpPr/>
      </xdr:nvCxnSpPr>
      <xdr:spPr>
        <a:xfrm>
          <a:off x="1130300" y="607970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125384</xdr:rowOff>
    </xdr:from>
    <xdr:ext cx="469744" cy="259045"/>
    <xdr:sp macro="" textlink="">
      <xdr:nvSpPr>
        <xdr:cNvPr id="74" name="テキスト ボックス 73"/>
        <xdr:cNvSpPr txBox="1"/>
      </xdr:nvSpPr>
      <xdr:spPr>
        <a:xfrm>
          <a:off x="1784428"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140805</xdr:rowOff>
    </xdr:from>
    <xdr:ext cx="469744" cy="259045"/>
    <xdr:sp macro="" textlink="">
      <xdr:nvSpPr>
        <xdr:cNvPr id="76" name="テキスト ボックス 75"/>
        <xdr:cNvSpPr txBox="1"/>
      </xdr:nvSpPr>
      <xdr:spPr>
        <a:xfrm>
          <a:off x="895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106208</xdr:rowOff>
    </xdr:from>
    <xdr:to>
      <xdr:col>24</xdr:col>
      <xdr:colOff>114300</xdr:colOff>
      <xdr:row>36</xdr:row>
      <xdr:rowOff>36358</xdr:rowOff>
    </xdr:to>
    <xdr:sp macro="" textlink="">
      <xdr:nvSpPr>
        <xdr:cNvPr id="82" name="楕円 81"/>
        <xdr:cNvSpPr/>
      </xdr:nvSpPr>
      <xdr:spPr>
        <a:xfrm>
          <a:off x="45847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129085</xdr:rowOff>
    </xdr:from>
    <xdr:ext cx="469744" cy="259045"/>
    <xdr:sp macro="" textlink="">
      <xdr:nvSpPr>
        <xdr:cNvPr id="83" name="議会費該当値テキスト"/>
        <xdr:cNvSpPr txBox="1"/>
      </xdr:nvSpPr>
      <xdr:spPr>
        <a:xfrm>
          <a:off x="4686300" y="595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42854</xdr:rowOff>
    </xdr:from>
    <xdr:to>
      <xdr:col>20</xdr:col>
      <xdr:colOff>38100</xdr:colOff>
      <xdr:row>35</xdr:row>
      <xdr:rowOff>144454</xdr:rowOff>
    </xdr:to>
    <xdr:sp macro="" textlink="">
      <xdr:nvSpPr>
        <xdr:cNvPr id="84" name="楕円 83"/>
        <xdr:cNvSpPr/>
      </xdr:nvSpPr>
      <xdr:spPr>
        <a:xfrm>
          <a:off x="3746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160981</xdr:rowOff>
    </xdr:from>
    <xdr:ext cx="469744" cy="259045"/>
    <xdr:sp macro="" textlink="">
      <xdr:nvSpPr>
        <xdr:cNvPr id="85" name="テキスト ボックス 84"/>
        <xdr:cNvSpPr txBox="1"/>
      </xdr:nvSpPr>
      <xdr:spPr>
        <a:xfrm>
          <a:off x="3562428" y="58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112413</xdr:rowOff>
    </xdr:from>
    <xdr:to>
      <xdr:col>15</xdr:col>
      <xdr:colOff>101600</xdr:colOff>
      <xdr:row>35</xdr:row>
      <xdr:rowOff>42563</xdr:rowOff>
    </xdr:to>
    <xdr:sp macro="" textlink="">
      <xdr:nvSpPr>
        <xdr:cNvPr id="86" name="楕円 85"/>
        <xdr:cNvSpPr/>
      </xdr:nvSpPr>
      <xdr:spPr>
        <a:xfrm>
          <a:off x="2857500" y="5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59090</xdr:rowOff>
    </xdr:from>
    <xdr:ext cx="469744" cy="259045"/>
    <xdr:sp macro="" textlink="">
      <xdr:nvSpPr>
        <xdr:cNvPr id="87" name="テキスト ボックス 86"/>
        <xdr:cNvSpPr txBox="1"/>
      </xdr:nvSpPr>
      <xdr:spPr>
        <a:xfrm>
          <a:off x="2673428" y="571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28811</xdr:rowOff>
    </xdr:from>
    <xdr:to>
      <xdr:col>10</xdr:col>
      <xdr:colOff>165100</xdr:colOff>
      <xdr:row>35</xdr:row>
      <xdr:rowOff>130411</xdr:rowOff>
    </xdr:to>
    <xdr:sp macro="" textlink="">
      <xdr:nvSpPr>
        <xdr:cNvPr id="88" name="楕円 87"/>
        <xdr:cNvSpPr/>
      </xdr:nvSpPr>
      <xdr:spPr>
        <a:xfrm>
          <a:off x="19685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121538</xdr:rowOff>
    </xdr:from>
    <xdr:ext cx="469744" cy="259045"/>
    <xdr:sp macro="" textlink="">
      <xdr:nvSpPr>
        <xdr:cNvPr id="89" name="テキスト ボックス 88"/>
        <xdr:cNvSpPr txBox="1"/>
      </xdr:nvSpPr>
      <xdr:spPr>
        <a:xfrm>
          <a:off x="1784428" y="612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28158</xdr:rowOff>
    </xdr:from>
    <xdr:to>
      <xdr:col>6</xdr:col>
      <xdr:colOff>38100</xdr:colOff>
      <xdr:row>35</xdr:row>
      <xdr:rowOff>129758</xdr:rowOff>
    </xdr:to>
    <xdr:sp macro="" textlink="">
      <xdr:nvSpPr>
        <xdr:cNvPr id="90" name="楕円 89"/>
        <xdr:cNvSpPr/>
      </xdr:nvSpPr>
      <xdr:spPr>
        <a:xfrm>
          <a:off x="1079500" y="60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146285</xdr:rowOff>
    </xdr:from>
    <xdr:ext cx="469744" cy="259045"/>
    <xdr:sp macro="" textlink="">
      <xdr:nvSpPr>
        <xdr:cNvPr id="91" name="テキスト ボックス 90"/>
        <xdr:cNvSpPr txBox="1"/>
      </xdr:nvSpPr>
      <xdr:spPr>
        <a:xfrm>
          <a:off x="895428" y="580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80794</xdr:rowOff>
    </xdr:from>
    <xdr:to>
      <xdr:col>24</xdr:col>
      <xdr:colOff>63500</xdr:colOff>
      <xdr:row>56</xdr:row>
      <xdr:rowOff>51232</xdr:rowOff>
    </xdr:to>
    <xdr:cxnSp macro="">
      <xdr:nvCxnSpPr>
        <xdr:cNvPr id="118" name="直線コネクタ 117"/>
        <xdr:cNvCxnSpPr/>
      </xdr:nvCxnSpPr>
      <xdr:spPr>
        <a:xfrm>
          <a:off x="3797300" y="9510544"/>
          <a:ext cx="838200" cy="1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80794</xdr:rowOff>
    </xdr:from>
    <xdr:to>
      <xdr:col>19</xdr:col>
      <xdr:colOff>177800</xdr:colOff>
      <xdr:row>56</xdr:row>
      <xdr:rowOff>32386</xdr:rowOff>
    </xdr:to>
    <xdr:cxnSp macro="">
      <xdr:nvCxnSpPr>
        <xdr:cNvPr id="121" name="直線コネクタ 120"/>
        <xdr:cNvCxnSpPr/>
      </xdr:nvCxnSpPr>
      <xdr:spPr>
        <a:xfrm flipV="1">
          <a:off x="2908300" y="9510544"/>
          <a:ext cx="889000" cy="1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32386</xdr:rowOff>
    </xdr:from>
    <xdr:to>
      <xdr:col>15</xdr:col>
      <xdr:colOff>50800</xdr:colOff>
      <xdr:row>56</xdr:row>
      <xdr:rowOff>166991</xdr:rowOff>
    </xdr:to>
    <xdr:cxnSp macro="">
      <xdr:nvCxnSpPr>
        <xdr:cNvPr id="124" name="直線コネクタ 123"/>
        <xdr:cNvCxnSpPr/>
      </xdr:nvCxnSpPr>
      <xdr:spPr>
        <a:xfrm flipV="1">
          <a:off x="2019300" y="9633586"/>
          <a:ext cx="889000" cy="13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102850</xdr:rowOff>
    </xdr:from>
    <xdr:to>
      <xdr:col>10</xdr:col>
      <xdr:colOff>114300</xdr:colOff>
      <xdr:row>56</xdr:row>
      <xdr:rowOff>166991</xdr:rowOff>
    </xdr:to>
    <xdr:cxnSp macro="">
      <xdr:nvCxnSpPr>
        <xdr:cNvPr id="127" name="直線コネクタ 126"/>
        <xdr:cNvCxnSpPr/>
      </xdr:nvCxnSpPr>
      <xdr:spPr>
        <a:xfrm>
          <a:off x="1130300" y="9361150"/>
          <a:ext cx="889000" cy="40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71981</xdr:rowOff>
    </xdr:from>
    <xdr:ext cx="534377" cy="259045"/>
    <xdr:sp macro="" textlink="">
      <xdr:nvSpPr>
        <xdr:cNvPr id="129" name="テキスト ボックス 128"/>
        <xdr:cNvSpPr txBox="1"/>
      </xdr:nvSpPr>
      <xdr:spPr>
        <a:xfrm>
          <a:off x="1752111" y="98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129670</xdr:rowOff>
    </xdr:from>
    <xdr:ext cx="534377" cy="259045"/>
    <xdr:sp macro="" textlink="">
      <xdr:nvSpPr>
        <xdr:cNvPr id="131" name="テキスト ボックス 130"/>
        <xdr:cNvSpPr txBox="1"/>
      </xdr:nvSpPr>
      <xdr:spPr>
        <a:xfrm>
          <a:off x="863111" y="97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xdr:rowOff>
    </xdr:from>
    <xdr:to>
      <xdr:col>24</xdr:col>
      <xdr:colOff>114300</xdr:colOff>
      <xdr:row>56</xdr:row>
      <xdr:rowOff>102032</xdr:rowOff>
    </xdr:to>
    <xdr:sp macro="" textlink="">
      <xdr:nvSpPr>
        <xdr:cNvPr id="137" name="楕円 136"/>
        <xdr:cNvSpPr/>
      </xdr:nvSpPr>
      <xdr:spPr>
        <a:xfrm>
          <a:off x="4584700" y="96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23309</xdr:rowOff>
    </xdr:from>
    <xdr:ext cx="534377" cy="259045"/>
    <xdr:sp macro="" textlink="">
      <xdr:nvSpPr>
        <xdr:cNvPr id="138" name="総務費該当値テキスト"/>
        <xdr:cNvSpPr txBox="1"/>
      </xdr:nvSpPr>
      <xdr:spPr>
        <a:xfrm>
          <a:off x="4686300" y="94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29994</xdr:rowOff>
    </xdr:from>
    <xdr:to>
      <xdr:col>20</xdr:col>
      <xdr:colOff>38100</xdr:colOff>
      <xdr:row>55</xdr:row>
      <xdr:rowOff>131594</xdr:rowOff>
    </xdr:to>
    <xdr:sp macro="" textlink="">
      <xdr:nvSpPr>
        <xdr:cNvPr id="139" name="楕円 138"/>
        <xdr:cNvSpPr/>
      </xdr:nvSpPr>
      <xdr:spPr>
        <a:xfrm>
          <a:off x="3746500" y="94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148121</xdr:rowOff>
    </xdr:from>
    <xdr:ext cx="599010" cy="259045"/>
    <xdr:sp macro="" textlink="">
      <xdr:nvSpPr>
        <xdr:cNvPr id="140" name="テキスト ボックス 139"/>
        <xdr:cNvSpPr txBox="1"/>
      </xdr:nvSpPr>
      <xdr:spPr>
        <a:xfrm>
          <a:off x="3497795" y="923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153036</xdr:rowOff>
    </xdr:from>
    <xdr:to>
      <xdr:col>15</xdr:col>
      <xdr:colOff>101600</xdr:colOff>
      <xdr:row>56</xdr:row>
      <xdr:rowOff>83186</xdr:rowOff>
    </xdr:to>
    <xdr:sp macro="" textlink="">
      <xdr:nvSpPr>
        <xdr:cNvPr id="141" name="楕円 140"/>
        <xdr:cNvSpPr/>
      </xdr:nvSpPr>
      <xdr:spPr>
        <a:xfrm>
          <a:off x="2857500" y="95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99713</xdr:rowOff>
    </xdr:from>
    <xdr:ext cx="534377" cy="259045"/>
    <xdr:sp macro="" textlink="">
      <xdr:nvSpPr>
        <xdr:cNvPr id="142" name="テキスト ボックス 141"/>
        <xdr:cNvSpPr txBox="1"/>
      </xdr:nvSpPr>
      <xdr:spPr>
        <a:xfrm>
          <a:off x="2641111" y="935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116191</xdr:rowOff>
    </xdr:from>
    <xdr:to>
      <xdr:col>10</xdr:col>
      <xdr:colOff>165100</xdr:colOff>
      <xdr:row>57</xdr:row>
      <xdr:rowOff>46341</xdr:rowOff>
    </xdr:to>
    <xdr:sp macro="" textlink="">
      <xdr:nvSpPr>
        <xdr:cNvPr id="143" name="楕円 142"/>
        <xdr:cNvSpPr/>
      </xdr:nvSpPr>
      <xdr:spPr>
        <a:xfrm>
          <a:off x="1968500" y="97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62868</xdr:rowOff>
    </xdr:from>
    <xdr:ext cx="534377" cy="259045"/>
    <xdr:sp macro="" textlink="">
      <xdr:nvSpPr>
        <xdr:cNvPr id="144" name="テキスト ボックス 143"/>
        <xdr:cNvSpPr txBox="1"/>
      </xdr:nvSpPr>
      <xdr:spPr>
        <a:xfrm>
          <a:off x="1752111" y="94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52050</xdr:rowOff>
    </xdr:from>
    <xdr:to>
      <xdr:col>6</xdr:col>
      <xdr:colOff>38100</xdr:colOff>
      <xdr:row>54</xdr:row>
      <xdr:rowOff>153650</xdr:rowOff>
    </xdr:to>
    <xdr:sp macro="" textlink="">
      <xdr:nvSpPr>
        <xdr:cNvPr id="145" name="楕円 144"/>
        <xdr:cNvSpPr/>
      </xdr:nvSpPr>
      <xdr:spPr>
        <a:xfrm>
          <a:off x="1079500" y="93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170177</xdr:rowOff>
    </xdr:from>
    <xdr:ext cx="599010" cy="259045"/>
    <xdr:sp macro="" textlink="">
      <xdr:nvSpPr>
        <xdr:cNvPr id="146" name="テキスト ボックス 145"/>
        <xdr:cNvSpPr txBox="1"/>
      </xdr:nvSpPr>
      <xdr:spPr>
        <a:xfrm>
          <a:off x="830795" y="90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145205</xdr:rowOff>
    </xdr:from>
    <xdr:to>
      <xdr:col>24</xdr:col>
      <xdr:colOff>63500</xdr:colOff>
      <xdr:row>77</xdr:row>
      <xdr:rowOff>151820</xdr:rowOff>
    </xdr:to>
    <xdr:cxnSp macro="">
      <xdr:nvCxnSpPr>
        <xdr:cNvPr id="176" name="直線コネクタ 175"/>
        <xdr:cNvCxnSpPr/>
      </xdr:nvCxnSpPr>
      <xdr:spPr>
        <a:xfrm>
          <a:off x="3797300" y="13346855"/>
          <a:ext cx="8382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145205</xdr:rowOff>
    </xdr:from>
    <xdr:to>
      <xdr:col>19</xdr:col>
      <xdr:colOff>177800</xdr:colOff>
      <xdr:row>78</xdr:row>
      <xdr:rowOff>23819</xdr:rowOff>
    </xdr:to>
    <xdr:cxnSp macro="">
      <xdr:nvCxnSpPr>
        <xdr:cNvPr id="179" name="直線コネクタ 178"/>
        <xdr:cNvCxnSpPr/>
      </xdr:nvCxnSpPr>
      <xdr:spPr>
        <a:xfrm flipV="1">
          <a:off x="2908300" y="13346855"/>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23819</xdr:rowOff>
    </xdr:from>
    <xdr:to>
      <xdr:col>15</xdr:col>
      <xdr:colOff>50800</xdr:colOff>
      <xdr:row>78</xdr:row>
      <xdr:rowOff>65188</xdr:rowOff>
    </xdr:to>
    <xdr:cxnSp macro="">
      <xdr:nvCxnSpPr>
        <xdr:cNvPr id="182" name="直線コネクタ 181"/>
        <xdr:cNvCxnSpPr/>
      </xdr:nvCxnSpPr>
      <xdr:spPr>
        <a:xfrm flipV="1">
          <a:off x="2019300" y="13396919"/>
          <a:ext cx="889000" cy="4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65188</xdr:rowOff>
    </xdr:from>
    <xdr:to>
      <xdr:col>10</xdr:col>
      <xdr:colOff>114300</xdr:colOff>
      <xdr:row>78</xdr:row>
      <xdr:rowOff>119320</xdr:rowOff>
    </xdr:to>
    <xdr:cxnSp macro="">
      <xdr:nvCxnSpPr>
        <xdr:cNvPr id="185" name="直線コネクタ 184"/>
        <xdr:cNvCxnSpPr/>
      </xdr:nvCxnSpPr>
      <xdr:spPr>
        <a:xfrm flipV="1">
          <a:off x="1130300" y="13438288"/>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136475</xdr:rowOff>
    </xdr:from>
    <xdr:ext cx="599010" cy="259045"/>
    <xdr:sp macro="" textlink="">
      <xdr:nvSpPr>
        <xdr:cNvPr id="187" name="テキスト ボックス 186"/>
        <xdr:cNvSpPr txBox="1"/>
      </xdr:nvSpPr>
      <xdr:spPr>
        <a:xfrm>
          <a:off x="1719795" y="135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3742</xdr:rowOff>
    </xdr:from>
    <xdr:ext cx="599010" cy="259045"/>
    <xdr:sp macro="" textlink="">
      <xdr:nvSpPr>
        <xdr:cNvPr id="189" name="テキスト ボックス 188"/>
        <xdr:cNvSpPr txBox="1"/>
      </xdr:nvSpPr>
      <xdr:spPr>
        <a:xfrm>
          <a:off x="830795" y="1354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101020</xdr:rowOff>
    </xdr:from>
    <xdr:to>
      <xdr:col>24</xdr:col>
      <xdr:colOff>114300</xdr:colOff>
      <xdr:row>78</xdr:row>
      <xdr:rowOff>31170</xdr:rowOff>
    </xdr:to>
    <xdr:sp macro="" textlink="">
      <xdr:nvSpPr>
        <xdr:cNvPr id="195" name="楕円 194"/>
        <xdr:cNvSpPr/>
      </xdr:nvSpPr>
      <xdr:spPr>
        <a:xfrm>
          <a:off x="4584700" y="133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123897</xdr:rowOff>
    </xdr:from>
    <xdr:ext cx="599010" cy="259045"/>
    <xdr:sp macro="" textlink="">
      <xdr:nvSpPr>
        <xdr:cNvPr id="196" name="民生費該当値テキスト"/>
        <xdr:cNvSpPr txBox="1"/>
      </xdr:nvSpPr>
      <xdr:spPr>
        <a:xfrm>
          <a:off x="4686300" y="1315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94405</xdr:rowOff>
    </xdr:from>
    <xdr:to>
      <xdr:col>20</xdr:col>
      <xdr:colOff>38100</xdr:colOff>
      <xdr:row>78</xdr:row>
      <xdr:rowOff>24555</xdr:rowOff>
    </xdr:to>
    <xdr:sp macro="" textlink="">
      <xdr:nvSpPr>
        <xdr:cNvPr id="197" name="楕円 196"/>
        <xdr:cNvSpPr/>
      </xdr:nvSpPr>
      <xdr:spPr>
        <a:xfrm>
          <a:off x="3746500" y="132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41082</xdr:rowOff>
    </xdr:from>
    <xdr:ext cx="599010" cy="259045"/>
    <xdr:sp macro="" textlink="">
      <xdr:nvSpPr>
        <xdr:cNvPr id="198" name="テキスト ボックス 197"/>
        <xdr:cNvSpPr txBox="1"/>
      </xdr:nvSpPr>
      <xdr:spPr>
        <a:xfrm>
          <a:off x="3497795" y="1307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144469</xdr:rowOff>
    </xdr:from>
    <xdr:to>
      <xdr:col>15</xdr:col>
      <xdr:colOff>101600</xdr:colOff>
      <xdr:row>78</xdr:row>
      <xdr:rowOff>74619</xdr:rowOff>
    </xdr:to>
    <xdr:sp macro="" textlink="">
      <xdr:nvSpPr>
        <xdr:cNvPr id="199" name="楕円 198"/>
        <xdr:cNvSpPr/>
      </xdr:nvSpPr>
      <xdr:spPr>
        <a:xfrm>
          <a:off x="2857500" y="133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91146</xdr:rowOff>
    </xdr:from>
    <xdr:ext cx="599010" cy="259045"/>
    <xdr:sp macro="" textlink="">
      <xdr:nvSpPr>
        <xdr:cNvPr id="200" name="テキスト ボックス 199"/>
        <xdr:cNvSpPr txBox="1"/>
      </xdr:nvSpPr>
      <xdr:spPr>
        <a:xfrm>
          <a:off x="2608795" y="1312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14388</xdr:rowOff>
    </xdr:from>
    <xdr:to>
      <xdr:col>10</xdr:col>
      <xdr:colOff>165100</xdr:colOff>
      <xdr:row>78</xdr:row>
      <xdr:rowOff>115988</xdr:rowOff>
    </xdr:to>
    <xdr:sp macro="" textlink="">
      <xdr:nvSpPr>
        <xdr:cNvPr id="201" name="楕円 200"/>
        <xdr:cNvSpPr/>
      </xdr:nvSpPr>
      <xdr:spPr>
        <a:xfrm>
          <a:off x="1968500" y="133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132515</xdr:rowOff>
    </xdr:from>
    <xdr:ext cx="599010" cy="259045"/>
    <xdr:sp macro="" textlink="">
      <xdr:nvSpPr>
        <xdr:cNvPr id="202" name="テキスト ボックス 201"/>
        <xdr:cNvSpPr txBox="1"/>
      </xdr:nvSpPr>
      <xdr:spPr>
        <a:xfrm>
          <a:off x="1719795" y="1316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68520</xdr:rowOff>
    </xdr:from>
    <xdr:to>
      <xdr:col>6</xdr:col>
      <xdr:colOff>38100</xdr:colOff>
      <xdr:row>78</xdr:row>
      <xdr:rowOff>170120</xdr:rowOff>
    </xdr:to>
    <xdr:sp macro="" textlink="">
      <xdr:nvSpPr>
        <xdr:cNvPr id="203" name="楕円 202"/>
        <xdr:cNvSpPr/>
      </xdr:nvSpPr>
      <xdr:spPr>
        <a:xfrm>
          <a:off x="1079500" y="134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15197</xdr:rowOff>
    </xdr:from>
    <xdr:ext cx="599010" cy="259045"/>
    <xdr:sp macro="" textlink="">
      <xdr:nvSpPr>
        <xdr:cNvPr id="204" name="テキスト ボックス 203"/>
        <xdr:cNvSpPr txBox="1"/>
      </xdr:nvSpPr>
      <xdr:spPr>
        <a:xfrm>
          <a:off x="830795" y="132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133446</xdr:rowOff>
    </xdr:from>
    <xdr:to>
      <xdr:col>24</xdr:col>
      <xdr:colOff>63500</xdr:colOff>
      <xdr:row>98</xdr:row>
      <xdr:rowOff>154494</xdr:rowOff>
    </xdr:to>
    <xdr:cxnSp macro="">
      <xdr:nvCxnSpPr>
        <xdr:cNvPr id="236" name="直線コネクタ 235"/>
        <xdr:cNvCxnSpPr/>
      </xdr:nvCxnSpPr>
      <xdr:spPr>
        <a:xfrm flipV="1">
          <a:off x="3797300" y="16935546"/>
          <a:ext cx="8382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154494</xdr:rowOff>
    </xdr:from>
    <xdr:to>
      <xdr:col>19</xdr:col>
      <xdr:colOff>177800</xdr:colOff>
      <xdr:row>98</xdr:row>
      <xdr:rowOff>156764</xdr:rowOff>
    </xdr:to>
    <xdr:cxnSp macro="">
      <xdr:nvCxnSpPr>
        <xdr:cNvPr id="239" name="直線コネクタ 238"/>
        <xdr:cNvCxnSpPr/>
      </xdr:nvCxnSpPr>
      <xdr:spPr>
        <a:xfrm flipV="1">
          <a:off x="2908300" y="16956594"/>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156764</xdr:rowOff>
    </xdr:from>
    <xdr:to>
      <xdr:col>15</xdr:col>
      <xdr:colOff>50800</xdr:colOff>
      <xdr:row>98</xdr:row>
      <xdr:rowOff>160127</xdr:rowOff>
    </xdr:to>
    <xdr:cxnSp macro="">
      <xdr:nvCxnSpPr>
        <xdr:cNvPr id="242" name="直線コネクタ 241"/>
        <xdr:cNvCxnSpPr/>
      </xdr:nvCxnSpPr>
      <xdr:spPr>
        <a:xfrm flipV="1">
          <a:off x="2019300" y="16958864"/>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133511</xdr:rowOff>
    </xdr:from>
    <xdr:to>
      <xdr:col>10</xdr:col>
      <xdr:colOff>114300</xdr:colOff>
      <xdr:row>98</xdr:row>
      <xdr:rowOff>160127</xdr:rowOff>
    </xdr:to>
    <xdr:cxnSp macro="">
      <xdr:nvCxnSpPr>
        <xdr:cNvPr id="245" name="直線コネクタ 244"/>
        <xdr:cNvCxnSpPr/>
      </xdr:nvCxnSpPr>
      <xdr:spPr>
        <a:xfrm>
          <a:off x="1130300" y="16592711"/>
          <a:ext cx="889000" cy="36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9679</xdr:rowOff>
    </xdr:from>
    <xdr:ext cx="534377" cy="259045"/>
    <xdr:sp macro="" textlink="">
      <xdr:nvSpPr>
        <xdr:cNvPr id="247" name="テキスト ボックス 246"/>
        <xdr:cNvSpPr txBox="1"/>
      </xdr:nvSpPr>
      <xdr:spPr>
        <a:xfrm>
          <a:off x="1752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38197</xdr:rowOff>
    </xdr:from>
    <xdr:ext cx="534377" cy="259045"/>
    <xdr:sp macro="" textlink="">
      <xdr:nvSpPr>
        <xdr:cNvPr id="249" name="テキスト ボックス 248"/>
        <xdr:cNvSpPr txBox="1"/>
      </xdr:nvSpPr>
      <xdr:spPr>
        <a:xfrm>
          <a:off x="863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82646</xdr:rowOff>
    </xdr:from>
    <xdr:to>
      <xdr:col>24</xdr:col>
      <xdr:colOff>114300</xdr:colOff>
      <xdr:row>99</xdr:row>
      <xdr:rowOff>12796</xdr:rowOff>
    </xdr:to>
    <xdr:sp macro="" textlink="">
      <xdr:nvSpPr>
        <xdr:cNvPr id="255" name="楕円 254"/>
        <xdr:cNvSpPr/>
      </xdr:nvSpPr>
      <xdr:spPr>
        <a:xfrm>
          <a:off x="4584700" y="168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169023</xdr:rowOff>
    </xdr:from>
    <xdr:ext cx="534377" cy="259045"/>
    <xdr:sp macro="" textlink="">
      <xdr:nvSpPr>
        <xdr:cNvPr id="256" name="衛生費該当値テキスト"/>
        <xdr:cNvSpPr txBox="1"/>
      </xdr:nvSpPr>
      <xdr:spPr>
        <a:xfrm>
          <a:off x="4686300" y="167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103694</xdr:rowOff>
    </xdr:from>
    <xdr:to>
      <xdr:col>20</xdr:col>
      <xdr:colOff>38100</xdr:colOff>
      <xdr:row>99</xdr:row>
      <xdr:rowOff>33844</xdr:rowOff>
    </xdr:to>
    <xdr:sp macro="" textlink="">
      <xdr:nvSpPr>
        <xdr:cNvPr id="257" name="楕円 256"/>
        <xdr:cNvSpPr/>
      </xdr:nvSpPr>
      <xdr:spPr>
        <a:xfrm>
          <a:off x="3746500" y="169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24971</xdr:rowOff>
    </xdr:from>
    <xdr:ext cx="534377" cy="259045"/>
    <xdr:sp macro="" textlink="">
      <xdr:nvSpPr>
        <xdr:cNvPr id="258" name="テキスト ボックス 257"/>
        <xdr:cNvSpPr txBox="1"/>
      </xdr:nvSpPr>
      <xdr:spPr>
        <a:xfrm>
          <a:off x="3530111" y="169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105964</xdr:rowOff>
    </xdr:from>
    <xdr:to>
      <xdr:col>15</xdr:col>
      <xdr:colOff>101600</xdr:colOff>
      <xdr:row>99</xdr:row>
      <xdr:rowOff>36114</xdr:rowOff>
    </xdr:to>
    <xdr:sp macro="" textlink="">
      <xdr:nvSpPr>
        <xdr:cNvPr id="259" name="楕円 258"/>
        <xdr:cNvSpPr/>
      </xdr:nvSpPr>
      <xdr:spPr>
        <a:xfrm>
          <a:off x="2857500" y="169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27241</xdr:rowOff>
    </xdr:from>
    <xdr:ext cx="534377" cy="259045"/>
    <xdr:sp macro="" textlink="">
      <xdr:nvSpPr>
        <xdr:cNvPr id="260" name="テキスト ボックス 259"/>
        <xdr:cNvSpPr txBox="1"/>
      </xdr:nvSpPr>
      <xdr:spPr>
        <a:xfrm>
          <a:off x="2641111" y="170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109327</xdr:rowOff>
    </xdr:from>
    <xdr:to>
      <xdr:col>10</xdr:col>
      <xdr:colOff>165100</xdr:colOff>
      <xdr:row>99</xdr:row>
      <xdr:rowOff>39477</xdr:rowOff>
    </xdr:to>
    <xdr:sp macro="" textlink="">
      <xdr:nvSpPr>
        <xdr:cNvPr id="261" name="楕円 260"/>
        <xdr:cNvSpPr/>
      </xdr:nvSpPr>
      <xdr:spPr>
        <a:xfrm>
          <a:off x="1968500" y="169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30604</xdr:rowOff>
    </xdr:from>
    <xdr:ext cx="534377" cy="259045"/>
    <xdr:sp macro="" textlink="">
      <xdr:nvSpPr>
        <xdr:cNvPr id="262" name="テキスト ボックス 261"/>
        <xdr:cNvSpPr txBox="1"/>
      </xdr:nvSpPr>
      <xdr:spPr>
        <a:xfrm>
          <a:off x="1752111" y="1700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82711</xdr:rowOff>
    </xdr:from>
    <xdr:to>
      <xdr:col>6</xdr:col>
      <xdr:colOff>38100</xdr:colOff>
      <xdr:row>97</xdr:row>
      <xdr:rowOff>12861</xdr:rowOff>
    </xdr:to>
    <xdr:sp macro="" textlink="">
      <xdr:nvSpPr>
        <xdr:cNvPr id="263" name="楕円 262"/>
        <xdr:cNvSpPr/>
      </xdr:nvSpPr>
      <xdr:spPr>
        <a:xfrm>
          <a:off x="1079500" y="165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29388</xdr:rowOff>
    </xdr:from>
    <xdr:ext cx="534377" cy="259045"/>
    <xdr:sp macro="" textlink="">
      <xdr:nvSpPr>
        <xdr:cNvPr id="264" name="テキスト ボックス 263"/>
        <xdr:cNvSpPr txBox="1"/>
      </xdr:nvSpPr>
      <xdr:spPr>
        <a:xfrm>
          <a:off x="863111" y="1631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120041</xdr:rowOff>
    </xdr:from>
    <xdr:to>
      <xdr:col>41</xdr:col>
      <xdr:colOff>50800</xdr:colOff>
      <xdr:row>38</xdr:row>
      <xdr:rowOff>139700</xdr:rowOff>
    </xdr:to>
    <xdr:cxnSp macro="">
      <xdr:nvCxnSpPr>
        <xdr:cNvPr id="300" name="直線コネクタ 299"/>
        <xdr:cNvCxnSpPr/>
      </xdr:nvCxnSpPr>
      <xdr:spPr>
        <a:xfrm>
          <a:off x="6972300" y="6635141"/>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62095</xdr:rowOff>
    </xdr:from>
    <xdr:ext cx="469744" cy="259045"/>
    <xdr:sp macro="" textlink="">
      <xdr:nvSpPr>
        <xdr:cNvPr id="302" name="テキスト ボックス 301"/>
        <xdr:cNvSpPr txBox="1"/>
      </xdr:nvSpPr>
      <xdr:spPr>
        <a:xfrm>
          <a:off x="7626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9517</xdr:rowOff>
    </xdr:from>
    <xdr:ext cx="469744" cy="259045"/>
    <xdr:sp macro="" textlink="">
      <xdr:nvSpPr>
        <xdr:cNvPr id="304" name="テキスト ボックス 303"/>
        <xdr:cNvSpPr txBox="1"/>
      </xdr:nvSpPr>
      <xdr:spPr>
        <a:xfrm>
          <a:off x="6737428" y="601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69241</xdr:rowOff>
    </xdr:from>
    <xdr:to>
      <xdr:col>36</xdr:col>
      <xdr:colOff>165100</xdr:colOff>
      <xdr:row>38</xdr:row>
      <xdr:rowOff>170841</xdr:rowOff>
    </xdr:to>
    <xdr:sp macro="" textlink="">
      <xdr:nvSpPr>
        <xdr:cNvPr id="318" name="楕円 317"/>
        <xdr:cNvSpPr/>
      </xdr:nvSpPr>
      <xdr:spPr>
        <a:xfrm>
          <a:off x="6921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161968</xdr:rowOff>
    </xdr:from>
    <xdr:ext cx="313932" cy="259045"/>
    <xdr:sp macro="" textlink="">
      <xdr:nvSpPr>
        <xdr:cNvPr id="319" name="テキスト ボックス 318"/>
        <xdr:cNvSpPr txBox="1"/>
      </xdr:nvSpPr>
      <xdr:spPr>
        <a:xfrm>
          <a:off x="6815333" y="6677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98876</xdr:rowOff>
    </xdr:from>
    <xdr:to>
      <xdr:col>55</xdr:col>
      <xdr:colOff>0</xdr:colOff>
      <xdr:row>57</xdr:row>
      <xdr:rowOff>117316</xdr:rowOff>
    </xdr:to>
    <xdr:cxnSp macro="">
      <xdr:nvCxnSpPr>
        <xdr:cNvPr id="348" name="直線コネクタ 347"/>
        <xdr:cNvCxnSpPr/>
      </xdr:nvCxnSpPr>
      <xdr:spPr>
        <a:xfrm flipV="1">
          <a:off x="9639300" y="9871526"/>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104610</xdr:rowOff>
    </xdr:from>
    <xdr:to>
      <xdr:col>50</xdr:col>
      <xdr:colOff>114300</xdr:colOff>
      <xdr:row>57</xdr:row>
      <xdr:rowOff>117316</xdr:rowOff>
    </xdr:to>
    <xdr:cxnSp macro="">
      <xdr:nvCxnSpPr>
        <xdr:cNvPr id="351" name="直線コネクタ 350"/>
        <xdr:cNvCxnSpPr/>
      </xdr:nvCxnSpPr>
      <xdr:spPr>
        <a:xfrm>
          <a:off x="8750300" y="9877260"/>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66319</xdr:rowOff>
    </xdr:from>
    <xdr:to>
      <xdr:col>45</xdr:col>
      <xdr:colOff>177800</xdr:colOff>
      <xdr:row>57</xdr:row>
      <xdr:rowOff>104610</xdr:rowOff>
    </xdr:to>
    <xdr:cxnSp macro="">
      <xdr:nvCxnSpPr>
        <xdr:cNvPr id="354" name="直線コネクタ 353"/>
        <xdr:cNvCxnSpPr/>
      </xdr:nvCxnSpPr>
      <xdr:spPr>
        <a:xfrm>
          <a:off x="7861300" y="9838969"/>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66319</xdr:rowOff>
    </xdr:from>
    <xdr:to>
      <xdr:col>41</xdr:col>
      <xdr:colOff>50800</xdr:colOff>
      <xdr:row>57</xdr:row>
      <xdr:rowOff>66548</xdr:rowOff>
    </xdr:to>
    <xdr:cxnSp macro="">
      <xdr:nvCxnSpPr>
        <xdr:cNvPr id="357" name="直線コネクタ 356"/>
        <xdr:cNvCxnSpPr/>
      </xdr:nvCxnSpPr>
      <xdr:spPr>
        <a:xfrm flipV="1">
          <a:off x="6972300" y="983896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12768</xdr:rowOff>
    </xdr:from>
    <xdr:ext cx="534377" cy="259045"/>
    <xdr:sp macro="" textlink="">
      <xdr:nvSpPr>
        <xdr:cNvPr id="359" name="テキスト ボックス 358"/>
        <xdr:cNvSpPr txBox="1"/>
      </xdr:nvSpPr>
      <xdr:spPr>
        <a:xfrm>
          <a:off x="7594111" y="99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17168</xdr:rowOff>
    </xdr:from>
    <xdr:ext cx="534377" cy="259045"/>
    <xdr:sp macro="" textlink="">
      <xdr:nvSpPr>
        <xdr:cNvPr id="361" name="テキスト ボックス 360"/>
        <xdr:cNvSpPr txBox="1"/>
      </xdr:nvSpPr>
      <xdr:spPr>
        <a:xfrm>
          <a:off x="6705111" y="99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48076</xdr:rowOff>
    </xdr:from>
    <xdr:to>
      <xdr:col>55</xdr:col>
      <xdr:colOff>50800</xdr:colOff>
      <xdr:row>57</xdr:row>
      <xdr:rowOff>149676</xdr:rowOff>
    </xdr:to>
    <xdr:sp macro="" textlink="">
      <xdr:nvSpPr>
        <xdr:cNvPr id="367" name="楕円 366"/>
        <xdr:cNvSpPr/>
      </xdr:nvSpPr>
      <xdr:spPr>
        <a:xfrm>
          <a:off x="10426700" y="98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26503</xdr:rowOff>
    </xdr:from>
    <xdr:ext cx="534377" cy="259045"/>
    <xdr:sp macro="" textlink="">
      <xdr:nvSpPr>
        <xdr:cNvPr id="368" name="農林水産業費該当値テキスト"/>
        <xdr:cNvSpPr txBox="1"/>
      </xdr:nvSpPr>
      <xdr:spPr>
        <a:xfrm>
          <a:off x="10528300" y="97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66516</xdr:rowOff>
    </xdr:from>
    <xdr:to>
      <xdr:col>50</xdr:col>
      <xdr:colOff>165100</xdr:colOff>
      <xdr:row>57</xdr:row>
      <xdr:rowOff>168116</xdr:rowOff>
    </xdr:to>
    <xdr:sp macro="" textlink="">
      <xdr:nvSpPr>
        <xdr:cNvPr id="369" name="楕円 368"/>
        <xdr:cNvSpPr/>
      </xdr:nvSpPr>
      <xdr:spPr>
        <a:xfrm>
          <a:off x="9588500" y="98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159243</xdr:rowOff>
    </xdr:from>
    <xdr:ext cx="534377" cy="259045"/>
    <xdr:sp macro="" textlink="">
      <xdr:nvSpPr>
        <xdr:cNvPr id="370" name="テキスト ボックス 369"/>
        <xdr:cNvSpPr txBox="1"/>
      </xdr:nvSpPr>
      <xdr:spPr>
        <a:xfrm>
          <a:off x="9372111" y="99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53810</xdr:rowOff>
    </xdr:from>
    <xdr:to>
      <xdr:col>46</xdr:col>
      <xdr:colOff>38100</xdr:colOff>
      <xdr:row>57</xdr:row>
      <xdr:rowOff>155410</xdr:rowOff>
    </xdr:to>
    <xdr:sp macro="" textlink="">
      <xdr:nvSpPr>
        <xdr:cNvPr id="371" name="楕円 370"/>
        <xdr:cNvSpPr/>
      </xdr:nvSpPr>
      <xdr:spPr>
        <a:xfrm>
          <a:off x="8699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146537</xdr:rowOff>
    </xdr:from>
    <xdr:ext cx="534377" cy="259045"/>
    <xdr:sp macro="" textlink="">
      <xdr:nvSpPr>
        <xdr:cNvPr id="372" name="テキスト ボックス 371"/>
        <xdr:cNvSpPr txBox="1"/>
      </xdr:nvSpPr>
      <xdr:spPr>
        <a:xfrm>
          <a:off x="8483111" y="991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15519</xdr:rowOff>
    </xdr:from>
    <xdr:to>
      <xdr:col>41</xdr:col>
      <xdr:colOff>101600</xdr:colOff>
      <xdr:row>57</xdr:row>
      <xdr:rowOff>117119</xdr:rowOff>
    </xdr:to>
    <xdr:sp macro="" textlink="">
      <xdr:nvSpPr>
        <xdr:cNvPr id="373" name="楕円 372"/>
        <xdr:cNvSpPr/>
      </xdr:nvSpPr>
      <xdr:spPr>
        <a:xfrm>
          <a:off x="7810500" y="97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133646</xdr:rowOff>
    </xdr:from>
    <xdr:ext cx="534377" cy="259045"/>
    <xdr:sp macro="" textlink="">
      <xdr:nvSpPr>
        <xdr:cNvPr id="374" name="テキスト ボックス 373"/>
        <xdr:cNvSpPr txBox="1"/>
      </xdr:nvSpPr>
      <xdr:spPr>
        <a:xfrm>
          <a:off x="7594111" y="95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15748</xdr:rowOff>
    </xdr:from>
    <xdr:to>
      <xdr:col>36</xdr:col>
      <xdr:colOff>165100</xdr:colOff>
      <xdr:row>57</xdr:row>
      <xdr:rowOff>117348</xdr:rowOff>
    </xdr:to>
    <xdr:sp macro="" textlink="">
      <xdr:nvSpPr>
        <xdr:cNvPr id="375" name="楕円 374"/>
        <xdr:cNvSpPr/>
      </xdr:nvSpPr>
      <xdr:spPr>
        <a:xfrm>
          <a:off x="6921500" y="97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133875</xdr:rowOff>
    </xdr:from>
    <xdr:ext cx="534377" cy="259045"/>
    <xdr:sp macro="" textlink="">
      <xdr:nvSpPr>
        <xdr:cNvPr id="376" name="テキスト ボックス 375"/>
        <xdr:cNvSpPr txBox="1"/>
      </xdr:nvSpPr>
      <xdr:spPr>
        <a:xfrm>
          <a:off x="6705111" y="95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12598</xdr:rowOff>
    </xdr:from>
    <xdr:to>
      <xdr:col>55</xdr:col>
      <xdr:colOff>0</xdr:colOff>
      <xdr:row>79</xdr:row>
      <xdr:rowOff>41729</xdr:rowOff>
    </xdr:to>
    <xdr:cxnSp macro="">
      <xdr:nvCxnSpPr>
        <xdr:cNvPr id="407" name="直線コネクタ 406"/>
        <xdr:cNvCxnSpPr/>
      </xdr:nvCxnSpPr>
      <xdr:spPr>
        <a:xfrm flipV="1">
          <a:off x="9639300" y="13557148"/>
          <a:ext cx="838200" cy="2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41729</xdr:rowOff>
    </xdr:from>
    <xdr:to>
      <xdr:col>50</xdr:col>
      <xdr:colOff>114300</xdr:colOff>
      <xdr:row>79</xdr:row>
      <xdr:rowOff>49893</xdr:rowOff>
    </xdr:to>
    <xdr:cxnSp macro="">
      <xdr:nvCxnSpPr>
        <xdr:cNvPr id="410" name="直線コネクタ 409"/>
        <xdr:cNvCxnSpPr/>
      </xdr:nvCxnSpPr>
      <xdr:spPr>
        <a:xfrm flipV="1">
          <a:off x="8750300" y="1358627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40325</xdr:rowOff>
    </xdr:from>
    <xdr:to>
      <xdr:col>45</xdr:col>
      <xdr:colOff>177800</xdr:colOff>
      <xdr:row>79</xdr:row>
      <xdr:rowOff>49893</xdr:rowOff>
    </xdr:to>
    <xdr:cxnSp macro="">
      <xdr:nvCxnSpPr>
        <xdr:cNvPr id="413" name="直線コネクタ 412"/>
        <xdr:cNvCxnSpPr/>
      </xdr:nvCxnSpPr>
      <xdr:spPr>
        <a:xfrm>
          <a:off x="7861300" y="13584875"/>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40325</xdr:rowOff>
    </xdr:from>
    <xdr:to>
      <xdr:col>41</xdr:col>
      <xdr:colOff>50800</xdr:colOff>
      <xdr:row>79</xdr:row>
      <xdr:rowOff>64131</xdr:rowOff>
    </xdr:to>
    <xdr:cxnSp macro="">
      <xdr:nvCxnSpPr>
        <xdr:cNvPr id="416" name="直線コネクタ 415"/>
        <xdr:cNvCxnSpPr/>
      </xdr:nvCxnSpPr>
      <xdr:spPr>
        <a:xfrm flipV="1">
          <a:off x="6972300" y="13584875"/>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21485</xdr:rowOff>
    </xdr:from>
    <xdr:ext cx="469744" cy="259045"/>
    <xdr:sp macro="" textlink="">
      <xdr:nvSpPr>
        <xdr:cNvPr id="418" name="テキスト ボックス 417"/>
        <xdr:cNvSpPr txBox="1"/>
      </xdr:nvSpPr>
      <xdr:spPr>
        <a:xfrm>
          <a:off x="7626428" y="1322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151282</xdr:rowOff>
    </xdr:from>
    <xdr:ext cx="534377" cy="259045"/>
    <xdr:sp macro="" textlink="">
      <xdr:nvSpPr>
        <xdr:cNvPr id="420" name="テキスト ボックス 419"/>
        <xdr:cNvSpPr txBox="1"/>
      </xdr:nvSpPr>
      <xdr:spPr>
        <a:xfrm>
          <a:off x="6705111" y="131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133248</xdr:rowOff>
    </xdr:from>
    <xdr:to>
      <xdr:col>55</xdr:col>
      <xdr:colOff>50800</xdr:colOff>
      <xdr:row>79</xdr:row>
      <xdr:rowOff>63398</xdr:rowOff>
    </xdr:to>
    <xdr:sp macro="" textlink="">
      <xdr:nvSpPr>
        <xdr:cNvPr id="426" name="楕円 425"/>
        <xdr:cNvSpPr/>
      </xdr:nvSpPr>
      <xdr:spPr>
        <a:xfrm>
          <a:off x="10426700" y="135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48175</xdr:rowOff>
    </xdr:from>
    <xdr:ext cx="469744" cy="259045"/>
    <xdr:sp macro="" textlink="">
      <xdr:nvSpPr>
        <xdr:cNvPr id="427" name="商工費該当値テキスト"/>
        <xdr:cNvSpPr txBox="1"/>
      </xdr:nvSpPr>
      <xdr:spPr>
        <a:xfrm>
          <a:off x="10528300" y="1342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162379</xdr:rowOff>
    </xdr:from>
    <xdr:to>
      <xdr:col>50</xdr:col>
      <xdr:colOff>165100</xdr:colOff>
      <xdr:row>79</xdr:row>
      <xdr:rowOff>92529</xdr:rowOff>
    </xdr:to>
    <xdr:sp macro="" textlink="">
      <xdr:nvSpPr>
        <xdr:cNvPr id="428" name="楕円 427"/>
        <xdr:cNvSpPr/>
      </xdr:nvSpPr>
      <xdr:spPr>
        <a:xfrm>
          <a:off x="9588500" y="135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83656</xdr:rowOff>
    </xdr:from>
    <xdr:ext cx="469744" cy="259045"/>
    <xdr:sp macro="" textlink="">
      <xdr:nvSpPr>
        <xdr:cNvPr id="429" name="テキスト ボックス 428"/>
        <xdr:cNvSpPr txBox="1"/>
      </xdr:nvSpPr>
      <xdr:spPr>
        <a:xfrm>
          <a:off x="9404428" y="1362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170543</xdr:rowOff>
    </xdr:from>
    <xdr:to>
      <xdr:col>46</xdr:col>
      <xdr:colOff>38100</xdr:colOff>
      <xdr:row>79</xdr:row>
      <xdr:rowOff>100693</xdr:rowOff>
    </xdr:to>
    <xdr:sp macro="" textlink="">
      <xdr:nvSpPr>
        <xdr:cNvPr id="430" name="楕円 429"/>
        <xdr:cNvSpPr/>
      </xdr:nvSpPr>
      <xdr:spPr>
        <a:xfrm>
          <a:off x="8699500" y="13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91820</xdr:rowOff>
    </xdr:from>
    <xdr:ext cx="469744" cy="259045"/>
    <xdr:sp macro="" textlink="">
      <xdr:nvSpPr>
        <xdr:cNvPr id="431" name="テキスト ボックス 430"/>
        <xdr:cNvSpPr txBox="1"/>
      </xdr:nvSpPr>
      <xdr:spPr>
        <a:xfrm>
          <a:off x="8515428"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160975</xdr:rowOff>
    </xdr:from>
    <xdr:to>
      <xdr:col>41</xdr:col>
      <xdr:colOff>101600</xdr:colOff>
      <xdr:row>79</xdr:row>
      <xdr:rowOff>91125</xdr:rowOff>
    </xdr:to>
    <xdr:sp macro="" textlink="">
      <xdr:nvSpPr>
        <xdr:cNvPr id="432" name="楕円 431"/>
        <xdr:cNvSpPr/>
      </xdr:nvSpPr>
      <xdr:spPr>
        <a:xfrm>
          <a:off x="7810500" y="135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82252</xdr:rowOff>
    </xdr:from>
    <xdr:ext cx="469744" cy="259045"/>
    <xdr:sp macro="" textlink="">
      <xdr:nvSpPr>
        <xdr:cNvPr id="433" name="テキスト ボックス 432"/>
        <xdr:cNvSpPr txBox="1"/>
      </xdr:nvSpPr>
      <xdr:spPr>
        <a:xfrm>
          <a:off x="7626428" y="136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13331</xdr:rowOff>
    </xdr:from>
    <xdr:to>
      <xdr:col>36</xdr:col>
      <xdr:colOff>165100</xdr:colOff>
      <xdr:row>79</xdr:row>
      <xdr:rowOff>114931</xdr:rowOff>
    </xdr:to>
    <xdr:sp macro="" textlink="">
      <xdr:nvSpPr>
        <xdr:cNvPr id="434" name="楕円 433"/>
        <xdr:cNvSpPr/>
      </xdr:nvSpPr>
      <xdr:spPr>
        <a:xfrm>
          <a:off x="6921500" y="13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106058</xdr:rowOff>
    </xdr:from>
    <xdr:ext cx="469744" cy="259045"/>
    <xdr:sp macro="" textlink="">
      <xdr:nvSpPr>
        <xdr:cNvPr id="435" name="テキスト ボックス 434"/>
        <xdr:cNvSpPr txBox="1"/>
      </xdr:nvSpPr>
      <xdr:spPr>
        <a:xfrm>
          <a:off x="6737428" y="1365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104079</xdr:rowOff>
    </xdr:from>
    <xdr:to>
      <xdr:col>55</xdr:col>
      <xdr:colOff>0</xdr:colOff>
      <xdr:row>98</xdr:row>
      <xdr:rowOff>118793</xdr:rowOff>
    </xdr:to>
    <xdr:cxnSp macro="">
      <xdr:nvCxnSpPr>
        <xdr:cNvPr id="464" name="直線コネクタ 463"/>
        <xdr:cNvCxnSpPr/>
      </xdr:nvCxnSpPr>
      <xdr:spPr>
        <a:xfrm>
          <a:off x="9639300" y="16906179"/>
          <a:ext cx="8382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104079</xdr:rowOff>
    </xdr:from>
    <xdr:to>
      <xdr:col>50</xdr:col>
      <xdr:colOff>114300</xdr:colOff>
      <xdr:row>98</xdr:row>
      <xdr:rowOff>138629</xdr:rowOff>
    </xdr:to>
    <xdr:cxnSp macro="">
      <xdr:nvCxnSpPr>
        <xdr:cNvPr id="467" name="直線コネクタ 466"/>
        <xdr:cNvCxnSpPr/>
      </xdr:nvCxnSpPr>
      <xdr:spPr>
        <a:xfrm flipV="1">
          <a:off x="8750300" y="16906179"/>
          <a:ext cx="889000" cy="3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138629</xdr:rowOff>
    </xdr:from>
    <xdr:to>
      <xdr:col>45</xdr:col>
      <xdr:colOff>177800</xdr:colOff>
      <xdr:row>98</xdr:row>
      <xdr:rowOff>141363</xdr:rowOff>
    </xdr:to>
    <xdr:cxnSp macro="">
      <xdr:nvCxnSpPr>
        <xdr:cNvPr id="470" name="直線コネクタ 469"/>
        <xdr:cNvCxnSpPr/>
      </xdr:nvCxnSpPr>
      <xdr:spPr>
        <a:xfrm flipV="1">
          <a:off x="7861300" y="16940729"/>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139736</xdr:rowOff>
    </xdr:from>
    <xdr:to>
      <xdr:col>41</xdr:col>
      <xdr:colOff>50800</xdr:colOff>
      <xdr:row>98</xdr:row>
      <xdr:rowOff>141363</xdr:rowOff>
    </xdr:to>
    <xdr:cxnSp macro="">
      <xdr:nvCxnSpPr>
        <xdr:cNvPr id="473" name="直線コネクタ 472"/>
        <xdr:cNvCxnSpPr/>
      </xdr:nvCxnSpPr>
      <xdr:spPr>
        <a:xfrm>
          <a:off x="6972300" y="16941836"/>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6935</xdr:rowOff>
    </xdr:from>
    <xdr:ext cx="534377" cy="259045"/>
    <xdr:sp macro="" textlink="">
      <xdr:nvSpPr>
        <xdr:cNvPr id="475" name="テキスト ボックス 474"/>
        <xdr:cNvSpPr txBox="1"/>
      </xdr:nvSpPr>
      <xdr:spPr>
        <a:xfrm>
          <a:off x="7594111" y="166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6546</xdr:rowOff>
    </xdr:from>
    <xdr:ext cx="534377" cy="259045"/>
    <xdr:sp macro="" textlink="">
      <xdr:nvSpPr>
        <xdr:cNvPr id="477" name="テキスト ボックス 476"/>
        <xdr:cNvSpPr txBox="1"/>
      </xdr:nvSpPr>
      <xdr:spPr>
        <a:xfrm>
          <a:off x="6705111" y="166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67993</xdr:rowOff>
    </xdr:from>
    <xdr:to>
      <xdr:col>55</xdr:col>
      <xdr:colOff>50800</xdr:colOff>
      <xdr:row>98</xdr:row>
      <xdr:rowOff>169593</xdr:rowOff>
    </xdr:to>
    <xdr:sp macro="" textlink="">
      <xdr:nvSpPr>
        <xdr:cNvPr id="483" name="楕円 482"/>
        <xdr:cNvSpPr/>
      </xdr:nvSpPr>
      <xdr:spPr>
        <a:xfrm>
          <a:off x="10426700" y="168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53279</xdr:rowOff>
    </xdr:from>
    <xdr:to>
      <xdr:col>50</xdr:col>
      <xdr:colOff>165100</xdr:colOff>
      <xdr:row>98</xdr:row>
      <xdr:rowOff>154879</xdr:rowOff>
    </xdr:to>
    <xdr:sp macro="" textlink="">
      <xdr:nvSpPr>
        <xdr:cNvPr id="485" name="楕円 484"/>
        <xdr:cNvSpPr/>
      </xdr:nvSpPr>
      <xdr:spPr>
        <a:xfrm>
          <a:off x="9588500" y="1685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171406</xdr:rowOff>
    </xdr:from>
    <xdr:ext cx="534377" cy="259045"/>
    <xdr:sp macro="" textlink="">
      <xdr:nvSpPr>
        <xdr:cNvPr id="486" name="テキスト ボックス 485"/>
        <xdr:cNvSpPr txBox="1"/>
      </xdr:nvSpPr>
      <xdr:spPr>
        <a:xfrm>
          <a:off x="9372111" y="1663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87829</xdr:rowOff>
    </xdr:from>
    <xdr:to>
      <xdr:col>46</xdr:col>
      <xdr:colOff>38100</xdr:colOff>
      <xdr:row>99</xdr:row>
      <xdr:rowOff>17979</xdr:rowOff>
    </xdr:to>
    <xdr:sp macro="" textlink="">
      <xdr:nvSpPr>
        <xdr:cNvPr id="487" name="楕円 486"/>
        <xdr:cNvSpPr/>
      </xdr:nvSpPr>
      <xdr:spPr>
        <a:xfrm>
          <a:off x="8699500" y="168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9106</xdr:rowOff>
    </xdr:from>
    <xdr:ext cx="534377" cy="259045"/>
    <xdr:sp macro="" textlink="">
      <xdr:nvSpPr>
        <xdr:cNvPr id="488" name="テキスト ボックス 487"/>
        <xdr:cNvSpPr txBox="1"/>
      </xdr:nvSpPr>
      <xdr:spPr>
        <a:xfrm>
          <a:off x="8483111" y="1698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90563</xdr:rowOff>
    </xdr:from>
    <xdr:to>
      <xdr:col>41</xdr:col>
      <xdr:colOff>101600</xdr:colOff>
      <xdr:row>99</xdr:row>
      <xdr:rowOff>20713</xdr:rowOff>
    </xdr:to>
    <xdr:sp macro="" textlink="">
      <xdr:nvSpPr>
        <xdr:cNvPr id="489" name="楕円 488"/>
        <xdr:cNvSpPr/>
      </xdr:nvSpPr>
      <xdr:spPr>
        <a:xfrm>
          <a:off x="7810500" y="16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11840</xdr:rowOff>
    </xdr:from>
    <xdr:ext cx="534377" cy="259045"/>
    <xdr:sp macro="" textlink="">
      <xdr:nvSpPr>
        <xdr:cNvPr id="490" name="テキスト ボックス 489"/>
        <xdr:cNvSpPr txBox="1"/>
      </xdr:nvSpPr>
      <xdr:spPr>
        <a:xfrm>
          <a:off x="7594111" y="169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88936</xdr:rowOff>
    </xdr:from>
    <xdr:to>
      <xdr:col>36</xdr:col>
      <xdr:colOff>165100</xdr:colOff>
      <xdr:row>99</xdr:row>
      <xdr:rowOff>19086</xdr:rowOff>
    </xdr:to>
    <xdr:sp macro="" textlink="">
      <xdr:nvSpPr>
        <xdr:cNvPr id="491" name="楕円 490"/>
        <xdr:cNvSpPr/>
      </xdr:nvSpPr>
      <xdr:spPr>
        <a:xfrm>
          <a:off x="6921500" y="168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10213</xdr:rowOff>
    </xdr:from>
    <xdr:ext cx="534377" cy="259045"/>
    <xdr:sp macro="" textlink="">
      <xdr:nvSpPr>
        <xdr:cNvPr id="492" name="テキスト ボックス 491"/>
        <xdr:cNvSpPr txBox="1"/>
      </xdr:nvSpPr>
      <xdr:spPr>
        <a:xfrm>
          <a:off x="6705111" y="169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43612</xdr:rowOff>
    </xdr:from>
    <xdr:to>
      <xdr:col>85</xdr:col>
      <xdr:colOff>127000</xdr:colOff>
      <xdr:row>36</xdr:row>
      <xdr:rowOff>101981</xdr:rowOff>
    </xdr:to>
    <xdr:cxnSp macro="">
      <xdr:nvCxnSpPr>
        <xdr:cNvPr id="522" name="直線コネクタ 521"/>
        <xdr:cNvCxnSpPr/>
      </xdr:nvCxnSpPr>
      <xdr:spPr>
        <a:xfrm flipV="1">
          <a:off x="15481300" y="6044362"/>
          <a:ext cx="838200" cy="2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104343</xdr:rowOff>
    </xdr:from>
    <xdr:to>
      <xdr:col>81</xdr:col>
      <xdr:colOff>50800</xdr:colOff>
      <xdr:row>36</xdr:row>
      <xdr:rowOff>101981</xdr:rowOff>
    </xdr:to>
    <xdr:cxnSp macro="">
      <xdr:nvCxnSpPr>
        <xdr:cNvPr id="525" name="直線コネクタ 524"/>
        <xdr:cNvCxnSpPr/>
      </xdr:nvCxnSpPr>
      <xdr:spPr>
        <a:xfrm>
          <a:off x="14592300" y="5590743"/>
          <a:ext cx="889000" cy="6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104343</xdr:rowOff>
    </xdr:from>
    <xdr:to>
      <xdr:col>76</xdr:col>
      <xdr:colOff>114300</xdr:colOff>
      <xdr:row>37</xdr:row>
      <xdr:rowOff>32029</xdr:rowOff>
    </xdr:to>
    <xdr:cxnSp macro="">
      <xdr:nvCxnSpPr>
        <xdr:cNvPr id="528" name="直線コネクタ 527"/>
        <xdr:cNvCxnSpPr/>
      </xdr:nvCxnSpPr>
      <xdr:spPr>
        <a:xfrm flipV="1">
          <a:off x="13703300" y="5590743"/>
          <a:ext cx="889000" cy="78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92151</xdr:rowOff>
    </xdr:from>
    <xdr:to>
      <xdr:col>71</xdr:col>
      <xdr:colOff>177800</xdr:colOff>
      <xdr:row>37</xdr:row>
      <xdr:rowOff>32029</xdr:rowOff>
    </xdr:to>
    <xdr:cxnSp macro="">
      <xdr:nvCxnSpPr>
        <xdr:cNvPr id="531" name="直線コネクタ 530"/>
        <xdr:cNvCxnSpPr/>
      </xdr:nvCxnSpPr>
      <xdr:spPr>
        <a:xfrm>
          <a:off x="12814300" y="6264351"/>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39197</xdr:rowOff>
    </xdr:from>
    <xdr:ext cx="534377" cy="259045"/>
    <xdr:sp macro="" textlink="">
      <xdr:nvSpPr>
        <xdr:cNvPr id="533" name="テキスト ボックス 532"/>
        <xdr:cNvSpPr txBox="1"/>
      </xdr:nvSpPr>
      <xdr:spPr>
        <a:xfrm>
          <a:off x="13436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119486</xdr:rowOff>
    </xdr:from>
    <xdr:ext cx="534377" cy="259045"/>
    <xdr:sp macro="" textlink="">
      <xdr:nvSpPr>
        <xdr:cNvPr id="535" name="テキスト ボックス 534"/>
        <xdr:cNvSpPr txBox="1"/>
      </xdr:nvSpPr>
      <xdr:spPr>
        <a:xfrm>
          <a:off x="12547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164262</xdr:rowOff>
    </xdr:from>
    <xdr:to>
      <xdr:col>85</xdr:col>
      <xdr:colOff>177800</xdr:colOff>
      <xdr:row>35</xdr:row>
      <xdr:rowOff>94412</xdr:rowOff>
    </xdr:to>
    <xdr:sp macro="" textlink="">
      <xdr:nvSpPr>
        <xdr:cNvPr id="541" name="楕円 540"/>
        <xdr:cNvSpPr/>
      </xdr:nvSpPr>
      <xdr:spPr>
        <a:xfrm>
          <a:off x="16268700" y="59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15689</xdr:rowOff>
    </xdr:from>
    <xdr:ext cx="534377" cy="259045"/>
    <xdr:sp macro="" textlink="">
      <xdr:nvSpPr>
        <xdr:cNvPr id="542" name="消防費該当値テキスト"/>
        <xdr:cNvSpPr txBox="1"/>
      </xdr:nvSpPr>
      <xdr:spPr>
        <a:xfrm>
          <a:off x="16370300" y="584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51181</xdr:rowOff>
    </xdr:from>
    <xdr:to>
      <xdr:col>81</xdr:col>
      <xdr:colOff>101600</xdr:colOff>
      <xdr:row>36</xdr:row>
      <xdr:rowOff>152781</xdr:rowOff>
    </xdr:to>
    <xdr:sp macro="" textlink="">
      <xdr:nvSpPr>
        <xdr:cNvPr id="543" name="楕円 542"/>
        <xdr:cNvSpPr/>
      </xdr:nvSpPr>
      <xdr:spPr>
        <a:xfrm>
          <a:off x="15430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169308</xdr:rowOff>
    </xdr:from>
    <xdr:ext cx="534377" cy="259045"/>
    <xdr:sp macro="" textlink="">
      <xdr:nvSpPr>
        <xdr:cNvPr id="544" name="テキスト ボックス 543"/>
        <xdr:cNvSpPr txBox="1"/>
      </xdr:nvSpPr>
      <xdr:spPr>
        <a:xfrm>
          <a:off x="15214111" y="59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53543</xdr:rowOff>
    </xdr:from>
    <xdr:to>
      <xdr:col>76</xdr:col>
      <xdr:colOff>165100</xdr:colOff>
      <xdr:row>32</xdr:row>
      <xdr:rowOff>155143</xdr:rowOff>
    </xdr:to>
    <xdr:sp macro="" textlink="">
      <xdr:nvSpPr>
        <xdr:cNvPr id="545" name="楕円 544"/>
        <xdr:cNvSpPr/>
      </xdr:nvSpPr>
      <xdr:spPr>
        <a:xfrm>
          <a:off x="14541500" y="55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220</xdr:rowOff>
    </xdr:from>
    <xdr:ext cx="534377" cy="259045"/>
    <xdr:sp macro="" textlink="">
      <xdr:nvSpPr>
        <xdr:cNvPr id="546" name="テキスト ボックス 545"/>
        <xdr:cNvSpPr txBox="1"/>
      </xdr:nvSpPr>
      <xdr:spPr>
        <a:xfrm>
          <a:off x="14325111" y="531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152679</xdr:rowOff>
    </xdr:from>
    <xdr:to>
      <xdr:col>72</xdr:col>
      <xdr:colOff>38100</xdr:colOff>
      <xdr:row>37</xdr:row>
      <xdr:rowOff>82829</xdr:rowOff>
    </xdr:to>
    <xdr:sp macro="" textlink="">
      <xdr:nvSpPr>
        <xdr:cNvPr id="547" name="楕円 546"/>
        <xdr:cNvSpPr/>
      </xdr:nvSpPr>
      <xdr:spPr>
        <a:xfrm>
          <a:off x="13652500" y="63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73956</xdr:rowOff>
    </xdr:from>
    <xdr:ext cx="534377" cy="259045"/>
    <xdr:sp macro="" textlink="">
      <xdr:nvSpPr>
        <xdr:cNvPr id="548" name="テキスト ボックス 547"/>
        <xdr:cNvSpPr txBox="1"/>
      </xdr:nvSpPr>
      <xdr:spPr>
        <a:xfrm>
          <a:off x="13436111" y="64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41351</xdr:rowOff>
    </xdr:from>
    <xdr:to>
      <xdr:col>67</xdr:col>
      <xdr:colOff>101600</xdr:colOff>
      <xdr:row>36</xdr:row>
      <xdr:rowOff>142951</xdr:rowOff>
    </xdr:to>
    <xdr:sp macro="" textlink="">
      <xdr:nvSpPr>
        <xdr:cNvPr id="549" name="楕円 548"/>
        <xdr:cNvSpPr/>
      </xdr:nvSpPr>
      <xdr:spPr>
        <a:xfrm>
          <a:off x="12763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159478</xdr:rowOff>
    </xdr:from>
    <xdr:ext cx="534377" cy="259045"/>
    <xdr:sp macro="" textlink="">
      <xdr:nvSpPr>
        <xdr:cNvPr id="550" name="テキスト ボックス 549"/>
        <xdr:cNvSpPr txBox="1"/>
      </xdr:nvSpPr>
      <xdr:spPr>
        <a:xfrm>
          <a:off x="12547111" y="59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17562</xdr:rowOff>
    </xdr:from>
    <xdr:to>
      <xdr:col>85</xdr:col>
      <xdr:colOff>127000</xdr:colOff>
      <xdr:row>56</xdr:row>
      <xdr:rowOff>111044</xdr:rowOff>
    </xdr:to>
    <xdr:cxnSp macro="">
      <xdr:nvCxnSpPr>
        <xdr:cNvPr id="582" name="直線コネクタ 581"/>
        <xdr:cNvCxnSpPr/>
      </xdr:nvCxnSpPr>
      <xdr:spPr>
        <a:xfrm>
          <a:off x="15481300" y="9104412"/>
          <a:ext cx="838200" cy="60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17562</xdr:rowOff>
    </xdr:from>
    <xdr:to>
      <xdr:col>81</xdr:col>
      <xdr:colOff>50800</xdr:colOff>
      <xdr:row>56</xdr:row>
      <xdr:rowOff>141888</xdr:rowOff>
    </xdr:to>
    <xdr:cxnSp macro="">
      <xdr:nvCxnSpPr>
        <xdr:cNvPr id="585" name="直線コネクタ 584"/>
        <xdr:cNvCxnSpPr/>
      </xdr:nvCxnSpPr>
      <xdr:spPr>
        <a:xfrm flipV="1">
          <a:off x="14592300" y="9104412"/>
          <a:ext cx="889000" cy="63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119142</xdr:rowOff>
    </xdr:from>
    <xdr:to>
      <xdr:col>76</xdr:col>
      <xdr:colOff>114300</xdr:colOff>
      <xdr:row>56</xdr:row>
      <xdr:rowOff>141888</xdr:rowOff>
    </xdr:to>
    <xdr:cxnSp macro="">
      <xdr:nvCxnSpPr>
        <xdr:cNvPr id="588" name="直線コネクタ 587"/>
        <xdr:cNvCxnSpPr/>
      </xdr:nvCxnSpPr>
      <xdr:spPr>
        <a:xfrm>
          <a:off x="13703300" y="9720342"/>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45925</xdr:rowOff>
    </xdr:from>
    <xdr:to>
      <xdr:col>71</xdr:col>
      <xdr:colOff>177800</xdr:colOff>
      <xdr:row>56</xdr:row>
      <xdr:rowOff>119142</xdr:rowOff>
    </xdr:to>
    <xdr:cxnSp macro="">
      <xdr:nvCxnSpPr>
        <xdr:cNvPr id="591" name="直線コネクタ 590"/>
        <xdr:cNvCxnSpPr/>
      </xdr:nvCxnSpPr>
      <xdr:spPr>
        <a:xfrm>
          <a:off x="12814300" y="9475675"/>
          <a:ext cx="889000" cy="2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169462</xdr:rowOff>
    </xdr:from>
    <xdr:ext cx="534377" cy="259045"/>
    <xdr:sp macro="" textlink="">
      <xdr:nvSpPr>
        <xdr:cNvPr id="593" name="テキスト ボックス 592"/>
        <xdr:cNvSpPr txBox="1"/>
      </xdr:nvSpPr>
      <xdr:spPr>
        <a:xfrm>
          <a:off x="13436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8871</xdr:rowOff>
    </xdr:from>
    <xdr:ext cx="534377" cy="259045"/>
    <xdr:sp macro="" textlink="">
      <xdr:nvSpPr>
        <xdr:cNvPr id="595" name="テキスト ボックス 594"/>
        <xdr:cNvSpPr txBox="1"/>
      </xdr:nvSpPr>
      <xdr:spPr>
        <a:xfrm>
          <a:off x="12547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60244</xdr:rowOff>
    </xdr:from>
    <xdr:to>
      <xdr:col>85</xdr:col>
      <xdr:colOff>177800</xdr:colOff>
      <xdr:row>56</xdr:row>
      <xdr:rowOff>161844</xdr:rowOff>
    </xdr:to>
    <xdr:sp macro="" textlink="">
      <xdr:nvSpPr>
        <xdr:cNvPr id="601" name="楕円 600"/>
        <xdr:cNvSpPr/>
      </xdr:nvSpPr>
      <xdr:spPr>
        <a:xfrm>
          <a:off x="16268700" y="96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38671</xdr:rowOff>
    </xdr:from>
    <xdr:ext cx="534377" cy="259045"/>
    <xdr:sp macro="" textlink="">
      <xdr:nvSpPr>
        <xdr:cNvPr id="602" name="教育費該当値テキスト"/>
        <xdr:cNvSpPr txBox="1"/>
      </xdr:nvSpPr>
      <xdr:spPr>
        <a:xfrm>
          <a:off x="16370300" y="963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138212</xdr:rowOff>
    </xdr:from>
    <xdr:to>
      <xdr:col>81</xdr:col>
      <xdr:colOff>101600</xdr:colOff>
      <xdr:row>53</xdr:row>
      <xdr:rowOff>68362</xdr:rowOff>
    </xdr:to>
    <xdr:sp macro="" textlink="">
      <xdr:nvSpPr>
        <xdr:cNvPr id="603" name="楕円 602"/>
        <xdr:cNvSpPr/>
      </xdr:nvSpPr>
      <xdr:spPr>
        <a:xfrm>
          <a:off x="15430500" y="90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84889</xdr:rowOff>
    </xdr:from>
    <xdr:ext cx="534377" cy="259045"/>
    <xdr:sp macro="" textlink="">
      <xdr:nvSpPr>
        <xdr:cNvPr id="604" name="テキスト ボックス 603"/>
        <xdr:cNvSpPr txBox="1"/>
      </xdr:nvSpPr>
      <xdr:spPr>
        <a:xfrm>
          <a:off x="15214111" y="88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91088</xdr:rowOff>
    </xdr:from>
    <xdr:to>
      <xdr:col>76</xdr:col>
      <xdr:colOff>165100</xdr:colOff>
      <xdr:row>57</xdr:row>
      <xdr:rowOff>21238</xdr:rowOff>
    </xdr:to>
    <xdr:sp macro="" textlink="">
      <xdr:nvSpPr>
        <xdr:cNvPr id="605" name="楕円 604"/>
        <xdr:cNvSpPr/>
      </xdr:nvSpPr>
      <xdr:spPr>
        <a:xfrm>
          <a:off x="14541500" y="96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12365</xdr:rowOff>
    </xdr:from>
    <xdr:ext cx="534377" cy="259045"/>
    <xdr:sp macro="" textlink="">
      <xdr:nvSpPr>
        <xdr:cNvPr id="606" name="テキスト ボックス 605"/>
        <xdr:cNvSpPr txBox="1"/>
      </xdr:nvSpPr>
      <xdr:spPr>
        <a:xfrm>
          <a:off x="14325111" y="97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68342</xdr:rowOff>
    </xdr:from>
    <xdr:to>
      <xdr:col>72</xdr:col>
      <xdr:colOff>38100</xdr:colOff>
      <xdr:row>56</xdr:row>
      <xdr:rowOff>169942</xdr:rowOff>
    </xdr:to>
    <xdr:sp macro="" textlink="">
      <xdr:nvSpPr>
        <xdr:cNvPr id="607" name="楕円 606"/>
        <xdr:cNvSpPr/>
      </xdr:nvSpPr>
      <xdr:spPr>
        <a:xfrm>
          <a:off x="13652500" y="96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15019</xdr:rowOff>
    </xdr:from>
    <xdr:ext cx="534377" cy="259045"/>
    <xdr:sp macro="" textlink="">
      <xdr:nvSpPr>
        <xdr:cNvPr id="608" name="テキスト ボックス 607"/>
        <xdr:cNvSpPr txBox="1"/>
      </xdr:nvSpPr>
      <xdr:spPr>
        <a:xfrm>
          <a:off x="13436111" y="944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166575</xdr:rowOff>
    </xdr:from>
    <xdr:to>
      <xdr:col>67</xdr:col>
      <xdr:colOff>101600</xdr:colOff>
      <xdr:row>55</xdr:row>
      <xdr:rowOff>96725</xdr:rowOff>
    </xdr:to>
    <xdr:sp macro="" textlink="">
      <xdr:nvSpPr>
        <xdr:cNvPr id="609" name="楕円 608"/>
        <xdr:cNvSpPr/>
      </xdr:nvSpPr>
      <xdr:spPr>
        <a:xfrm>
          <a:off x="12763500" y="94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113252</xdr:rowOff>
    </xdr:from>
    <xdr:ext cx="534377" cy="259045"/>
    <xdr:sp macro="" textlink="">
      <xdr:nvSpPr>
        <xdr:cNvPr id="610" name="テキスト ボックス 609"/>
        <xdr:cNvSpPr txBox="1"/>
      </xdr:nvSpPr>
      <xdr:spPr>
        <a:xfrm>
          <a:off x="12547111" y="920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20405</xdr:rowOff>
    </xdr:from>
    <xdr:to>
      <xdr:col>85</xdr:col>
      <xdr:colOff>127000</xdr:colOff>
      <xdr:row>78</xdr:row>
      <xdr:rowOff>23005</xdr:rowOff>
    </xdr:to>
    <xdr:cxnSp macro="">
      <xdr:nvCxnSpPr>
        <xdr:cNvPr id="635" name="直線コネクタ 634"/>
        <xdr:cNvCxnSpPr/>
      </xdr:nvCxnSpPr>
      <xdr:spPr>
        <a:xfrm flipV="1">
          <a:off x="15481300" y="13393505"/>
          <a:ext cx="8382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23005</xdr:rowOff>
    </xdr:from>
    <xdr:to>
      <xdr:col>81</xdr:col>
      <xdr:colOff>50800</xdr:colOff>
      <xdr:row>78</xdr:row>
      <xdr:rowOff>25132</xdr:rowOff>
    </xdr:to>
    <xdr:cxnSp macro="">
      <xdr:nvCxnSpPr>
        <xdr:cNvPr id="638" name="直線コネクタ 637"/>
        <xdr:cNvCxnSpPr/>
      </xdr:nvCxnSpPr>
      <xdr:spPr>
        <a:xfrm flipV="1">
          <a:off x="14592300" y="13396105"/>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12095</xdr:rowOff>
    </xdr:from>
    <xdr:to>
      <xdr:col>76</xdr:col>
      <xdr:colOff>114300</xdr:colOff>
      <xdr:row>78</xdr:row>
      <xdr:rowOff>25132</xdr:rowOff>
    </xdr:to>
    <xdr:cxnSp macro="">
      <xdr:nvCxnSpPr>
        <xdr:cNvPr id="641" name="直線コネクタ 640"/>
        <xdr:cNvCxnSpPr/>
      </xdr:nvCxnSpPr>
      <xdr:spPr>
        <a:xfrm>
          <a:off x="13703300" y="13385195"/>
          <a:ext cx="889000" cy="1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12095</xdr:rowOff>
    </xdr:from>
    <xdr:to>
      <xdr:col>71</xdr:col>
      <xdr:colOff>177800</xdr:colOff>
      <xdr:row>78</xdr:row>
      <xdr:rowOff>16410</xdr:rowOff>
    </xdr:to>
    <xdr:cxnSp macro="">
      <xdr:nvCxnSpPr>
        <xdr:cNvPr id="644" name="直線コネクタ 643"/>
        <xdr:cNvCxnSpPr/>
      </xdr:nvCxnSpPr>
      <xdr:spPr>
        <a:xfrm flipV="1">
          <a:off x="12814300" y="13385195"/>
          <a:ext cx="8890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60434</xdr:rowOff>
    </xdr:from>
    <xdr:ext cx="469744" cy="259045"/>
    <xdr:sp macro="" textlink="">
      <xdr:nvSpPr>
        <xdr:cNvPr id="646" name="テキスト ボックス 645"/>
        <xdr:cNvSpPr txBox="1"/>
      </xdr:nvSpPr>
      <xdr:spPr>
        <a:xfrm>
          <a:off x="13468428"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65053</xdr:rowOff>
    </xdr:from>
    <xdr:ext cx="378565" cy="259045"/>
    <xdr:sp macro="" textlink="">
      <xdr:nvSpPr>
        <xdr:cNvPr id="648" name="テキスト ボックス 647"/>
        <xdr:cNvSpPr txBox="1"/>
      </xdr:nvSpPr>
      <xdr:spPr>
        <a:xfrm>
          <a:off x="12625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141055</xdr:rowOff>
    </xdr:from>
    <xdr:to>
      <xdr:col>85</xdr:col>
      <xdr:colOff>177800</xdr:colOff>
      <xdr:row>78</xdr:row>
      <xdr:rowOff>71205</xdr:rowOff>
    </xdr:to>
    <xdr:sp macro="" textlink="">
      <xdr:nvSpPr>
        <xdr:cNvPr id="654" name="楕円 653"/>
        <xdr:cNvSpPr/>
      </xdr:nvSpPr>
      <xdr:spPr>
        <a:xfrm>
          <a:off x="16268700" y="133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143655</xdr:rowOff>
    </xdr:from>
    <xdr:to>
      <xdr:col>81</xdr:col>
      <xdr:colOff>101600</xdr:colOff>
      <xdr:row>78</xdr:row>
      <xdr:rowOff>73805</xdr:rowOff>
    </xdr:to>
    <xdr:sp macro="" textlink="">
      <xdr:nvSpPr>
        <xdr:cNvPr id="656" name="楕円 655"/>
        <xdr:cNvSpPr/>
      </xdr:nvSpPr>
      <xdr:spPr>
        <a:xfrm>
          <a:off x="15430500" y="133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64932</xdr:rowOff>
    </xdr:from>
    <xdr:ext cx="378565" cy="259045"/>
    <xdr:sp macro="" textlink="">
      <xdr:nvSpPr>
        <xdr:cNvPr id="657" name="テキスト ボックス 656"/>
        <xdr:cNvSpPr txBox="1"/>
      </xdr:nvSpPr>
      <xdr:spPr>
        <a:xfrm>
          <a:off x="15292017" y="13438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145782</xdr:rowOff>
    </xdr:from>
    <xdr:to>
      <xdr:col>76</xdr:col>
      <xdr:colOff>165100</xdr:colOff>
      <xdr:row>78</xdr:row>
      <xdr:rowOff>75932</xdr:rowOff>
    </xdr:to>
    <xdr:sp macro="" textlink="">
      <xdr:nvSpPr>
        <xdr:cNvPr id="658" name="楕円 657"/>
        <xdr:cNvSpPr/>
      </xdr:nvSpPr>
      <xdr:spPr>
        <a:xfrm>
          <a:off x="14541500" y="133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67059</xdr:rowOff>
    </xdr:from>
    <xdr:ext cx="313932" cy="259045"/>
    <xdr:sp macro="" textlink="">
      <xdr:nvSpPr>
        <xdr:cNvPr id="659" name="テキスト ボックス 658"/>
        <xdr:cNvSpPr txBox="1"/>
      </xdr:nvSpPr>
      <xdr:spPr>
        <a:xfrm>
          <a:off x="14435333" y="13440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132745</xdr:rowOff>
    </xdr:from>
    <xdr:to>
      <xdr:col>72</xdr:col>
      <xdr:colOff>38100</xdr:colOff>
      <xdr:row>78</xdr:row>
      <xdr:rowOff>62895</xdr:rowOff>
    </xdr:to>
    <xdr:sp macro="" textlink="">
      <xdr:nvSpPr>
        <xdr:cNvPr id="660" name="楕円 659"/>
        <xdr:cNvSpPr/>
      </xdr:nvSpPr>
      <xdr:spPr>
        <a:xfrm>
          <a:off x="13652500" y="133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79422</xdr:rowOff>
    </xdr:from>
    <xdr:ext cx="469744" cy="259045"/>
    <xdr:sp macro="" textlink="">
      <xdr:nvSpPr>
        <xdr:cNvPr id="661" name="テキスト ボックス 660"/>
        <xdr:cNvSpPr txBox="1"/>
      </xdr:nvSpPr>
      <xdr:spPr>
        <a:xfrm>
          <a:off x="13468428" y="1310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137060</xdr:rowOff>
    </xdr:from>
    <xdr:to>
      <xdr:col>67</xdr:col>
      <xdr:colOff>101600</xdr:colOff>
      <xdr:row>78</xdr:row>
      <xdr:rowOff>67210</xdr:rowOff>
    </xdr:to>
    <xdr:sp macro="" textlink="">
      <xdr:nvSpPr>
        <xdr:cNvPr id="662" name="楕円 661"/>
        <xdr:cNvSpPr/>
      </xdr:nvSpPr>
      <xdr:spPr>
        <a:xfrm>
          <a:off x="12763500" y="13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83737</xdr:rowOff>
    </xdr:from>
    <xdr:ext cx="469744" cy="259045"/>
    <xdr:sp macro="" textlink="">
      <xdr:nvSpPr>
        <xdr:cNvPr id="663" name="テキスト ボックス 662"/>
        <xdr:cNvSpPr txBox="1"/>
      </xdr:nvSpPr>
      <xdr:spPr>
        <a:xfrm>
          <a:off x="12579428" y="1311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140221</xdr:rowOff>
    </xdr:from>
    <xdr:to>
      <xdr:col>85</xdr:col>
      <xdr:colOff>127000</xdr:colOff>
      <xdr:row>95</xdr:row>
      <xdr:rowOff>159410</xdr:rowOff>
    </xdr:to>
    <xdr:cxnSp macro="">
      <xdr:nvCxnSpPr>
        <xdr:cNvPr id="692" name="直線コネクタ 691"/>
        <xdr:cNvCxnSpPr/>
      </xdr:nvCxnSpPr>
      <xdr:spPr>
        <a:xfrm flipV="1">
          <a:off x="15481300" y="16427971"/>
          <a:ext cx="8382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40932</xdr:rowOff>
    </xdr:from>
    <xdr:to>
      <xdr:col>81</xdr:col>
      <xdr:colOff>50800</xdr:colOff>
      <xdr:row>95</xdr:row>
      <xdr:rowOff>159410</xdr:rowOff>
    </xdr:to>
    <xdr:cxnSp macro="">
      <xdr:nvCxnSpPr>
        <xdr:cNvPr id="695" name="直線コネクタ 694"/>
        <xdr:cNvCxnSpPr/>
      </xdr:nvCxnSpPr>
      <xdr:spPr>
        <a:xfrm>
          <a:off x="14592300" y="16157232"/>
          <a:ext cx="889000" cy="2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80975</xdr:rowOff>
    </xdr:from>
    <xdr:to>
      <xdr:col>76</xdr:col>
      <xdr:colOff>114300</xdr:colOff>
      <xdr:row>94</xdr:row>
      <xdr:rowOff>40932</xdr:rowOff>
    </xdr:to>
    <xdr:cxnSp macro="">
      <xdr:nvCxnSpPr>
        <xdr:cNvPr id="698" name="直線コネクタ 697"/>
        <xdr:cNvCxnSpPr/>
      </xdr:nvCxnSpPr>
      <xdr:spPr>
        <a:xfrm>
          <a:off x="13703300" y="15854375"/>
          <a:ext cx="889000" cy="30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80975</xdr:rowOff>
    </xdr:from>
    <xdr:to>
      <xdr:col>71</xdr:col>
      <xdr:colOff>177800</xdr:colOff>
      <xdr:row>94</xdr:row>
      <xdr:rowOff>80607</xdr:rowOff>
    </xdr:to>
    <xdr:cxnSp macro="">
      <xdr:nvCxnSpPr>
        <xdr:cNvPr id="701" name="直線コネクタ 700"/>
        <xdr:cNvCxnSpPr/>
      </xdr:nvCxnSpPr>
      <xdr:spPr>
        <a:xfrm flipV="1">
          <a:off x="12814300" y="15854375"/>
          <a:ext cx="889000" cy="3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106075</xdr:rowOff>
    </xdr:from>
    <xdr:ext cx="534377" cy="259045"/>
    <xdr:sp macro="" textlink="">
      <xdr:nvSpPr>
        <xdr:cNvPr id="703" name="テキスト ボックス 702"/>
        <xdr:cNvSpPr txBox="1"/>
      </xdr:nvSpPr>
      <xdr:spPr>
        <a:xfrm>
          <a:off x="13436111" y="16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105325</xdr:rowOff>
    </xdr:from>
    <xdr:ext cx="534377" cy="259045"/>
    <xdr:sp macro="" textlink="">
      <xdr:nvSpPr>
        <xdr:cNvPr id="705" name="テキスト ボックス 704"/>
        <xdr:cNvSpPr txBox="1"/>
      </xdr:nvSpPr>
      <xdr:spPr>
        <a:xfrm>
          <a:off x="12547111" y="163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89421</xdr:rowOff>
    </xdr:from>
    <xdr:to>
      <xdr:col>85</xdr:col>
      <xdr:colOff>177800</xdr:colOff>
      <xdr:row>96</xdr:row>
      <xdr:rowOff>19571</xdr:rowOff>
    </xdr:to>
    <xdr:sp macro="" textlink="">
      <xdr:nvSpPr>
        <xdr:cNvPr id="711" name="楕円 710"/>
        <xdr:cNvSpPr/>
      </xdr:nvSpPr>
      <xdr:spPr>
        <a:xfrm>
          <a:off x="16268700" y="163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67848</xdr:rowOff>
    </xdr:from>
    <xdr:ext cx="534377" cy="259045"/>
    <xdr:sp macro="" textlink="">
      <xdr:nvSpPr>
        <xdr:cNvPr id="712" name="公債費該当値テキスト"/>
        <xdr:cNvSpPr txBox="1"/>
      </xdr:nvSpPr>
      <xdr:spPr>
        <a:xfrm>
          <a:off x="16370300" y="163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108610</xdr:rowOff>
    </xdr:from>
    <xdr:to>
      <xdr:col>81</xdr:col>
      <xdr:colOff>101600</xdr:colOff>
      <xdr:row>96</xdr:row>
      <xdr:rowOff>38760</xdr:rowOff>
    </xdr:to>
    <xdr:sp macro="" textlink="">
      <xdr:nvSpPr>
        <xdr:cNvPr id="713" name="楕円 712"/>
        <xdr:cNvSpPr/>
      </xdr:nvSpPr>
      <xdr:spPr>
        <a:xfrm>
          <a:off x="15430500" y="163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29887</xdr:rowOff>
    </xdr:from>
    <xdr:ext cx="534377" cy="259045"/>
    <xdr:sp macro="" textlink="">
      <xdr:nvSpPr>
        <xdr:cNvPr id="714" name="テキスト ボックス 713"/>
        <xdr:cNvSpPr txBox="1"/>
      </xdr:nvSpPr>
      <xdr:spPr>
        <a:xfrm>
          <a:off x="15214111" y="1648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161582</xdr:rowOff>
    </xdr:from>
    <xdr:to>
      <xdr:col>76</xdr:col>
      <xdr:colOff>165100</xdr:colOff>
      <xdr:row>94</xdr:row>
      <xdr:rowOff>91732</xdr:rowOff>
    </xdr:to>
    <xdr:sp macro="" textlink="">
      <xdr:nvSpPr>
        <xdr:cNvPr id="715" name="楕円 714"/>
        <xdr:cNvSpPr/>
      </xdr:nvSpPr>
      <xdr:spPr>
        <a:xfrm>
          <a:off x="14541500" y="161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108259</xdr:rowOff>
    </xdr:from>
    <xdr:ext cx="534377" cy="259045"/>
    <xdr:sp macro="" textlink="">
      <xdr:nvSpPr>
        <xdr:cNvPr id="716" name="テキスト ボックス 715"/>
        <xdr:cNvSpPr txBox="1"/>
      </xdr:nvSpPr>
      <xdr:spPr>
        <a:xfrm>
          <a:off x="14325111" y="158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30175</xdr:rowOff>
    </xdr:from>
    <xdr:to>
      <xdr:col>72</xdr:col>
      <xdr:colOff>38100</xdr:colOff>
      <xdr:row>92</xdr:row>
      <xdr:rowOff>131775</xdr:rowOff>
    </xdr:to>
    <xdr:sp macro="" textlink="">
      <xdr:nvSpPr>
        <xdr:cNvPr id="717" name="楕円 716"/>
        <xdr:cNvSpPr/>
      </xdr:nvSpPr>
      <xdr:spPr>
        <a:xfrm>
          <a:off x="13652500" y="158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148302</xdr:rowOff>
    </xdr:from>
    <xdr:ext cx="534377" cy="259045"/>
    <xdr:sp macro="" textlink="">
      <xdr:nvSpPr>
        <xdr:cNvPr id="718" name="テキスト ボックス 717"/>
        <xdr:cNvSpPr txBox="1"/>
      </xdr:nvSpPr>
      <xdr:spPr>
        <a:xfrm>
          <a:off x="13436111" y="1557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29807</xdr:rowOff>
    </xdr:from>
    <xdr:to>
      <xdr:col>67</xdr:col>
      <xdr:colOff>101600</xdr:colOff>
      <xdr:row>94</xdr:row>
      <xdr:rowOff>131407</xdr:rowOff>
    </xdr:to>
    <xdr:sp macro="" textlink="">
      <xdr:nvSpPr>
        <xdr:cNvPr id="719" name="楕円 718"/>
        <xdr:cNvSpPr/>
      </xdr:nvSpPr>
      <xdr:spPr>
        <a:xfrm>
          <a:off x="12763500" y="1614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147934</xdr:rowOff>
    </xdr:from>
    <xdr:ext cx="534377" cy="259045"/>
    <xdr:sp macro="" textlink="">
      <xdr:nvSpPr>
        <xdr:cNvPr id="720" name="テキスト ボックス 719"/>
        <xdr:cNvSpPr txBox="1"/>
      </xdr:nvSpPr>
      <xdr:spPr>
        <a:xfrm>
          <a:off x="12547111" y="159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7" name="フローチャート: 判断 75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167022</xdr:rowOff>
    </xdr:from>
    <xdr:ext cx="378565" cy="259045"/>
    <xdr:sp macro="" textlink="">
      <xdr:nvSpPr>
        <xdr:cNvPr id="758" name="テキスト ボックス 757"/>
        <xdr:cNvSpPr txBox="1"/>
      </xdr:nvSpPr>
      <xdr:spPr>
        <a:xfrm>
          <a:off x="19356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59" name="フローチャート: 判断 758"/>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0" name="テキスト ボックス 759"/>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目的別の住民一人当たりコストは、総務費（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24.8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42.3</a:t>
          </a:r>
          <a:r>
            <a:rPr kumimoji="1" lang="ja-JP" altLang="ja-JP" sz="1100">
              <a:solidFill>
                <a:schemeClr val="dk1"/>
              </a:solidFill>
              <a:effectLst/>
              <a:latin typeface="+mn-lt"/>
              <a:ea typeface="+mn-ea"/>
              <a:cs typeface="+mn-cs"/>
            </a:rPr>
            <a:t>％）で減となりました。</a:t>
          </a:r>
          <a:endParaRPr lang="ja-JP" altLang="ja-JP" sz="1400">
            <a:effectLst/>
          </a:endParaRPr>
        </a:p>
        <a:p>
          <a:r>
            <a:rPr kumimoji="1" lang="ja-JP" altLang="ja-JP" sz="1100">
              <a:solidFill>
                <a:schemeClr val="dk1"/>
              </a:solidFill>
              <a:effectLst/>
              <a:latin typeface="+mn-lt"/>
              <a:ea typeface="+mn-ea"/>
              <a:cs typeface="+mn-cs"/>
            </a:rPr>
            <a:t>　総務費は基金への積立</a:t>
          </a:r>
          <a:r>
            <a:rPr kumimoji="1" lang="ja-JP" altLang="en-US" sz="1100">
              <a:solidFill>
                <a:schemeClr val="dk1"/>
              </a:solidFill>
              <a:effectLst/>
              <a:latin typeface="+mn-lt"/>
              <a:ea typeface="+mn-ea"/>
              <a:cs typeface="+mn-cs"/>
            </a:rPr>
            <a:t>額が減となったため</a:t>
          </a:r>
          <a:r>
            <a:rPr kumimoji="1" lang="ja-JP" altLang="ja-JP" sz="1100">
              <a:solidFill>
                <a:schemeClr val="dk1"/>
              </a:solidFill>
              <a:effectLst/>
              <a:latin typeface="+mn-lt"/>
              <a:ea typeface="+mn-ea"/>
              <a:cs typeface="+mn-cs"/>
            </a:rPr>
            <a:t>、土木費は社会資本整備総合交付金事業や防災・安全交付金事業が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費は小学校</a:t>
          </a:r>
          <a:r>
            <a:rPr kumimoji="1" lang="ja-JP" altLang="en-US" sz="1100">
              <a:solidFill>
                <a:schemeClr val="dk1"/>
              </a:solidFill>
              <a:effectLst/>
              <a:latin typeface="+mn-lt"/>
              <a:ea typeface="+mn-ea"/>
              <a:cs typeface="+mn-cs"/>
            </a:rPr>
            <a:t>の統廃合事業が</a:t>
          </a:r>
          <a:r>
            <a:rPr kumimoji="1" lang="ja-JP" altLang="ja-JP" sz="1100">
              <a:solidFill>
                <a:schemeClr val="dk1"/>
              </a:solidFill>
              <a:effectLst/>
              <a:latin typeface="+mn-lt"/>
              <a:ea typeface="+mn-ea"/>
              <a:cs typeface="+mn-cs"/>
            </a:rPr>
            <a:t>完了したため減となっています。</a:t>
          </a:r>
          <a:endParaRPr lang="ja-JP" altLang="ja-JP" sz="1400">
            <a:effectLst/>
          </a:endParaRPr>
        </a:p>
        <a:p>
          <a:r>
            <a:rPr kumimoji="1" lang="ja-JP" altLang="ja-JP" sz="1100">
              <a:solidFill>
                <a:schemeClr val="dk1"/>
              </a:solidFill>
              <a:effectLst/>
              <a:latin typeface="+mn-lt"/>
              <a:ea typeface="+mn-ea"/>
              <a:cs typeface="+mn-cs"/>
            </a:rPr>
            <a:t>　また、衛生費（</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51.0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消防費（</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％）で増となりました。</a:t>
          </a:r>
          <a:endParaRPr lang="ja-JP" altLang="ja-JP" sz="1400">
            <a:effectLst/>
          </a:endParaRPr>
        </a:p>
        <a:p>
          <a:r>
            <a:rPr kumimoji="1" lang="ja-JP" altLang="en-US" sz="1100">
              <a:solidFill>
                <a:schemeClr val="dk1"/>
              </a:solidFill>
              <a:effectLst/>
              <a:latin typeface="+mn-lt"/>
              <a:ea typeface="+mn-ea"/>
              <a:cs typeface="+mn-cs"/>
            </a:rPr>
            <a:t>　消防</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消防団施設整備事業や防災拠点施設整備事業が</a:t>
          </a:r>
          <a:r>
            <a:rPr kumimoji="1" lang="ja-JP" altLang="ja-JP" sz="1100">
              <a:solidFill>
                <a:schemeClr val="dk1"/>
              </a:solidFill>
              <a:effectLst/>
              <a:latin typeface="+mn-lt"/>
              <a:ea typeface="+mn-ea"/>
              <a:cs typeface="+mn-cs"/>
            </a:rPr>
            <a:t>増加したため、</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前年度の市債の借入が増加したため</a:t>
          </a:r>
          <a:r>
            <a:rPr kumimoji="1" lang="ja-JP" altLang="ja-JP" sz="1100">
              <a:solidFill>
                <a:schemeClr val="dk1"/>
              </a:solidFill>
              <a:effectLst/>
              <a:latin typeface="+mn-lt"/>
              <a:ea typeface="+mn-ea"/>
              <a:cs typeface="+mn-cs"/>
            </a:rPr>
            <a:t>増となっています。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6.25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となりました。これは、標準財政規模が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となったことと、前年度決算剰余金の法定積み立て及び財源調整を行い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億円を積み立てましたが、財政調整基金において財源不足を補うため</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億円を取り崩したためです。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実質収支額は、</a:t>
          </a:r>
          <a:r>
            <a:rPr kumimoji="1" lang="en-US" altLang="ja-JP" sz="1100">
              <a:solidFill>
                <a:schemeClr val="dk1"/>
              </a:solidFill>
              <a:effectLst/>
              <a:latin typeface="+mn-lt"/>
              <a:ea typeface="+mn-ea"/>
              <a:cs typeface="+mn-cs"/>
            </a:rPr>
            <a:t>4.28</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財政調整基金の取り崩し</a:t>
          </a:r>
          <a:r>
            <a:rPr kumimoji="1" lang="ja-JP" altLang="ja-JP" sz="1100">
              <a:solidFill>
                <a:schemeClr val="dk1"/>
              </a:solidFill>
              <a:effectLst/>
              <a:latin typeface="+mn-lt"/>
              <a:ea typeface="+mn-ea"/>
              <a:cs typeface="+mn-cs"/>
            </a:rPr>
            <a:t>により歳入が増となったためです。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水道事業会計は、</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企業債の償還がすすみ固定</a:t>
          </a:r>
          <a:r>
            <a:rPr kumimoji="1" lang="ja-JP" altLang="ja-JP" sz="1100">
              <a:solidFill>
                <a:schemeClr val="dk1"/>
              </a:solidFill>
              <a:effectLst/>
              <a:latin typeface="+mn-lt"/>
              <a:ea typeface="+mn-ea"/>
              <a:cs typeface="+mn-cs"/>
            </a:rPr>
            <a:t>負債が減となったためです。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一般会計は、</a:t>
          </a:r>
          <a:r>
            <a:rPr kumimoji="1" lang="en-US" altLang="ja-JP" sz="1100">
              <a:solidFill>
                <a:schemeClr val="dk1"/>
              </a:solidFill>
              <a:effectLst/>
              <a:latin typeface="+mn-lt"/>
              <a:ea typeface="+mn-ea"/>
              <a:cs typeface="+mn-cs"/>
            </a:rPr>
            <a:t>4.29</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基金繰入金</a:t>
          </a:r>
          <a:r>
            <a:rPr kumimoji="1" lang="ja-JP" altLang="ja-JP" sz="1100">
              <a:solidFill>
                <a:schemeClr val="dk1"/>
              </a:solidFill>
              <a:effectLst/>
              <a:latin typeface="+mn-lt"/>
              <a:ea typeface="+mn-ea"/>
              <a:cs typeface="+mn-cs"/>
            </a:rPr>
            <a:t>などの増により歳入が増となったためです。</a:t>
          </a:r>
          <a:endParaRPr lang="ja-JP" altLang="ja-JP" sz="1400">
            <a:effectLst/>
          </a:endParaRPr>
        </a:p>
        <a:p>
          <a:r>
            <a:rPr kumimoji="1" lang="ja-JP" altLang="ja-JP" sz="1100">
              <a:solidFill>
                <a:schemeClr val="dk1"/>
              </a:solidFill>
              <a:effectLst/>
              <a:latin typeface="+mn-lt"/>
              <a:ea typeface="+mn-ea"/>
              <a:cs typeface="+mn-cs"/>
            </a:rPr>
            <a:t>　国民健康保険特別会計は、</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ポイント増となりました。</a:t>
          </a:r>
          <a:r>
            <a:rPr kumimoji="1" lang="ja-JP" altLang="en-US" sz="1100">
              <a:solidFill>
                <a:schemeClr val="dk1"/>
              </a:solidFill>
              <a:effectLst/>
              <a:latin typeface="+mn-lt"/>
              <a:ea typeface="+mn-ea"/>
              <a:cs typeface="+mn-cs"/>
            </a:rPr>
            <a:t>国保連合事務委託事業費</a:t>
          </a:r>
          <a:r>
            <a:rPr kumimoji="1" lang="ja-JP" altLang="ja-JP" sz="1100">
              <a:solidFill>
                <a:schemeClr val="dk1"/>
              </a:solidFill>
              <a:effectLst/>
              <a:latin typeface="+mn-lt"/>
              <a:ea typeface="+mn-ea"/>
              <a:cs typeface="+mn-cs"/>
            </a:rPr>
            <a:t>の減により歳出が減となったためです。</a:t>
          </a:r>
          <a:endParaRPr lang="ja-JP" altLang="ja-JP" sz="1400">
            <a:effectLst/>
          </a:endParaRPr>
        </a:p>
        <a:p>
          <a:r>
            <a:rPr kumimoji="1" lang="ja-JP" altLang="ja-JP" sz="1100">
              <a:solidFill>
                <a:schemeClr val="dk1"/>
              </a:solidFill>
              <a:effectLst/>
              <a:latin typeface="+mn-lt"/>
              <a:ea typeface="+mn-ea"/>
              <a:cs typeface="+mn-cs"/>
            </a:rPr>
            <a:t>　介護保険特別会計は、</a:t>
          </a:r>
          <a:r>
            <a:rPr kumimoji="1" lang="en-US" altLang="ja-JP" sz="1100">
              <a:solidFill>
                <a:schemeClr val="dk1"/>
              </a:solidFill>
              <a:effectLst/>
              <a:latin typeface="+mn-lt"/>
              <a:ea typeface="+mn-ea"/>
              <a:cs typeface="+mn-cs"/>
            </a:rPr>
            <a:t>0.42</a:t>
          </a:r>
          <a:r>
            <a:rPr kumimoji="1" lang="ja-JP" altLang="ja-JP" sz="1100">
              <a:solidFill>
                <a:schemeClr val="dk1"/>
              </a:solidFill>
              <a:effectLst/>
              <a:latin typeface="+mn-lt"/>
              <a:ea typeface="+mn-ea"/>
              <a:cs typeface="+mn-cs"/>
            </a:rPr>
            <a:t>ポイント増となりました。これは保険料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国県支出金</a:t>
          </a:r>
          <a:r>
            <a:rPr kumimoji="1" lang="ja-JP" altLang="en-US" sz="1100">
              <a:solidFill>
                <a:schemeClr val="dk1"/>
              </a:solidFill>
              <a:effectLst/>
              <a:latin typeface="+mn-lt"/>
              <a:ea typeface="+mn-ea"/>
              <a:cs typeface="+mn-cs"/>
            </a:rPr>
            <a:t>や前年度繰越金</a:t>
          </a:r>
          <a:r>
            <a:rPr kumimoji="1" lang="ja-JP" altLang="ja-JP" sz="1100">
              <a:solidFill>
                <a:schemeClr val="dk1"/>
              </a:solidFill>
              <a:effectLst/>
              <a:latin typeface="+mn-lt"/>
              <a:ea typeface="+mn-ea"/>
              <a:cs typeface="+mn-cs"/>
            </a:rPr>
            <a:t>などの増により歳入が増となったためです。</a:t>
          </a:r>
          <a:endParaRPr lang="ja-JP" altLang="ja-JP" sz="1400">
            <a:effectLst/>
          </a:endParaRPr>
        </a:p>
        <a:p>
          <a:r>
            <a:rPr kumimoji="1" lang="ja-JP" altLang="ja-JP" sz="1100">
              <a:solidFill>
                <a:schemeClr val="dk1"/>
              </a:solidFill>
              <a:effectLst/>
              <a:latin typeface="+mn-lt"/>
              <a:ea typeface="+mn-ea"/>
              <a:cs typeface="+mn-cs"/>
            </a:rPr>
            <a:t>　下水道事業特別会計は、</a:t>
          </a:r>
          <a:r>
            <a:rPr kumimoji="1" lang="en-US" altLang="ja-JP" sz="1100">
              <a:solidFill>
                <a:schemeClr val="dk1"/>
              </a:solidFill>
              <a:effectLst/>
              <a:latin typeface="+mn-lt"/>
              <a:ea typeface="+mn-ea"/>
              <a:cs typeface="+mn-cs"/>
            </a:rPr>
            <a:t>0.40</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公営企業債の発行や前年度繰越金</a:t>
          </a:r>
          <a:r>
            <a:rPr kumimoji="1" lang="ja-JP" altLang="ja-JP" sz="1100">
              <a:solidFill>
                <a:schemeClr val="dk1"/>
              </a:solidFill>
              <a:effectLst/>
              <a:latin typeface="+mn-lt"/>
              <a:ea typeface="+mn-ea"/>
              <a:cs typeface="+mn-cs"/>
            </a:rPr>
            <a:t>の増により</a:t>
          </a:r>
          <a:r>
            <a:rPr kumimoji="1" lang="ja-JP" altLang="en-US" sz="1100">
              <a:solidFill>
                <a:schemeClr val="dk1"/>
              </a:solidFill>
              <a:effectLst/>
              <a:latin typeface="+mn-lt"/>
              <a:ea typeface="+mn-ea"/>
              <a:cs typeface="+mn-cs"/>
            </a:rPr>
            <a:t>歳入</a:t>
          </a:r>
          <a:r>
            <a:rPr kumimoji="1" lang="ja-JP" altLang="ja-JP" sz="1100">
              <a:solidFill>
                <a:schemeClr val="dk1"/>
              </a:solidFill>
              <a:effectLst/>
              <a:latin typeface="+mn-lt"/>
              <a:ea typeface="+mn-ea"/>
              <a:cs typeface="+mn-cs"/>
            </a:rPr>
            <a:t>が増となったためです。</a:t>
          </a:r>
          <a:endParaRPr lang="ja-JP" altLang="ja-JP" sz="1400">
            <a:effectLst/>
          </a:endParaRPr>
        </a:p>
        <a:p>
          <a:r>
            <a:rPr kumimoji="1" lang="ja-JP" altLang="ja-JP" sz="1100">
              <a:solidFill>
                <a:schemeClr val="dk1"/>
              </a:solidFill>
              <a:effectLst/>
              <a:latin typeface="+mn-lt"/>
              <a:ea typeface="+mn-ea"/>
              <a:cs typeface="+mn-cs"/>
            </a:rPr>
            <a:t>　農業集落排水事業特別会計は、</a:t>
          </a:r>
          <a:r>
            <a:rPr kumimoji="1" lang="ja-JP" altLang="en-US" sz="1100">
              <a:solidFill>
                <a:schemeClr val="dk1"/>
              </a:solidFill>
              <a:effectLst/>
              <a:latin typeface="+mn-lt"/>
              <a:ea typeface="+mn-ea"/>
              <a:cs typeface="+mn-cs"/>
            </a:rPr>
            <a:t>前年度とほぼ同様となりました。</a:t>
          </a:r>
          <a:endParaRPr lang="ja-JP" altLang="ja-JP" sz="1400">
            <a:effectLst/>
          </a:endParaRPr>
        </a:p>
        <a:p>
          <a:r>
            <a:rPr kumimoji="1" lang="ja-JP" altLang="ja-JP" sz="1100">
              <a:solidFill>
                <a:schemeClr val="dk1"/>
              </a:solidFill>
              <a:effectLst/>
              <a:latin typeface="+mn-lt"/>
              <a:ea typeface="+mn-ea"/>
              <a:cs typeface="+mn-cs"/>
            </a:rPr>
            <a:t>　後期高齢者医療特別会計は、</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となりました。これは</a:t>
          </a:r>
          <a:r>
            <a:rPr kumimoji="1" lang="ja-JP" altLang="en-US" sz="1100">
              <a:solidFill>
                <a:schemeClr val="dk1"/>
              </a:solidFill>
              <a:effectLst/>
              <a:latin typeface="+mn-lt"/>
              <a:ea typeface="+mn-ea"/>
              <a:cs typeface="+mn-cs"/>
            </a:rPr>
            <a:t>三重県</a:t>
          </a:r>
          <a:r>
            <a:rPr kumimoji="1" lang="ja-JP" altLang="ja-JP" sz="1100">
              <a:solidFill>
                <a:schemeClr val="dk1"/>
              </a:solidFill>
              <a:effectLst/>
              <a:latin typeface="+mn-lt"/>
              <a:ea typeface="+mn-ea"/>
              <a:cs typeface="+mn-cs"/>
            </a:rPr>
            <a:t>後期高齢</a:t>
          </a:r>
          <a:r>
            <a:rPr kumimoji="1" lang="ja-JP" altLang="en-US" sz="1100">
              <a:solidFill>
                <a:schemeClr val="dk1"/>
              </a:solidFill>
              <a:effectLst/>
              <a:latin typeface="+mn-lt"/>
              <a:ea typeface="+mn-ea"/>
              <a:cs typeface="+mn-cs"/>
            </a:rPr>
            <a:t>者医療広域連合への負担金</a:t>
          </a:r>
          <a:r>
            <a:rPr kumimoji="1" lang="ja-JP" altLang="ja-JP" sz="1100">
              <a:solidFill>
                <a:schemeClr val="dk1"/>
              </a:solidFill>
              <a:effectLst/>
              <a:latin typeface="+mn-lt"/>
              <a:ea typeface="+mn-ea"/>
              <a:cs typeface="+mn-cs"/>
            </a:rPr>
            <a:t>の増により歳</a:t>
          </a:r>
          <a:r>
            <a:rPr kumimoji="1" lang="ja-JP" altLang="en-US" sz="1100">
              <a:solidFill>
                <a:schemeClr val="dk1"/>
              </a:solidFill>
              <a:effectLst/>
              <a:latin typeface="+mn-lt"/>
              <a:ea typeface="+mn-ea"/>
              <a:cs typeface="+mn-cs"/>
            </a:rPr>
            <a:t>出</a:t>
          </a:r>
          <a:r>
            <a:rPr kumimoji="1" lang="ja-JP" altLang="ja-JP" sz="1100">
              <a:solidFill>
                <a:schemeClr val="dk1"/>
              </a:solidFill>
              <a:effectLst/>
              <a:latin typeface="+mn-lt"/>
              <a:ea typeface="+mn-ea"/>
              <a:cs typeface="+mn-cs"/>
            </a:rPr>
            <a:t>が増となったためです。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23481709</v>
      </c>
      <c r="BO4" s="410"/>
      <c r="BP4" s="410"/>
      <c r="BQ4" s="410"/>
      <c r="BR4" s="410"/>
      <c r="BS4" s="410"/>
      <c r="BT4" s="410"/>
      <c r="BU4" s="411"/>
      <c r="BV4" s="409">
        <v>25955300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8.6999999999999993</v>
      </c>
      <c r="CU4" s="416"/>
      <c r="CV4" s="416"/>
      <c r="CW4" s="416"/>
      <c r="CX4" s="416"/>
      <c r="CY4" s="416"/>
      <c r="CZ4" s="416"/>
      <c r="DA4" s="417"/>
      <c r="DB4" s="415">
        <v>4.4000000000000004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22221167</v>
      </c>
      <c r="BO5" s="447"/>
      <c r="BP5" s="447"/>
      <c r="BQ5" s="447"/>
      <c r="BR5" s="447"/>
      <c r="BS5" s="447"/>
      <c r="BT5" s="447"/>
      <c r="BU5" s="448"/>
      <c r="BV5" s="446">
        <v>25297834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95.5</v>
      </c>
      <c r="CU5" s="444"/>
      <c r="CV5" s="444"/>
      <c r="CW5" s="444"/>
      <c r="CX5" s="444"/>
      <c r="CY5" s="444"/>
      <c r="CZ5" s="444"/>
      <c r="DA5" s="445"/>
      <c r="DB5" s="443">
        <v>87.8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1260542</v>
      </c>
      <c r="BO6" s="447"/>
      <c r="BP6" s="447"/>
      <c r="BQ6" s="447"/>
      <c r="BR6" s="447"/>
      <c r="BS6" s="447"/>
      <c r="BT6" s="447"/>
      <c r="BU6" s="448"/>
      <c r="BV6" s="446">
        <v>657466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99.9</v>
      </c>
      <c r="CU6" s="484"/>
      <c r="CV6" s="484"/>
      <c r="CW6" s="484"/>
      <c r="CX6" s="484"/>
      <c r="CY6" s="484"/>
      <c r="CZ6" s="484"/>
      <c r="DA6" s="485"/>
      <c r="DB6" s="483">
        <v>93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87059</v>
      </c>
      <c r="BO7" s="447"/>
      <c r="BP7" s="447"/>
      <c r="BQ7" s="447"/>
      <c r="BR7" s="447"/>
      <c r="BS7" s="447"/>
      <c r="BT7" s="447"/>
      <c r="BU7" s="448"/>
      <c r="BV7" s="446">
        <v>65328</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13441009</v>
      </c>
      <c r="CU7" s="447"/>
      <c r="CV7" s="447"/>
      <c r="CW7" s="447"/>
      <c r="CX7" s="447"/>
      <c r="CY7" s="447"/>
      <c r="CZ7" s="447"/>
      <c r="DA7" s="448"/>
      <c r="DB7" s="446">
        <v>13307060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1173483</v>
      </c>
      <c r="BO8" s="447"/>
      <c r="BP8" s="447"/>
      <c r="BQ8" s="447"/>
      <c r="BR8" s="447"/>
      <c r="BS8" s="447"/>
      <c r="BT8" s="447"/>
      <c r="BU8" s="448"/>
      <c r="BV8" s="446">
        <v>592138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0.84</v>
      </c>
      <c r="CU8" s="487"/>
      <c r="CV8" s="487"/>
      <c r="CW8" s="487"/>
      <c r="CX8" s="487"/>
      <c r="CY8" s="487"/>
      <c r="CZ8" s="487"/>
      <c r="DA8" s="488"/>
      <c r="DB8" s="486">
        <v>0.83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45815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103</v>
      </c>
      <c r="AV9" s="479"/>
      <c r="AW9" s="479"/>
      <c r="AX9" s="479"/>
      <c r="AY9" s="480" t="s">
        <v>110</v>
      </c>
      <c r="AZ9" s="481"/>
      <c r="BA9" s="481"/>
      <c r="BB9" s="481"/>
      <c r="BC9" s="481"/>
      <c r="BD9" s="481"/>
      <c r="BE9" s="481"/>
      <c r="BF9" s="481"/>
      <c r="BG9" s="481"/>
      <c r="BH9" s="481"/>
      <c r="BI9" s="481"/>
      <c r="BJ9" s="481"/>
      <c r="BK9" s="481"/>
      <c r="BL9" s="481"/>
      <c r="BM9" s="482"/>
      <c r="BN9" s="446">
        <v>581345</v>
      </c>
      <c r="BO9" s="447"/>
      <c r="BP9" s="447"/>
      <c r="BQ9" s="447"/>
      <c r="BR9" s="447"/>
      <c r="BS9" s="447"/>
      <c r="BT9" s="447"/>
      <c r="BU9" s="448"/>
      <c r="BV9" s="446">
        <v>451952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13.2</v>
      </c>
      <c r="CU9" s="444"/>
      <c r="CV9" s="444"/>
      <c r="CW9" s="444"/>
      <c r="CX9" s="444"/>
      <c r="CY9" s="444"/>
      <c r="CZ9" s="444"/>
      <c r="DA9" s="445"/>
      <c r="DB9" s="443">
        <v>12.2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45684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301838</v>
      </c>
      <c r="BO10" s="447"/>
      <c r="BP10" s="447"/>
      <c r="BQ10" s="447"/>
      <c r="BR10" s="447"/>
      <c r="BS10" s="447"/>
      <c r="BT10" s="447"/>
      <c r="BU10" s="448"/>
      <c r="BV10" s="446">
        <v>940659</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103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45630</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1083256</v>
      </c>
      <c r="BO12" s="447"/>
      <c r="BP12" s="447"/>
      <c r="BQ12" s="447"/>
      <c r="BR12" s="447"/>
      <c r="BS12" s="447"/>
      <c r="BT12" s="447"/>
      <c r="BU12" s="448"/>
      <c r="BV12" s="446">
        <v>1500000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43933</v>
      </c>
      <c r="S13" s="528"/>
      <c r="T13" s="528"/>
      <c r="U13" s="528"/>
      <c r="V13" s="529"/>
      <c r="W13" s="462" t="s">
        <v>130</v>
      </c>
      <c r="X13" s="463"/>
      <c r="Y13" s="463"/>
      <c r="Z13" s="463"/>
      <c r="AA13" s="463"/>
      <c r="AB13" s="453"/>
      <c r="AC13" s="497">
        <v>527</v>
      </c>
      <c r="AD13" s="498"/>
      <c r="AE13" s="498"/>
      <c r="AF13" s="498"/>
      <c r="AG13" s="537"/>
      <c r="AH13" s="497">
        <v>553</v>
      </c>
      <c r="AI13" s="498"/>
      <c r="AJ13" s="498"/>
      <c r="AK13" s="498"/>
      <c r="AL13" s="499"/>
      <c r="AM13" s="475" t="s">
        <v>131</v>
      </c>
      <c r="AN13" s="476"/>
      <c r="AO13" s="476"/>
      <c r="AP13" s="476"/>
      <c r="AQ13" s="476"/>
      <c r="AR13" s="476"/>
      <c r="AS13" s="476"/>
      <c r="AT13" s="477"/>
      <c r="AU13" s="478" t="s">
        <v>103</v>
      </c>
      <c r="AV13" s="479"/>
      <c r="AW13" s="479"/>
      <c r="AX13" s="479"/>
      <c r="AY13" s="480" t="s">
        <v>132</v>
      </c>
      <c r="AZ13" s="481"/>
      <c r="BA13" s="481"/>
      <c r="BB13" s="481"/>
      <c r="BC13" s="481"/>
      <c r="BD13" s="481"/>
      <c r="BE13" s="481"/>
      <c r="BF13" s="481"/>
      <c r="BG13" s="481"/>
      <c r="BH13" s="481"/>
      <c r="BI13" s="481"/>
      <c r="BJ13" s="481"/>
      <c r="BK13" s="481"/>
      <c r="BL13" s="481"/>
      <c r="BM13" s="482"/>
      <c r="BN13" s="446">
        <v>-200073</v>
      </c>
      <c r="BO13" s="447"/>
      <c r="BP13" s="447"/>
      <c r="BQ13" s="447"/>
      <c r="BR13" s="447"/>
      <c r="BS13" s="447"/>
      <c r="BT13" s="447"/>
      <c r="BU13" s="448"/>
      <c r="BV13" s="446">
        <v>-107389</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7.3</v>
      </c>
      <c r="CU13" s="444"/>
      <c r="CV13" s="444"/>
      <c r="CW13" s="444"/>
      <c r="CX13" s="444"/>
      <c r="CY13" s="444"/>
      <c r="CZ13" s="444"/>
      <c r="DA13" s="445"/>
      <c r="DB13" s="443">
        <v>9.4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134</v>
      </c>
      <c r="M14" s="525"/>
      <c r="N14" s="525"/>
      <c r="O14" s="525"/>
      <c r="P14" s="525"/>
      <c r="Q14" s="526"/>
      <c r="R14" s="527">
        <v>45758</v>
      </c>
      <c r="S14" s="528"/>
      <c r="T14" s="528"/>
      <c r="U14" s="528"/>
      <c r="V14" s="529"/>
      <c r="W14" s="436"/>
      <c r="X14" s="437"/>
      <c r="Y14" s="437"/>
      <c r="Z14" s="437"/>
      <c r="AA14" s="437"/>
      <c r="AB14" s="426"/>
      <c r="AC14" s="530">
        <v>2.2999999999999998</v>
      </c>
      <c r="AD14" s="531"/>
      <c r="AE14" s="531"/>
      <c r="AF14" s="531"/>
      <c r="AG14" s="532"/>
      <c r="AH14" s="530">
        <v>2.4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136</v>
      </c>
      <c r="N15" s="535"/>
      <c r="O15" s="535"/>
      <c r="P15" s="535"/>
      <c r="Q15" s="536"/>
      <c r="R15" s="527">
        <v>44230</v>
      </c>
      <c r="S15" s="528"/>
      <c r="T15" s="528"/>
      <c r="U15" s="528"/>
      <c r="V15" s="529"/>
      <c r="W15" s="462" t="s">
        <v>137</v>
      </c>
      <c r="X15" s="463"/>
      <c r="Y15" s="463"/>
      <c r="Z15" s="463"/>
      <c r="AA15" s="463"/>
      <c r="AB15" s="453"/>
      <c r="AC15" s="497">
        <v>10886</v>
      </c>
      <c r="AD15" s="498"/>
      <c r="AE15" s="498"/>
      <c r="AF15" s="498"/>
      <c r="AG15" s="537"/>
      <c r="AH15" s="497">
        <v>11000</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8421832</v>
      </c>
      <c r="BO15" s="410"/>
      <c r="BP15" s="410"/>
      <c r="BQ15" s="410"/>
      <c r="BR15" s="410"/>
      <c r="BS15" s="410"/>
      <c r="BT15" s="410"/>
      <c r="BU15" s="411"/>
      <c r="BV15" s="409">
        <v>7711310</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46.7</v>
      </c>
      <c r="AD16" s="531"/>
      <c r="AE16" s="531"/>
      <c r="AF16" s="531"/>
      <c r="AG16" s="532"/>
      <c r="AH16" s="530">
        <v>47.2</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9888254</v>
      </c>
      <c r="BO16" s="447"/>
      <c r="BP16" s="447"/>
      <c r="BQ16" s="447"/>
      <c r="BR16" s="447"/>
      <c r="BS16" s="447"/>
      <c r="BT16" s="447"/>
      <c r="BU16" s="448"/>
      <c r="BV16" s="446">
        <v>9561403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11904</v>
      </c>
      <c r="AD17" s="498"/>
      <c r="AE17" s="498"/>
      <c r="AF17" s="498"/>
      <c r="AG17" s="537"/>
      <c r="AH17" s="497">
        <v>11749</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10840543</v>
      </c>
      <c r="BO17" s="447"/>
      <c r="BP17" s="447"/>
      <c r="BQ17" s="447"/>
      <c r="BR17" s="447"/>
      <c r="BS17" s="447"/>
      <c r="BT17" s="447"/>
      <c r="BU17" s="448"/>
      <c r="BV17" s="446">
        <v>9895396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219.83</v>
      </c>
      <c r="M18" s="559"/>
      <c r="N18" s="559"/>
      <c r="O18" s="559"/>
      <c r="P18" s="559"/>
      <c r="Q18" s="559"/>
      <c r="R18" s="560"/>
      <c r="S18" s="560"/>
      <c r="T18" s="560"/>
      <c r="U18" s="560"/>
      <c r="V18" s="561"/>
      <c r="W18" s="464"/>
      <c r="X18" s="465"/>
      <c r="Y18" s="465"/>
      <c r="Z18" s="465"/>
      <c r="AA18" s="465"/>
      <c r="AB18" s="456"/>
      <c r="AC18" s="562">
        <v>51.1</v>
      </c>
      <c r="AD18" s="563"/>
      <c r="AE18" s="563"/>
      <c r="AF18" s="563"/>
      <c r="AG18" s="564"/>
      <c r="AH18" s="562">
        <v>50.4</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12482049</v>
      </c>
      <c r="BO18" s="447"/>
      <c r="BP18" s="447"/>
      <c r="BQ18" s="447"/>
      <c r="BR18" s="447"/>
      <c r="BS18" s="447"/>
      <c r="BT18" s="447"/>
      <c r="BU18" s="448"/>
      <c r="BV18" s="446">
        <v>12321133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208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16042659</v>
      </c>
      <c r="BO19" s="447"/>
      <c r="BP19" s="447"/>
      <c r="BQ19" s="447"/>
      <c r="BR19" s="447"/>
      <c r="BS19" s="447"/>
      <c r="BT19" s="447"/>
      <c r="BU19" s="448"/>
      <c r="BV19" s="446">
        <v>16826713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17106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23730966</v>
      </c>
      <c r="BO23" s="447"/>
      <c r="BP23" s="447"/>
      <c r="BQ23" s="447"/>
      <c r="BR23" s="447"/>
      <c r="BS23" s="447"/>
      <c r="BT23" s="447"/>
      <c r="BU23" s="448"/>
      <c r="BV23" s="446">
        <v>21698068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9500</v>
      </c>
      <c r="R24" s="498"/>
      <c r="S24" s="498"/>
      <c r="T24" s="498"/>
      <c r="U24" s="498"/>
      <c r="V24" s="537"/>
      <c r="W24" s="596"/>
      <c r="X24" s="584"/>
      <c r="Y24" s="585"/>
      <c r="Z24" s="496" t="s">
        <v>161</v>
      </c>
      <c r="AA24" s="476"/>
      <c r="AB24" s="476"/>
      <c r="AC24" s="476"/>
      <c r="AD24" s="476"/>
      <c r="AE24" s="476"/>
      <c r="AF24" s="476"/>
      <c r="AG24" s="477"/>
      <c r="AH24" s="497">
        <v>326</v>
      </c>
      <c r="AI24" s="498"/>
      <c r="AJ24" s="498"/>
      <c r="AK24" s="498"/>
      <c r="AL24" s="537"/>
      <c r="AM24" s="497">
        <v>1085580</v>
      </c>
      <c r="AN24" s="498"/>
      <c r="AO24" s="498"/>
      <c r="AP24" s="498"/>
      <c r="AQ24" s="498"/>
      <c r="AR24" s="537"/>
      <c r="AS24" s="497">
        <v>3330</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18229493</v>
      </c>
      <c r="BO24" s="447"/>
      <c r="BP24" s="447"/>
      <c r="BQ24" s="447"/>
      <c r="BR24" s="447"/>
      <c r="BS24" s="447"/>
      <c r="BT24" s="447"/>
      <c r="BU24" s="448"/>
      <c r="BV24" s="446">
        <v>17683324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7500</v>
      </c>
      <c r="R25" s="498"/>
      <c r="S25" s="498"/>
      <c r="T25" s="498"/>
      <c r="U25" s="498"/>
      <c r="V25" s="537"/>
      <c r="W25" s="596"/>
      <c r="X25" s="584"/>
      <c r="Y25" s="585"/>
      <c r="Z25" s="496" t="s">
        <v>164</v>
      </c>
      <c r="AA25" s="476"/>
      <c r="AB25" s="476"/>
      <c r="AC25" s="476"/>
      <c r="AD25" s="476"/>
      <c r="AE25" s="476"/>
      <c r="AF25" s="476"/>
      <c r="AG25" s="477"/>
      <c r="AH25" s="497" t="s">
        <v>165</v>
      </c>
      <c r="AI25" s="498"/>
      <c r="AJ25" s="498"/>
      <c r="AK25" s="498"/>
      <c r="AL25" s="537"/>
      <c r="AM25" s="497" t="s">
        <v>121</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11031492</v>
      </c>
      <c r="BO25" s="410"/>
      <c r="BP25" s="410"/>
      <c r="BQ25" s="410"/>
      <c r="BR25" s="410"/>
      <c r="BS25" s="410"/>
      <c r="BT25" s="410"/>
      <c r="BU25" s="411"/>
      <c r="BV25" s="409">
        <v>14342057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6500</v>
      </c>
      <c r="R26" s="498"/>
      <c r="S26" s="498"/>
      <c r="T26" s="498"/>
      <c r="U26" s="498"/>
      <c r="V26" s="537"/>
      <c r="W26" s="596"/>
      <c r="X26" s="584"/>
      <c r="Y26" s="585"/>
      <c r="Z26" s="496" t="s">
        <v>169</v>
      </c>
      <c r="AA26" s="606"/>
      <c r="AB26" s="606"/>
      <c r="AC26" s="606"/>
      <c r="AD26" s="606"/>
      <c r="AE26" s="606"/>
      <c r="AF26" s="606"/>
      <c r="AG26" s="607"/>
      <c r="AH26" s="497">
        <v>13</v>
      </c>
      <c r="AI26" s="498"/>
      <c r="AJ26" s="498"/>
      <c r="AK26" s="498"/>
      <c r="AL26" s="537"/>
      <c r="AM26" s="497">
        <v>32942</v>
      </c>
      <c r="AN26" s="498"/>
      <c r="AO26" s="498"/>
      <c r="AP26" s="498"/>
      <c r="AQ26" s="498"/>
      <c r="AR26" s="537"/>
      <c r="AS26" s="497">
        <v>2534</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4950</v>
      </c>
      <c r="R27" s="498"/>
      <c r="S27" s="498"/>
      <c r="T27" s="498"/>
      <c r="U27" s="498"/>
      <c r="V27" s="537"/>
      <c r="W27" s="596"/>
      <c r="X27" s="584"/>
      <c r="Y27" s="585"/>
      <c r="Z27" s="496" t="s">
        <v>172</v>
      </c>
      <c r="AA27" s="476"/>
      <c r="AB27" s="476"/>
      <c r="AC27" s="476"/>
      <c r="AD27" s="476"/>
      <c r="AE27" s="476"/>
      <c r="AF27" s="476"/>
      <c r="AG27" s="477"/>
      <c r="AH27" s="497">
        <v>8</v>
      </c>
      <c r="AI27" s="498"/>
      <c r="AJ27" s="498"/>
      <c r="AK27" s="498"/>
      <c r="AL27" s="537"/>
      <c r="AM27" s="497">
        <v>33304</v>
      </c>
      <c r="AN27" s="498"/>
      <c r="AO27" s="498"/>
      <c r="AP27" s="498"/>
      <c r="AQ27" s="498"/>
      <c r="AR27" s="537"/>
      <c r="AS27" s="497">
        <v>4163</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121</v>
      </c>
      <c r="BO27" s="620"/>
      <c r="BP27" s="620"/>
      <c r="BQ27" s="620"/>
      <c r="BR27" s="620"/>
      <c r="BS27" s="620"/>
      <c r="BT27" s="620"/>
      <c r="BU27" s="621"/>
      <c r="BV27" s="619" t="s">
        <v>121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4200</v>
      </c>
      <c r="R28" s="498"/>
      <c r="S28" s="498"/>
      <c r="T28" s="498"/>
      <c r="U28" s="498"/>
      <c r="V28" s="537"/>
      <c r="W28" s="596"/>
      <c r="X28" s="584"/>
      <c r="Y28" s="585"/>
      <c r="Z28" s="496" t="s">
        <v>175</v>
      </c>
      <c r="AA28" s="476"/>
      <c r="AB28" s="476"/>
      <c r="AC28" s="476"/>
      <c r="AD28" s="476"/>
      <c r="AE28" s="476"/>
      <c r="AF28" s="476"/>
      <c r="AG28" s="477"/>
      <c r="AH28" s="497" t="s">
        <v>166</v>
      </c>
      <c r="AI28" s="498"/>
      <c r="AJ28" s="498"/>
      <c r="AK28" s="498"/>
      <c r="AL28" s="537"/>
      <c r="AM28" s="497" t="s">
        <v>166</v>
      </c>
      <c r="AN28" s="498"/>
      <c r="AO28" s="498"/>
      <c r="AP28" s="498"/>
      <c r="AQ28" s="498"/>
      <c r="AR28" s="537"/>
      <c r="AS28" s="497" t="s">
        <v>166</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5012236</v>
      </c>
      <c r="BO28" s="410"/>
      <c r="BP28" s="410"/>
      <c r="BQ28" s="410"/>
      <c r="BR28" s="410"/>
      <c r="BS28" s="410"/>
      <c r="BT28" s="410"/>
      <c r="BU28" s="411"/>
      <c r="BV28" s="409">
        <v>5793654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18</v>
      </c>
      <c r="M29" s="498"/>
      <c r="N29" s="498"/>
      <c r="O29" s="498"/>
      <c r="P29" s="537"/>
      <c r="Q29" s="497">
        <v>3900</v>
      </c>
      <c r="R29" s="498"/>
      <c r="S29" s="498"/>
      <c r="T29" s="498"/>
      <c r="U29" s="498"/>
      <c r="V29" s="537"/>
      <c r="W29" s="597"/>
      <c r="X29" s="598"/>
      <c r="Y29" s="599"/>
      <c r="Z29" s="496" t="s">
        <v>178</v>
      </c>
      <c r="AA29" s="476"/>
      <c r="AB29" s="476"/>
      <c r="AC29" s="476"/>
      <c r="AD29" s="476"/>
      <c r="AE29" s="476"/>
      <c r="AF29" s="476"/>
      <c r="AG29" s="477"/>
      <c r="AH29" s="497">
        <v>334</v>
      </c>
      <c r="AI29" s="498"/>
      <c r="AJ29" s="498"/>
      <c r="AK29" s="498"/>
      <c r="AL29" s="537"/>
      <c r="AM29" s="497">
        <v>1118884</v>
      </c>
      <c r="AN29" s="498"/>
      <c r="AO29" s="498"/>
      <c r="AP29" s="498"/>
      <c r="AQ29" s="498"/>
      <c r="AR29" s="537"/>
      <c r="AS29" s="497">
        <v>3350</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2948668</v>
      </c>
      <c r="BO29" s="447"/>
      <c r="BP29" s="447"/>
      <c r="BQ29" s="447"/>
      <c r="BR29" s="447"/>
      <c r="BS29" s="447"/>
      <c r="BT29" s="447"/>
      <c r="BU29" s="448"/>
      <c r="BV29" s="446">
        <v>3618166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101.4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5915939</v>
      </c>
      <c r="BO30" s="620"/>
      <c r="BP30" s="620"/>
      <c r="BQ30" s="620"/>
      <c r="BR30" s="620"/>
      <c r="BS30" s="620"/>
      <c r="BT30" s="620"/>
      <c r="BU30" s="621"/>
      <c r="BV30" s="619">
        <v>6323080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188</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187</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三重県市町総合事務組合（一般会計）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財団法人ほくせいふれあい財団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　（退職手当特別会計）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員弁土地開発公社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〇</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　（デジタル地図特別会計）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　（共同研修特別会計）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　（物品特別会計）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　（公平委員会特別会計）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　（消防救急無線特別会計）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三重地方税管理回収機構（一般会計）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（滞納整理拡充事業特別会計）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三重県後期高齢者医療広域連合（一般会計）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nfEUzPYU0pXTg+iCn6auOz8tVzMFSevOGTACK+mt9pia6zPLrTcbHu0WhRkBlxix8tsu9Dh39KIdSVJFXJvSA==" saltValue="U1LuhRxFvb6eiFz6SkvV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election activeCell="G37" sqref="G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549</v>
      </c>
      <c r="D34" s="1224"/>
      <c r="E34" s="1225"/>
      <c r="F34" s="32">
        <v>16.850000000000001</v>
      </c>
      <c r="G34" s="33">
        <v>16.420000000000002</v>
      </c>
      <c r="H34" s="33">
        <v>15.33</v>
      </c>
      <c r="I34" s="33">
        <v>17.09</v>
      </c>
      <c r="J34" s="34">
        <v>17.239999999999998</v>
      </c>
      <c r="K34" s="22"/>
      <c r="L34" s="22"/>
      <c r="M34" s="22"/>
      <c r="N34" s="22"/>
      <c r="O34" s="22"/>
      <c r="P34" s="22"/>
    </row>
    <row r="35" spans="1:16" ht="39" customHeight="1" x14ac:dyDescent="0.15">
      <c r="A35" s="22"/>
      <c r="B35" s="35"/>
      <c r="C35" s="1218" t="s">
        <v>550</v>
      </c>
      <c r="D35" s="1219"/>
      <c r="E35" s="1220"/>
      <c r="F35" s="36">
        <v>11.1</v>
      </c>
      <c r="G35" s="37">
        <v>12.74</v>
      </c>
      <c r="H35" s="37">
        <v>0.95</v>
      </c>
      <c r="I35" s="37">
        <v>4.4400000000000004</v>
      </c>
      <c r="J35" s="38">
        <v>8.73</v>
      </c>
      <c r="K35" s="22"/>
      <c r="L35" s="22"/>
      <c r="M35" s="22"/>
      <c r="N35" s="22"/>
      <c r="O35" s="22"/>
      <c r="P35" s="22"/>
    </row>
    <row r="36" spans="1:16" ht="39" customHeight="1" x14ac:dyDescent="0.15">
      <c r="A36" s="22"/>
      <c r="B36" s="35"/>
      <c r="C36" s="1218" t="s">
        <v>551</v>
      </c>
      <c r="D36" s="1219"/>
      <c r="E36" s="1220"/>
      <c r="F36" s="36">
        <v>2.4900000000000002</v>
      </c>
      <c r="G36" s="37">
        <v>2.37</v>
      </c>
      <c r="H36" s="37">
        <v>1.92</v>
      </c>
      <c r="I36" s="37">
        <v>2.2599999999999998</v>
      </c>
      <c r="J36" s="38">
        <v>2.34</v>
      </c>
      <c r="K36" s="22"/>
      <c r="L36" s="22"/>
      <c r="M36" s="22"/>
      <c r="N36" s="22"/>
      <c r="O36" s="22"/>
      <c r="P36" s="22"/>
    </row>
    <row r="37" spans="1:16" ht="39" customHeight="1" x14ac:dyDescent="0.15">
      <c r="A37" s="22"/>
      <c r="B37" s="35"/>
      <c r="C37" s="1218" t="s">
        <v>552</v>
      </c>
      <c r="D37" s="1219"/>
      <c r="E37" s="1220"/>
      <c r="F37" s="36">
        <v>0.47</v>
      </c>
      <c r="G37" s="37">
        <v>0.78</v>
      </c>
      <c r="H37" s="37">
        <v>0.78</v>
      </c>
      <c r="I37" s="37">
        <v>1.71</v>
      </c>
      <c r="J37" s="38">
        <v>2.13</v>
      </c>
      <c r="K37" s="22"/>
      <c r="L37" s="22"/>
      <c r="M37" s="22"/>
      <c r="N37" s="22"/>
      <c r="O37" s="22"/>
      <c r="P37" s="22"/>
    </row>
    <row r="38" spans="1:16" ht="39" customHeight="1" x14ac:dyDescent="0.15">
      <c r="A38" s="22"/>
      <c r="B38" s="35"/>
      <c r="C38" s="1218" t="s">
        <v>553</v>
      </c>
      <c r="D38" s="1219"/>
      <c r="E38" s="1220"/>
      <c r="F38" s="36">
        <v>0.5</v>
      </c>
      <c r="G38" s="37">
        <v>0.56999999999999995</v>
      </c>
      <c r="H38" s="37">
        <v>0.43</v>
      </c>
      <c r="I38" s="37">
        <v>0.57999999999999996</v>
      </c>
      <c r="J38" s="38">
        <v>0.98</v>
      </c>
      <c r="K38" s="22"/>
      <c r="L38" s="22"/>
      <c r="M38" s="22"/>
      <c r="N38" s="22"/>
      <c r="O38" s="22"/>
      <c r="P38" s="22"/>
    </row>
    <row r="39" spans="1:16" ht="39" customHeight="1" x14ac:dyDescent="0.15">
      <c r="A39" s="22"/>
      <c r="B39" s="35"/>
      <c r="C39" s="1218" t="s">
        <v>554</v>
      </c>
      <c r="D39" s="1219"/>
      <c r="E39" s="1220"/>
      <c r="F39" s="36">
        <v>0.12</v>
      </c>
      <c r="G39" s="37">
        <v>0.25</v>
      </c>
      <c r="H39" s="37">
        <v>0.17</v>
      </c>
      <c r="I39" s="37">
        <v>0.16</v>
      </c>
      <c r="J39" s="38">
        <v>0.16</v>
      </c>
      <c r="K39" s="22"/>
      <c r="L39" s="22"/>
      <c r="M39" s="22"/>
      <c r="N39" s="22"/>
      <c r="O39" s="22"/>
      <c r="P39" s="22"/>
    </row>
    <row r="40" spans="1:16" ht="39" customHeight="1" x14ac:dyDescent="0.15">
      <c r="A40" s="22"/>
      <c r="B40" s="35"/>
      <c r="C40" s="1218" t="s">
        <v>555</v>
      </c>
      <c r="D40" s="1219"/>
      <c r="E40" s="1220"/>
      <c r="F40" s="36">
        <v>0.02</v>
      </c>
      <c r="G40" s="37">
        <v>0.02</v>
      </c>
      <c r="H40" s="37">
        <v>0.02</v>
      </c>
      <c r="I40" s="37">
        <v>0.1</v>
      </c>
      <c r="J40" s="38">
        <v>0.06</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556</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557</v>
      </c>
      <c r="D43" s="1222"/>
      <c r="E43" s="1223"/>
      <c r="F43" s="41">
        <v>0.18</v>
      </c>
      <c r="G43" s="42">
        <v>0.17</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N980qoCy1XHwlzC2uBJ3ffMpsXq0w6zD4N6Uqr9OBUZS9+T2G3YC6zbWHPRQOCDrK5UYRKgsahorrulTLRbyQ==" saltValue="KzvT1vEawLrMwXs/UD3Y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2992</v>
      </c>
      <c r="L45" s="60">
        <v>4237</v>
      </c>
      <c r="M45" s="60">
        <v>3115</v>
      </c>
      <c r="N45" s="60">
        <v>2057</v>
      </c>
      <c r="O45" s="61">
        <v>2120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988</v>
      </c>
      <c r="L48" s="64">
        <v>1030</v>
      </c>
      <c r="M48" s="64">
        <v>1016</v>
      </c>
      <c r="N48" s="64">
        <v>1018</v>
      </c>
      <c r="O48" s="65">
        <v>1020</v>
      </c>
      <c r="P48" s="48"/>
      <c r="Q48" s="48"/>
      <c r="R48" s="48"/>
      <c r="S48" s="48"/>
      <c r="T48" s="48"/>
      <c r="U48" s="48"/>
    </row>
    <row r="49" spans="1:21" ht="30.75" customHeight="1" x14ac:dyDescent="0.15">
      <c r="A49" s="48"/>
      <c r="B49" s="1236"/>
      <c r="C49" s="1237"/>
      <c r="D49" s="62"/>
      <c r="E49" s="1228" t="s">
        <v>16</v>
      </c>
      <c r="F49" s="1228"/>
      <c r="G49" s="1228"/>
      <c r="H49" s="1228"/>
      <c r="I49" s="1228"/>
      <c r="J49" s="1229"/>
      <c r="K49" s="63">
        <v>113</v>
      </c>
      <c r="L49" s="64">
        <v>117</v>
      </c>
      <c r="M49" s="64">
        <v>110</v>
      </c>
      <c r="N49" s="64">
        <v>96</v>
      </c>
      <c r="O49" s="65">
        <v>67</v>
      </c>
      <c r="P49" s="48"/>
      <c r="Q49" s="48"/>
      <c r="R49" s="48"/>
      <c r="S49" s="48"/>
      <c r="T49" s="48"/>
      <c r="U49" s="48"/>
    </row>
    <row r="50" spans="1:21" ht="30.75" customHeight="1" x14ac:dyDescent="0.15">
      <c r="A50" s="48"/>
      <c r="B50" s="1236"/>
      <c r="C50" s="1237"/>
      <c r="D50" s="62"/>
      <c r="E50" s="1228" t="s">
        <v>17</v>
      </c>
      <c r="F50" s="1228"/>
      <c r="G50" s="1228"/>
      <c r="H50" s="1228"/>
      <c r="I50" s="1228"/>
      <c r="J50" s="1229"/>
      <c r="K50" s="63">
        <v>11</v>
      </c>
      <c r="L50" s="64">
        <v>5</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2989</v>
      </c>
      <c r="L52" s="64">
        <v>3890</v>
      </c>
      <c r="M52" s="64">
        <v>3257</v>
      </c>
      <c r="N52" s="64">
        <v>2473</v>
      </c>
      <c r="O52" s="65">
        <v>2452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1115</v>
      </c>
      <c r="L53" s="69">
        <v>1499</v>
      </c>
      <c r="M53" s="69">
        <v>984</v>
      </c>
      <c r="N53" s="69">
        <v>698</v>
      </c>
      <c r="O53" s="70">
        <v>755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l/savnwvFRFMzn7P4HFFGmPDLKiG2/rE0v856bEeRchHCb8do3CJ/+U+7Nk0+7vfn7V5xBL/E5s8x1l3DGyXA==" saltValue="U09R/7Q7SOp9Ksr3pkpr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22" zoomScale="115" zoomScaleNormal="115" zoomScaleSheetLayoutView="100" workbookViewId="0">
      <selection activeCell="L47" sqref="L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42" t="s">
        <v>24</v>
      </c>
      <c r="C41" s="1243"/>
      <c r="D41" s="81"/>
      <c r="E41" s="1248" t="s">
        <v>25</v>
      </c>
      <c r="F41" s="1248"/>
      <c r="G41" s="1248"/>
      <c r="H41" s="1249"/>
      <c r="I41" s="82">
        <v>20908</v>
      </c>
      <c r="J41" s="83">
        <v>18828</v>
      </c>
      <c r="K41" s="83">
        <v>19004</v>
      </c>
      <c r="L41" s="83">
        <v>21698</v>
      </c>
      <c r="M41" s="84">
        <v>23731</v>
      </c>
    </row>
    <row r="42" spans="2:13" ht="27.75" customHeight="1" x14ac:dyDescent="0.15">
      <c r="B42" s="1244"/>
      <c r="C42" s="1245"/>
      <c r="D42" s="85"/>
      <c r="E42" s="1250" t="s">
        <v>26</v>
      </c>
      <c r="F42" s="1250"/>
      <c r="G42" s="1250"/>
      <c r="H42" s="1251"/>
      <c r="I42" s="86">
        <v>221</v>
      </c>
      <c r="J42" s="87">
        <v>1851</v>
      </c>
      <c r="K42" s="87">
        <v>1905</v>
      </c>
      <c r="L42" s="87">
        <v>1192</v>
      </c>
      <c r="M42" s="88">
        <v>235</v>
      </c>
    </row>
    <row r="43" spans="2:13" ht="27.75" customHeight="1" x14ac:dyDescent="0.15">
      <c r="B43" s="1244"/>
      <c r="C43" s="1245"/>
      <c r="D43" s="85"/>
      <c r="E43" s="1250" t="s">
        <v>27</v>
      </c>
      <c r="F43" s="1250"/>
      <c r="G43" s="1250"/>
      <c r="H43" s="1251"/>
      <c r="I43" s="86">
        <v>12029</v>
      </c>
      <c r="J43" s="87">
        <v>11585</v>
      </c>
      <c r="K43" s="87">
        <v>10961</v>
      </c>
      <c r="L43" s="87">
        <v>10350</v>
      </c>
      <c r="M43" s="88">
        <v>9520</v>
      </c>
    </row>
    <row r="44" spans="2:13" ht="27.75" customHeight="1" x14ac:dyDescent="0.15">
      <c r="B44" s="1244"/>
      <c r="C44" s="1245"/>
      <c r="D44" s="85"/>
      <c r="E44" s="1250" t="s">
        <v>28</v>
      </c>
      <c r="F44" s="1250"/>
      <c r="G44" s="1250"/>
      <c r="H44" s="1251"/>
      <c r="I44" s="86">
        <v>554</v>
      </c>
      <c r="J44" s="87">
        <v>443</v>
      </c>
      <c r="K44" s="87">
        <v>320</v>
      </c>
      <c r="L44" s="87">
        <v>220</v>
      </c>
      <c r="M44" s="88">
        <v>134</v>
      </c>
    </row>
    <row r="45" spans="2:13" ht="27.75" customHeight="1" x14ac:dyDescent="0.15">
      <c r="B45" s="1244"/>
      <c r="C45" s="1245"/>
      <c r="D45" s="85"/>
      <c r="E45" s="1250" t="s">
        <v>29</v>
      </c>
      <c r="F45" s="1250"/>
      <c r="G45" s="1250"/>
      <c r="H45" s="1251"/>
      <c r="I45" s="86">
        <v>2026</v>
      </c>
      <c r="J45" s="87">
        <v>1864</v>
      </c>
      <c r="K45" s="87">
        <v>1841</v>
      </c>
      <c r="L45" s="87">
        <v>1806</v>
      </c>
      <c r="M45" s="88">
        <v>1814</v>
      </c>
    </row>
    <row r="46" spans="2:13" ht="27.75" customHeight="1" x14ac:dyDescent="0.15">
      <c r="B46" s="1244"/>
      <c r="C46" s="1245"/>
      <c r="D46" s="89"/>
      <c r="E46" s="1250" t="s">
        <v>30</v>
      </c>
      <c r="F46" s="1250"/>
      <c r="G46" s="1250"/>
      <c r="H46" s="1251"/>
      <c r="I46" s="86" t="s">
        <v>498</v>
      </c>
      <c r="J46" s="87" t="s">
        <v>498</v>
      </c>
      <c r="K46" s="87" t="s">
        <v>498</v>
      </c>
      <c r="L46" s="87" t="s">
        <v>498</v>
      </c>
      <c r="M46" s="88" t="s">
        <v>498</v>
      </c>
    </row>
    <row r="47" spans="2:13" ht="27.75" customHeight="1" x14ac:dyDescent="0.15">
      <c r="B47" s="1244"/>
      <c r="C47" s="1245"/>
      <c r="D47" s="90"/>
      <c r="E47" s="1252" t="s">
        <v>31</v>
      </c>
      <c r="F47" s="1253"/>
      <c r="G47" s="1253"/>
      <c r="H47" s="1254"/>
      <c r="I47" s="86" t="s">
        <v>498</v>
      </c>
      <c r="J47" s="87" t="s">
        <v>498</v>
      </c>
      <c r="K47" s="87" t="s">
        <v>498</v>
      </c>
      <c r="L47" s="87" t="s">
        <v>498</v>
      </c>
      <c r="M47" s="88" t="s">
        <v>498</v>
      </c>
    </row>
    <row r="48" spans="2:13" ht="27.75" customHeight="1" x14ac:dyDescent="0.15">
      <c r="B48" s="1244"/>
      <c r="C48" s="1245"/>
      <c r="D48" s="85"/>
      <c r="E48" s="1250" t="s">
        <v>32</v>
      </c>
      <c r="F48" s="1250"/>
      <c r="G48" s="1250"/>
      <c r="H48" s="1251"/>
      <c r="I48" s="86" t="s">
        <v>498</v>
      </c>
      <c r="J48" s="87" t="s">
        <v>498</v>
      </c>
      <c r="K48" s="87" t="s">
        <v>498</v>
      </c>
      <c r="L48" s="87" t="s">
        <v>498</v>
      </c>
      <c r="M48" s="88" t="s">
        <v>498</v>
      </c>
    </row>
    <row r="49" spans="2:13" ht="27.75" customHeight="1" x14ac:dyDescent="0.15">
      <c r="B49" s="1246"/>
      <c r="C49" s="1247"/>
      <c r="D49" s="85"/>
      <c r="E49" s="1250" t="s">
        <v>33</v>
      </c>
      <c r="F49" s="1250"/>
      <c r="G49" s="1250"/>
      <c r="H49" s="1251"/>
      <c r="I49" s="86" t="s">
        <v>498</v>
      </c>
      <c r="J49" s="87" t="s">
        <v>498</v>
      </c>
      <c r="K49" s="87" t="s">
        <v>498</v>
      </c>
      <c r="L49" s="87" t="s">
        <v>498</v>
      </c>
      <c r="M49" s="88" t="s">
        <v>498</v>
      </c>
    </row>
    <row r="50" spans="2:13" ht="27.75" customHeight="1" x14ac:dyDescent="0.15">
      <c r="B50" s="1255" t="s">
        <v>34</v>
      </c>
      <c r="C50" s="1256"/>
      <c r="D50" s="91"/>
      <c r="E50" s="1250" t="s">
        <v>35</v>
      </c>
      <c r="F50" s="1250"/>
      <c r="G50" s="1250"/>
      <c r="H50" s="1251"/>
      <c r="I50" s="86">
        <v>13118</v>
      </c>
      <c r="J50" s="87">
        <v>13335</v>
      </c>
      <c r="K50" s="87">
        <v>12980</v>
      </c>
      <c r="L50" s="87">
        <v>13138</v>
      </c>
      <c r="M50" s="88">
        <v>11276</v>
      </c>
    </row>
    <row r="51" spans="2:13" ht="27.75" customHeight="1" x14ac:dyDescent="0.15">
      <c r="B51" s="1244"/>
      <c r="C51" s="1245"/>
      <c r="D51" s="85"/>
      <c r="E51" s="1250" t="s">
        <v>36</v>
      </c>
      <c r="F51" s="1250"/>
      <c r="G51" s="1250"/>
      <c r="H51" s="1251"/>
      <c r="I51" s="86">
        <v>6</v>
      </c>
      <c r="J51" s="87">
        <v>5</v>
      </c>
      <c r="K51" s="87">
        <v>803</v>
      </c>
      <c r="L51" s="87">
        <v>2</v>
      </c>
      <c r="M51" s="88">
        <v>1</v>
      </c>
    </row>
    <row r="52" spans="2:13" ht="27.75" customHeight="1" x14ac:dyDescent="0.15">
      <c r="B52" s="1246"/>
      <c r="C52" s="1247"/>
      <c r="D52" s="85"/>
      <c r="E52" s="1250" t="s">
        <v>37</v>
      </c>
      <c r="F52" s="1250"/>
      <c r="G52" s="1250"/>
      <c r="H52" s="1251"/>
      <c r="I52" s="86">
        <v>26448</v>
      </c>
      <c r="J52" s="87">
        <v>25511</v>
      </c>
      <c r="K52" s="87">
        <v>24282</v>
      </c>
      <c r="L52" s="87">
        <v>24310</v>
      </c>
      <c r="M52" s="88">
        <v>24710</v>
      </c>
    </row>
    <row r="53" spans="2:13" ht="27.75" customHeight="1" thickBot="1" x14ac:dyDescent="0.2">
      <c r="B53" s="1257" t="s">
        <v>38</v>
      </c>
      <c r="C53" s="1258"/>
      <c r="D53" s="92"/>
      <c r="E53" s="1259" t="s">
        <v>39</v>
      </c>
      <c r="F53" s="1259"/>
      <c r="G53" s="1259"/>
      <c r="H53" s="1260"/>
      <c r="I53" s="93">
        <v>-3834</v>
      </c>
      <c r="J53" s="94">
        <v>-4280</v>
      </c>
      <c r="K53" s="94">
        <v>-4034</v>
      </c>
      <c r="L53" s="94">
        <v>-2184</v>
      </c>
      <c r="M53" s="95">
        <v>-554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yEv253P9lnJ7nzBEmlTn31nSUHK509MYbm39ujGRuOTfAByUJ+dYvnYeapE5ujlmpglrwbERSvkHNNWadFkcw==" saltValue="ZAm4l7XAp/kbpiLewYfF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6353</v>
      </c>
      <c r="G55" s="107">
        <v>5794</v>
      </c>
      <c r="H55" s="108">
        <v>5012</v>
      </c>
    </row>
    <row r="56" spans="2:8" ht="52.5" customHeight="1" x14ac:dyDescent="0.15">
      <c r="B56" s="109"/>
      <c r="C56" s="1271" t="s">
        <v>43</v>
      </c>
      <c r="D56" s="1271"/>
      <c r="E56" s="1272"/>
      <c r="F56" s="110">
        <v>3238</v>
      </c>
      <c r="G56" s="110">
        <v>3618</v>
      </c>
      <c r="H56" s="111">
        <v>2949</v>
      </c>
    </row>
    <row r="57" spans="2:8" ht="53.25" customHeight="1" x14ac:dyDescent="0.15">
      <c r="B57" s="109"/>
      <c r="C57" s="1273" t="s">
        <v>44</v>
      </c>
      <c r="D57" s="1273"/>
      <c r="E57" s="1274"/>
      <c r="F57" s="112">
        <v>6023</v>
      </c>
      <c r="G57" s="112">
        <v>6323</v>
      </c>
      <c r="H57" s="113">
        <v>5916</v>
      </c>
    </row>
    <row r="58" spans="2:8" ht="45.75" customHeight="1" x14ac:dyDescent="0.15">
      <c r="B58" s="114"/>
      <c r="C58" s="1261" t="s">
        <v>576</v>
      </c>
      <c r="D58" s="1262"/>
      <c r="E58" s="1263"/>
      <c r="F58" s="115">
        <v>2653</v>
      </c>
      <c r="G58" s="115">
        <v>2655</v>
      </c>
      <c r="H58" s="116">
        <v>2657</v>
      </c>
    </row>
    <row r="59" spans="2:8" ht="45.75" customHeight="1" x14ac:dyDescent="0.15">
      <c r="B59" s="114"/>
      <c r="C59" s="1261" t="s">
        <v>577</v>
      </c>
      <c r="D59" s="1262"/>
      <c r="E59" s="1263"/>
      <c r="F59" s="115">
        <v>2206</v>
      </c>
      <c r="G59" s="115">
        <v>2575</v>
      </c>
      <c r="H59" s="116">
        <v>2500</v>
      </c>
    </row>
    <row r="60" spans="2:8" ht="45.75" customHeight="1" x14ac:dyDescent="0.15">
      <c r="B60" s="114"/>
      <c r="C60" s="1261" t="s">
        <v>578</v>
      </c>
      <c r="D60" s="1262"/>
      <c r="E60" s="1263"/>
      <c r="F60" s="115">
        <v>738</v>
      </c>
      <c r="G60" s="115">
        <v>708</v>
      </c>
      <c r="H60" s="116">
        <v>405</v>
      </c>
    </row>
    <row r="61" spans="2:8" ht="45.75" customHeight="1" x14ac:dyDescent="0.15">
      <c r="B61" s="114"/>
      <c r="C61" s="1261" t="s">
        <v>579</v>
      </c>
      <c r="D61" s="1262"/>
      <c r="E61" s="1263"/>
      <c r="F61" s="115">
        <v>101</v>
      </c>
      <c r="G61" s="115">
        <v>101</v>
      </c>
      <c r="H61" s="116">
        <v>101</v>
      </c>
    </row>
    <row r="62" spans="2:8" ht="45.75" customHeight="1" thickBot="1" x14ac:dyDescent="0.2">
      <c r="B62" s="117"/>
      <c r="C62" s="1264" t="s">
        <v>580</v>
      </c>
      <c r="D62" s="1265"/>
      <c r="E62" s="1266"/>
      <c r="F62" s="118">
        <v>100</v>
      </c>
      <c r="G62" s="118">
        <v>100</v>
      </c>
      <c r="H62" s="119">
        <v>100</v>
      </c>
    </row>
    <row r="63" spans="2:8" ht="52.5" customHeight="1" thickBot="1" x14ac:dyDescent="0.2">
      <c r="B63" s="120"/>
      <c r="C63" s="1267" t="s">
        <v>45</v>
      </c>
      <c r="D63" s="1267"/>
      <c r="E63" s="1268"/>
      <c r="F63" s="121">
        <v>15615</v>
      </c>
      <c r="G63" s="121">
        <v>15735</v>
      </c>
      <c r="H63" s="122">
        <v>13877</v>
      </c>
    </row>
    <row r="64" spans="2:8" ht="15" customHeight="1" x14ac:dyDescent="0.15"/>
    <row r="65" ht="0" hidden="1" customHeight="1" x14ac:dyDescent="0.15"/>
    <row r="66" ht="0" hidden="1" customHeight="1" x14ac:dyDescent="0.15"/>
  </sheetData>
  <sheetProtection algorithmName="SHA-512" hashValue="Ntz2EXrpGzP54o9Sqz7gIrnaMGlZyIf/QgSNeete9J31LJF7xpNtXLZcGjGAJBm0AponpcB6naTtfuWStFrfeg==" saltValue="REyjfwrnhR6yDlaTYA4o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0" zoomScaleNormal="100" zoomScaleSheetLayoutView="55" workbookViewId="0">
      <selection activeCell="AP21" sqref="AP21"/>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589</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7" t="s">
        <v>596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x14ac:dyDescent="0.15">
      <c r="B44" s="36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x14ac:dyDescent="0.15">
      <c r="B45" s="36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x14ac:dyDescent="0.15">
      <c r="B46" s="36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x14ac:dyDescent="0.15">
      <c r="B47" s="36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588</v>
      </c>
    </row>
    <row r="50" spans="1:109" ht="13.5" x14ac:dyDescent="0.1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540</v>
      </c>
      <c r="BQ50" s="1290"/>
      <c r="BR50" s="1290"/>
      <c r="BS50" s="1290"/>
      <c r="BT50" s="1290"/>
      <c r="BU50" s="1290"/>
      <c r="BV50" s="1290"/>
      <c r="BW50" s="1290"/>
      <c r="BX50" s="1290" t="s">
        <v>541</v>
      </c>
      <c r="BY50" s="1290"/>
      <c r="BZ50" s="1290"/>
      <c r="CA50" s="1290"/>
      <c r="CB50" s="1290"/>
      <c r="CC50" s="1290"/>
      <c r="CD50" s="1290"/>
      <c r="CE50" s="1290"/>
      <c r="CF50" s="1290" t="s">
        <v>542</v>
      </c>
      <c r="CG50" s="1290"/>
      <c r="CH50" s="1290"/>
      <c r="CI50" s="1290"/>
      <c r="CJ50" s="1290"/>
      <c r="CK50" s="1290"/>
      <c r="CL50" s="1290"/>
      <c r="CM50" s="1290"/>
      <c r="CN50" s="1290" t="s">
        <v>543</v>
      </c>
      <c r="CO50" s="1290"/>
      <c r="CP50" s="1290"/>
      <c r="CQ50" s="1290"/>
      <c r="CR50" s="1290"/>
      <c r="CS50" s="1290"/>
      <c r="CT50" s="1290"/>
      <c r="CU50" s="1290"/>
      <c r="CV50" s="1290" t="s">
        <v>544</v>
      </c>
      <c r="CW50" s="1290"/>
      <c r="CX50" s="1290"/>
      <c r="CY50" s="1290"/>
      <c r="CZ50" s="1290"/>
      <c r="DA50" s="1290"/>
      <c r="DB50" s="1290"/>
      <c r="DC50" s="1290"/>
    </row>
    <row r="51" spans="1:109" ht="13.5" customHeight="1" x14ac:dyDescent="0.15">
      <c r="B51" s="366"/>
      <c r="G51" s="1276"/>
      <c r="H51" s="1276"/>
      <c r="I51" s="1295"/>
      <c r="J51" s="1295"/>
      <c r="K51" s="1291"/>
      <c r="L51" s="1291"/>
      <c r="M51" s="1291"/>
      <c r="N51" s="1291"/>
      <c r="AM51" s="373"/>
      <c r="AN51" s="1292" t="s">
        <v>587</v>
      </c>
      <c r="AO51" s="1292"/>
      <c r="AP51" s="1292"/>
      <c r="AQ51" s="1292"/>
      <c r="AR51" s="1292"/>
      <c r="AS51" s="1292"/>
      <c r="AT51" s="1292"/>
      <c r="AU51" s="1292"/>
      <c r="AV51" s="1292"/>
      <c r="AW51" s="1292"/>
      <c r="AX51" s="1292"/>
      <c r="AY51" s="1292"/>
      <c r="AZ51" s="1292"/>
      <c r="BA51" s="1292"/>
      <c r="BB51" s="1292" t="s">
        <v>592</v>
      </c>
      <c r="BC51" s="1292"/>
      <c r="BD51" s="1292"/>
      <c r="BE51" s="1292"/>
      <c r="BF51" s="1292"/>
      <c r="BG51" s="1292"/>
      <c r="BH51" s="1292"/>
      <c r="BI51" s="1292"/>
      <c r="BJ51" s="1292"/>
      <c r="BK51" s="1292"/>
      <c r="BL51" s="1292"/>
      <c r="BM51" s="1292"/>
      <c r="BN51" s="1292"/>
      <c r="BO51" s="1292"/>
      <c r="BP51" s="1293"/>
      <c r="BQ51" s="1275"/>
      <c r="BR51" s="1275"/>
      <c r="BS51" s="1275"/>
      <c r="BT51" s="1275"/>
      <c r="BU51" s="1275"/>
      <c r="BV51" s="1275"/>
      <c r="BW51" s="1275"/>
      <c r="BX51" s="1293"/>
      <c r="BY51" s="1275"/>
      <c r="BZ51" s="1275"/>
      <c r="CA51" s="1275"/>
      <c r="CB51" s="1275"/>
      <c r="CC51" s="1275"/>
      <c r="CD51" s="1275"/>
      <c r="CE51" s="1275"/>
      <c r="CF51" s="1293"/>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x14ac:dyDescent="0.15">
      <c r="B52" s="366"/>
      <c r="G52" s="1276"/>
      <c r="H52" s="1276"/>
      <c r="I52" s="1295"/>
      <c r="J52" s="1295"/>
      <c r="K52" s="1291"/>
      <c r="L52" s="1291"/>
      <c r="M52" s="1291"/>
      <c r="N52" s="1291"/>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76"/>
      <c r="H53" s="1276"/>
      <c r="I53" s="1286"/>
      <c r="J53" s="1286"/>
      <c r="K53" s="1291"/>
      <c r="L53" s="1291"/>
      <c r="M53" s="1291"/>
      <c r="N53" s="1291"/>
      <c r="AM53" s="373"/>
      <c r="AN53" s="1292"/>
      <c r="AO53" s="1292"/>
      <c r="AP53" s="1292"/>
      <c r="AQ53" s="1292"/>
      <c r="AR53" s="1292"/>
      <c r="AS53" s="1292"/>
      <c r="AT53" s="1292"/>
      <c r="AU53" s="1292"/>
      <c r="AV53" s="1292"/>
      <c r="AW53" s="1292"/>
      <c r="AX53" s="1292"/>
      <c r="AY53" s="1292"/>
      <c r="AZ53" s="1292"/>
      <c r="BA53" s="1292"/>
      <c r="BB53" s="1292" t="s">
        <v>591</v>
      </c>
      <c r="BC53" s="1292"/>
      <c r="BD53" s="1292"/>
      <c r="BE53" s="1292"/>
      <c r="BF53" s="1292"/>
      <c r="BG53" s="1292"/>
      <c r="BH53" s="1292"/>
      <c r="BI53" s="1292"/>
      <c r="BJ53" s="1292"/>
      <c r="BK53" s="1292"/>
      <c r="BL53" s="1292"/>
      <c r="BM53" s="1292"/>
      <c r="BN53" s="1292"/>
      <c r="BO53" s="1292"/>
      <c r="BP53" s="1293"/>
      <c r="BQ53" s="1275"/>
      <c r="BR53" s="1275"/>
      <c r="BS53" s="1275"/>
      <c r="BT53" s="1275"/>
      <c r="BU53" s="1275"/>
      <c r="BV53" s="1275"/>
      <c r="BW53" s="1275"/>
      <c r="BX53" s="1293"/>
      <c r="BY53" s="1275"/>
      <c r="BZ53" s="1275"/>
      <c r="CA53" s="1275"/>
      <c r="CB53" s="1275"/>
      <c r="CC53" s="1275"/>
      <c r="CD53" s="1275"/>
      <c r="CE53" s="1275"/>
      <c r="CF53" s="1293"/>
      <c r="CG53" s="1275"/>
      <c r="CH53" s="1275"/>
      <c r="CI53" s="1275"/>
      <c r="CJ53" s="1275"/>
      <c r="CK53" s="1275"/>
      <c r="CL53" s="1275"/>
      <c r="CM53" s="1275"/>
      <c r="CN53" s="1275">
        <v>49</v>
      </c>
      <c r="CO53" s="1275"/>
      <c r="CP53" s="1275"/>
      <c r="CQ53" s="1275"/>
      <c r="CR53" s="1275"/>
      <c r="CS53" s="1275"/>
      <c r="CT53" s="1275"/>
      <c r="CU53" s="1275"/>
      <c r="CV53" s="1275">
        <v>50.1</v>
      </c>
      <c r="CW53" s="1275"/>
      <c r="CX53" s="1275"/>
      <c r="CY53" s="1275"/>
      <c r="CZ53" s="1275"/>
      <c r="DA53" s="1275"/>
      <c r="DB53" s="1275"/>
      <c r="DC53" s="1275"/>
    </row>
    <row r="54" spans="1:109" ht="13.5" x14ac:dyDescent="0.15">
      <c r="A54" s="381"/>
      <c r="B54" s="366"/>
      <c r="G54" s="1276"/>
      <c r="H54" s="1276"/>
      <c r="I54" s="1286"/>
      <c r="J54" s="1286"/>
      <c r="K54" s="1291"/>
      <c r="L54" s="1291"/>
      <c r="M54" s="1291"/>
      <c r="N54" s="1291"/>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6"/>
      <c r="H55" s="1286"/>
      <c r="I55" s="1286"/>
      <c r="J55" s="1286"/>
      <c r="K55" s="1291"/>
      <c r="L55" s="1291"/>
      <c r="M55" s="1291"/>
      <c r="N55" s="1291"/>
      <c r="AN55" s="1290" t="s">
        <v>593</v>
      </c>
      <c r="AO55" s="1290"/>
      <c r="AP55" s="1290"/>
      <c r="AQ55" s="1290"/>
      <c r="AR55" s="1290"/>
      <c r="AS55" s="1290"/>
      <c r="AT55" s="1290"/>
      <c r="AU55" s="1290"/>
      <c r="AV55" s="1290"/>
      <c r="AW55" s="1290"/>
      <c r="AX55" s="1290"/>
      <c r="AY55" s="1290"/>
      <c r="AZ55" s="1290"/>
      <c r="BA55" s="1290"/>
      <c r="BB55" s="1292" t="s">
        <v>592</v>
      </c>
      <c r="BC55" s="1292"/>
      <c r="BD55" s="1292"/>
      <c r="BE55" s="1292"/>
      <c r="BF55" s="1292"/>
      <c r="BG55" s="1292"/>
      <c r="BH55" s="1292"/>
      <c r="BI55" s="1292"/>
      <c r="BJ55" s="1292"/>
      <c r="BK55" s="1292"/>
      <c r="BL55" s="1292"/>
      <c r="BM55" s="1292"/>
      <c r="BN55" s="1292"/>
      <c r="BO55" s="1292"/>
      <c r="BP55" s="1293"/>
      <c r="BQ55" s="1275"/>
      <c r="BR55" s="1275"/>
      <c r="BS55" s="1275"/>
      <c r="BT55" s="1275"/>
      <c r="BU55" s="1275"/>
      <c r="BV55" s="1275"/>
      <c r="BW55" s="1275"/>
      <c r="BX55" s="1293"/>
      <c r="BY55" s="1275"/>
      <c r="BZ55" s="1275"/>
      <c r="CA55" s="1275"/>
      <c r="CB55" s="1275"/>
      <c r="CC55" s="1275"/>
      <c r="CD55" s="1275"/>
      <c r="CE55" s="1275"/>
      <c r="CF55" s="1293"/>
      <c r="CG55" s="1275"/>
      <c r="CH55" s="1275"/>
      <c r="CI55" s="1275"/>
      <c r="CJ55" s="1275"/>
      <c r="CK55" s="1275"/>
      <c r="CL55" s="1275"/>
      <c r="CM55" s="1275"/>
      <c r="CN55" s="1275">
        <v>52.3</v>
      </c>
      <c r="CO55" s="1275"/>
      <c r="CP55" s="1275"/>
      <c r="CQ55" s="1275"/>
      <c r="CR55" s="1275"/>
      <c r="CS55" s="1275"/>
      <c r="CT55" s="1275"/>
      <c r="CU55" s="1275"/>
      <c r="CV55" s="1275">
        <v>55.4</v>
      </c>
      <c r="CW55" s="1275"/>
      <c r="CX55" s="1275"/>
      <c r="CY55" s="1275"/>
      <c r="CZ55" s="1275"/>
      <c r="DA55" s="1275"/>
      <c r="DB55" s="1275"/>
      <c r="DC55" s="1275"/>
    </row>
    <row r="56" spans="1:109" ht="13.5" x14ac:dyDescent="0.15">
      <c r="A56" s="381"/>
      <c r="B56" s="366"/>
      <c r="G56" s="1286"/>
      <c r="H56" s="1286"/>
      <c r="I56" s="1286"/>
      <c r="J56" s="1286"/>
      <c r="K56" s="1291"/>
      <c r="L56" s="1291"/>
      <c r="M56" s="1291"/>
      <c r="N56" s="1291"/>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6"/>
      <c r="H57" s="1286"/>
      <c r="I57" s="1294"/>
      <c r="J57" s="1294"/>
      <c r="K57" s="1291"/>
      <c r="L57" s="1291"/>
      <c r="M57" s="1291"/>
      <c r="N57" s="1291"/>
      <c r="AM57" s="365"/>
      <c r="AN57" s="1290"/>
      <c r="AO57" s="1290"/>
      <c r="AP57" s="1290"/>
      <c r="AQ57" s="1290"/>
      <c r="AR57" s="1290"/>
      <c r="AS57" s="1290"/>
      <c r="AT57" s="1290"/>
      <c r="AU57" s="1290"/>
      <c r="AV57" s="1290"/>
      <c r="AW57" s="1290"/>
      <c r="AX57" s="1290"/>
      <c r="AY57" s="1290"/>
      <c r="AZ57" s="1290"/>
      <c r="BA57" s="1290"/>
      <c r="BB57" s="1292" t="s">
        <v>591</v>
      </c>
      <c r="BC57" s="1292"/>
      <c r="BD57" s="1292"/>
      <c r="BE57" s="1292"/>
      <c r="BF57" s="1292"/>
      <c r="BG57" s="1292"/>
      <c r="BH57" s="1292"/>
      <c r="BI57" s="1292"/>
      <c r="BJ57" s="1292"/>
      <c r="BK57" s="1292"/>
      <c r="BL57" s="1292"/>
      <c r="BM57" s="1292"/>
      <c r="BN57" s="1292"/>
      <c r="BO57" s="1292"/>
      <c r="BP57" s="1293"/>
      <c r="BQ57" s="1275"/>
      <c r="BR57" s="1275"/>
      <c r="BS57" s="1275"/>
      <c r="BT57" s="1275"/>
      <c r="BU57" s="1275"/>
      <c r="BV57" s="1275"/>
      <c r="BW57" s="1275"/>
      <c r="BX57" s="1293"/>
      <c r="BY57" s="1275"/>
      <c r="BZ57" s="1275"/>
      <c r="CA57" s="1275"/>
      <c r="CB57" s="1275"/>
      <c r="CC57" s="1275"/>
      <c r="CD57" s="1275"/>
      <c r="CE57" s="1275"/>
      <c r="CF57" s="1293"/>
      <c r="CG57" s="1275"/>
      <c r="CH57" s="1275"/>
      <c r="CI57" s="1275"/>
      <c r="CJ57" s="1275"/>
      <c r="CK57" s="1275"/>
      <c r="CL57" s="1275"/>
      <c r="CM57" s="1275"/>
      <c r="CN57" s="1275">
        <v>57.1</v>
      </c>
      <c r="CO57" s="1275"/>
      <c r="CP57" s="1275"/>
      <c r="CQ57" s="1275"/>
      <c r="CR57" s="1275"/>
      <c r="CS57" s="1275"/>
      <c r="CT57" s="1275"/>
      <c r="CU57" s="1275"/>
      <c r="CV57" s="1275">
        <v>55.2</v>
      </c>
      <c r="CW57" s="1275"/>
      <c r="CX57" s="1275"/>
      <c r="CY57" s="1275"/>
      <c r="CZ57" s="1275"/>
      <c r="DA57" s="1275"/>
      <c r="DB57" s="1275"/>
      <c r="DC57" s="1275"/>
      <c r="DD57" s="392"/>
      <c r="DE57" s="387"/>
    </row>
    <row r="58" spans="1:109" s="381" customFormat="1" ht="13.5" x14ac:dyDescent="0.15">
      <c r="A58" s="365"/>
      <c r="B58" s="387"/>
      <c r="G58" s="1286"/>
      <c r="H58" s="1286"/>
      <c r="I58" s="1294"/>
      <c r="J58" s="1294"/>
      <c r="K58" s="1291"/>
      <c r="L58" s="1291"/>
      <c r="M58" s="1291"/>
      <c r="N58" s="1291"/>
      <c r="AM58" s="365"/>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590</v>
      </c>
    </row>
    <row r="64" spans="1:109" ht="13.5" x14ac:dyDescent="0.15">
      <c r="B64" s="366"/>
      <c r="G64" s="382"/>
      <c r="I64" s="384"/>
      <c r="J64" s="384"/>
      <c r="K64" s="384"/>
      <c r="L64" s="384"/>
      <c r="M64" s="384"/>
      <c r="N64" s="383"/>
      <c r="AM64" s="382"/>
      <c r="AN64" s="382" t="s">
        <v>589</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7" t="s">
        <v>597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x14ac:dyDescent="0.15">
      <c r="B66" s="36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x14ac:dyDescent="0.15">
      <c r="B67" s="36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x14ac:dyDescent="0.15">
      <c r="B68" s="36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x14ac:dyDescent="0.15">
      <c r="B69" s="36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588</v>
      </c>
    </row>
    <row r="72" spans="2:107" ht="13.5" x14ac:dyDescent="0.1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540</v>
      </c>
      <c r="BQ72" s="1290"/>
      <c r="BR72" s="1290"/>
      <c r="BS72" s="1290"/>
      <c r="BT72" s="1290"/>
      <c r="BU72" s="1290"/>
      <c r="BV72" s="1290"/>
      <c r="BW72" s="1290"/>
      <c r="BX72" s="1290" t="s">
        <v>541</v>
      </c>
      <c r="BY72" s="1290"/>
      <c r="BZ72" s="1290"/>
      <c r="CA72" s="1290"/>
      <c r="CB72" s="1290"/>
      <c r="CC72" s="1290"/>
      <c r="CD72" s="1290"/>
      <c r="CE72" s="1290"/>
      <c r="CF72" s="1290" t="s">
        <v>542</v>
      </c>
      <c r="CG72" s="1290"/>
      <c r="CH72" s="1290"/>
      <c r="CI72" s="1290"/>
      <c r="CJ72" s="1290"/>
      <c r="CK72" s="1290"/>
      <c r="CL72" s="1290"/>
      <c r="CM72" s="1290"/>
      <c r="CN72" s="1290" t="s">
        <v>543</v>
      </c>
      <c r="CO72" s="1290"/>
      <c r="CP72" s="1290"/>
      <c r="CQ72" s="1290"/>
      <c r="CR72" s="1290"/>
      <c r="CS72" s="1290"/>
      <c r="CT72" s="1290"/>
      <c r="CU72" s="1290"/>
      <c r="CV72" s="1290" t="s">
        <v>544</v>
      </c>
      <c r="CW72" s="1290"/>
      <c r="CX72" s="1290"/>
      <c r="CY72" s="1290"/>
      <c r="CZ72" s="1290"/>
      <c r="DA72" s="1290"/>
      <c r="DB72" s="1290"/>
      <c r="DC72" s="1290"/>
    </row>
    <row r="73" spans="2:107" ht="13.5" x14ac:dyDescent="0.15">
      <c r="B73" s="366"/>
      <c r="G73" s="1276"/>
      <c r="H73" s="1276"/>
      <c r="I73" s="1276"/>
      <c r="J73" s="1276"/>
      <c r="K73" s="1296"/>
      <c r="L73" s="1296"/>
      <c r="M73" s="1296"/>
      <c r="N73" s="1296"/>
      <c r="AM73" s="373"/>
      <c r="AN73" s="1292" t="s">
        <v>587</v>
      </c>
      <c r="AO73" s="1292"/>
      <c r="AP73" s="1292"/>
      <c r="AQ73" s="1292"/>
      <c r="AR73" s="1292"/>
      <c r="AS73" s="1292"/>
      <c r="AT73" s="1292"/>
      <c r="AU73" s="1292"/>
      <c r="AV73" s="1292"/>
      <c r="AW73" s="1292"/>
      <c r="AX73" s="1292"/>
      <c r="AY73" s="1292"/>
      <c r="AZ73" s="1292"/>
      <c r="BA73" s="1292"/>
      <c r="BB73" s="1292" t="s">
        <v>585</v>
      </c>
      <c r="BC73" s="1292"/>
      <c r="BD73" s="1292"/>
      <c r="BE73" s="1292"/>
      <c r="BF73" s="1292"/>
      <c r="BG73" s="1292"/>
      <c r="BH73" s="1292"/>
      <c r="BI73" s="1292"/>
      <c r="BJ73" s="1292"/>
      <c r="BK73" s="1292"/>
      <c r="BL73" s="1292"/>
      <c r="BM73" s="1292"/>
      <c r="BN73" s="1292"/>
      <c r="BO73" s="1292"/>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366"/>
      <c r="G74" s="1276"/>
      <c r="H74" s="1276"/>
      <c r="I74" s="1276"/>
      <c r="J74" s="1276"/>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76"/>
      <c r="H75" s="1276"/>
      <c r="I75" s="1286"/>
      <c r="J75" s="1286"/>
      <c r="K75" s="1291"/>
      <c r="L75" s="1291"/>
      <c r="M75" s="1291"/>
      <c r="N75" s="1291"/>
      <c r="AM75" s="373"/>
      <c r="AN75" s="1292"/>
      <c r="AO75" s="1292"/>
      <c r="AP75" s="1292"/>
      <c r="AQ75" s="1292"/>
      <c r="AR75" s="1292"/>
      <c r="AS75" s="1292"/>
      <c r="AT75" s="1292"/>
      <c r="AU75" s="1292"/>
      <c r="AV75" s="1292"/>
      <c r="AW75" s="1292"/>
      <c r="AX75" s="1292"/>
      <c r="AY75" s="1292"/>
      <c r="AZ75" s="1292"/>
      <c r="BA75" s="1292"/>
      <c r="BB75" s="1292" t="s">
        <v>584</v>
      </c>
      <c r="BC75" s="1292"/>
      <c r="BD75" s="1292"/>
      <c r="BE75" s="1292"/>
      <c r="BF75" s="1292"/>
      <c r="BG75" s="1292"/>
      <c r="BH75" s="1292"/>
      <c r="BI75" s="1292"/>
      <c r="BJ75" s="1292"/>
      <c r="BK75" s="1292"/>
      <c r="BL75" s="1292"/>
      <c r="BM75" s="1292"/>
      <c r="BN75" s="1292"/>
      <c r="BO75" s="1292"/>
      <c r="BP75" s="1275">
        <v>8.8000000000000007</v>
      </c>
      <c r="BQ75" s="1275"/>
      <c r="BR75" s="1275"/>
      <c r="BS75" s="1275"/>
      <c r="BT75" s="1275"/>
      <c r="BU75" s="1275"/>
      <c r="BV75" s="1275"/>
      <c r="BW75" s="1275"/>
      <c r="BX75" s="1275">
        <v>10.1</v>
      </c>
      <c r="BY75" s="1275"/>
      <c r="BZ75" s="1275"/>
      <c r="CA75" s="1275"/>
      <c r="CB75" s="1275"/>
      <c r="CC75" s="1275"/>
      <c r="CD75" s="1275"/>
      <c r="CE75" s="1275"/>
      <c r="CF75" s="1275">
        <v>10.5</v>
      </c>
      <c r="CG75" s="1275"/>
      <c r="CH75" s="1275"/>
      <c r="CI75" s="1275"/>
      <c r="CJ75" s="1275"/>
      <c r="CK75" s="1275"/>
      <c r="CL75" s="1275"/>
      <c r="CM75" s="1275"/>
      <c r="CN75" s="1275">
        <v>9.4</v>
      </c>
      <c r="CO75" s="1275"/>
      <c r="CP75" s="1275"/>
      <c r="CQ75" s="1275"/>
      <c r="CR75" s="1275"/>
      <c r="CS75" s="1275"/>
      <c r="CT75" s="1275"/>
      <c r="CU75" s="1275"/>
      <c r="CV75" s="1275">
        <v>7.3</v>
      </c>
      <c r="CW75" s="1275"/>
      <c r="CX75" s="1275"/>
      <c r="CY75" s="1275"/>
      <c r="CZ75" s="1275"/>
      <c r="DA75" s="1275"/>
      <c r="DB75" s="1275"/>
      <c r="DC75" s="1275"/>
    </row>
    <row r="76" spans="2:107" ht="13.5" x14ac:dyDescent="0.15">
      <c r="B76" s="366"/>
      <c r="G76" s="1276"/>
      <c r="H76" s="1276"/>
      <c r="I76" s="1286"/>
      <c r="J76" s="1286"/>
      <c r="K76" s="1291"/>
      <c r="L76" s="1291"/>
      <c r="M76" s="1291"/>
      <c r="N76" s="1291"/>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6"/>
      <c r="H77" s="1286"/>
      <c r="I77" s="1286"/>
      <c r="J77" s="1286"/>
      <c r="K77" s="1296"/>
      <c r="L77" s="1296"/>
      <c r="M77" s="1296"/>
      <c r="N77" s="1296"/>
      <c r="AN77" s="1290" t="s">
        <v>586</v>
      </c>
      <c r="AO77" s="1290"/>
      <c r="AP77" s="1290"/>
      <c r="AQ77" s="1290"/>
      <c r="AR77" s="1290"/>
      <c r="AS77" s="1290"/>
      <c r="AT77" s="1290"/>
      <c r="AU77" s="1290"/>
      <c r="AV77" s="1290"/>
      <c r="AW77" s="1290"/>
      <c r="AX77" s="1290"/>
      <c r="AY77" s="1290"/>
      <c r="AZ77" s="1290"/>
      <c r="BA77" s="1290"/>
      <c r="BB77" s="1292" t="s">
        <v>585</v>
      </c>
      <c r="BC77" s="1292"/>
      <c r="BD77" s="1292"/>
      <c r="BE77" s="1292"/>
      <c r="BF77" s="1292"/>
      <c r="BG77" s="1292"/>
      <c r="BH77" s="1292"/>
      <c r="BI77" s="1292"/>
      <c r="BJ77" s="1292"/>
      <c r="BK77" s="1292"/>
      <c r="BL77" s="1292"/>
      <c r="BM77" s="1292"/>
      <c r="BN77" s="1292"/>
      <c r="BO77" s="1292"/>
      <c r="BP77" s="1275">
        <v>80.400000000000006</v>
      </c>
      <c r="BQ77" s="1275"/>
      <c r="BR77" s="1275"/>
      <c r="BS77" s="1275"/>
      <c r="BT77" s="1275"/>
      <c r="BU77" s="1275"/>
      <c r="BV77" s="1275"/>
      <c r="BW77" s="1275"/>
      <c r="BX77" s="1275">
        <v>83.1</v>
      </c>
      <c r="BY77" s="1275"/>
      <c r="BZ77" s="1275"/>
      <c r="CA77" s="1275"/>
      <c r="CB77" s="1275"/>
      <c r="CC77" s="1275"/>
      <c r="CD77" s="1275"/>
      <c r="CE77" s="1275"/>
      <c r="CF77" s="1275">
        <v>56.8</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ht="13.5" x14ac:dyDescent="0.1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2" t="s">
        <v>584</v>
      </c>
      <c r="BC79" s="1292"/>
      <c r="BD79" s="1292"/>
      <c r="BE79" s="1292"/>
      <c r="BF79" s="1292"/>
      <c r="BG79" s="1292"/>
      <c r="BH79" s="1292"/>
      <c r="BI79" s="1292"/>
      <c r="BJ79" s="1292"/>
      <c r="BK79" s="1292"/>
      <c r="BL79" s="1292"/>
      <c r="BM79" s="1292"/>
      <c r="BN79" s="1292"/>
      <c r="BO79" s="1292"/>
      <c r="BP79" s="1275">
        <v>12.5</v>
      </c>
      <c r="BQ79" s="1275"/>
      <c r="BR79" s="1275"/>
      <c r="BS79" s="1275"/>
      <c r="BT79" s="1275"/>
      <c r="BU79" s="1275"/>
      <c r="BV79" s="1275"/>
      <c r="BW79" s="1275"/>
      <c r="BX79" s="1275">
        <v>12.2</v>
      </c>
      <c r="BY79" s="1275"/>
      <c r="BZ79" s="1275"/>
      <c r="CA79" s="1275"/>
      <c r="CB79" s="1275"/>
      <c r="CC79" s="1275"/>
      <c r="CD79" s="1275"/>
      <c r="CE79" s="1275"/>
      <c r="CF79" s="1275">
        <v>10.199999999999999</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ht="13.5" x14ac:dyDescent="0.15">
      <c r="B80" s="366"/>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bTSB+4B4Ujso6TIoFrOH1XlBBDuMRQGWeoX13UbHcnMvvIpjW5l332rpNu2vmIjvTf7DWURizxhBrNeUkBuTQ==" saltValue="O+JaeFINFLn8cojTfy2NI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2" zoomScale="85" zoomScaleNormal="85" zoomScaleSheetLayoutView="70" workbookViewId="0">
      <selection activeCell="BI109" sqref="BI10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NaL+rAbViw7Gh3+UA5bT8GW+ltFNtbxV1zBJUP/juX91MHQoqyEwxG0zQSKOKFR2s/SDDlkSppC2IZKiqfhMQ==" saltValue="j81wVLtf3D1pNUzitaGDB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2" zoomScaleNormal="100" zoomScaleSheetLayoutView="55" workbookViewId="0">
      <selection activeCell="AD95" sqref="AD9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M/Tq7y404FTwnKUKCYgNQN+exegc1X2mNjDXfIAfkRoDibkAjFXisCSbZpCV/K6FVDT+nOnlGb4E2VP3QuDw==" saltValue="bvAOu10qtwZz7jE/TQwI3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85294</v>
      </c>
      <c r="E3" s="141"/>
      <c r="F3" s="142">
        <v>68386</v>
      </c>
      <c r="G3" s="143"/>
      <c r="H3" s="144"/>
    </row>
    <row r="4" spans="1:8" x14ac:dyDescent="0.15">
      <c r="A4" s="145"/>
      <c r="B4" s="146"/>
      <c r="C4" s="147"/>
      <c r="D4" s="148">
        <v>18854</v>
      </c>
      <c r="E4" s="149"/>
      <c r="F4" s="150">
        <v>35121</v>
      </c>
      <c r="G4" s="151"/>
      <c r="H4" s="152"/>
    </row>
    <row r="5" spans="1:8" x14ac:dyDescent="0.15">
      <c r="A5" s="133" t="s">
        <v>532</v>
      </c>
      <c r="B5" s="138"/>
      <c r="C5" s="139"/>
      <c r="D5" s="140">
        <v>50071</v>
      </c>
      <c r="E5" s="141"/>
      <c r="F5" s="142">
        <v>81305</v>
      </c>
      <c r="G5" s="143"/>
      <c r="H5" s="144"/>
    </row>
    <row r="6" spans="1:8" x14ac:dyDescent="0.15">
      <c r="A6" s="145"/>
      <c r="B6" s="146"/>
      <c r="C6" s="147"/>
      <c r="D6" s="148">
        <v>37466</v>
      </c>
      <c r="E6" s="149"/>
      <c r="F6" s="150">
        <v>48720</v>
      </c>
      <c r="G6" s="151"/>
      <c r="H6" s="152"/>
    </row>
    <row r="7" spans="1:8" x14ac:dyDescent="0.15">
      <c r="A7" s="133" t="s">
        <v>533</v>
      </c>
      <c r="B7" s="138"/>
      <c r="C7" s="139"/>
      <c r="D7" s="140">
        <v>75089</v>
      </c>
      <c r="E7" s="141"/>
      <c r="F7" s="142">
        <v>81768</v>
      </c>
      <c r="G7" s="143"/>
      <c r="H7" s="144"/>
    </row>
    <row r="8" spans="1:8" x14ac:dyDescent="0.15">
      <c r="A8" s="145"/>
      <c r="B8" s="146"/>
      <c r="C8" s="147"/>
      <c r="D8" s="148">
        <v>48839</v>
      </c>
      <c r="E8" s="149"/>
      <c r="F8" s="150">
        <v>37917</v>
      </c>
      <c r="G8" s="151"/>
      <c r="H8" s="152"/>
    </row>
    <row r="9" spans="1:8" x14ac:dyDescent="0.15">
      <c r="A9" s="133" t="s">
        <v>534</v>
      </c>
      <c r="B9" s="138"/>
      <c r="C9" s="139"/>
      <c r="D9" s="140">
        <v>139319</v>
      </c>
      <c r="E9" s="141"/>
      <c r="F9" s="142">
        <v>65876</v>
      </c>
      <c r="G9" s="143"/>
      <c r="H9" s="144"/>
    </row>
    <row r="10" spans="1:8" x14ac:dyDescent="0.15">
      <c r="A10" s="145"/>
      <c r="B10" s="146"/>
      <c r="C10" s="147"/>
      <c r="D10" s="148">
        <v>105792</v>
      </c>
      <c r="E10" s="149"/>
      <c r="F10" s="150">
        <v>36484</v>
      </c>
      <c r="G10" s="151"/>
      <c r="H10" s="152"/>
    </row>
    <row r="11" spans="1:8" x14ac:dyDescent="0.15">
      <c r="A11" s="133" t="s">
        <v>535</v>
      </c>
      <c r="B11" s="138"/>
      <c r="C11" s="139"/>
      <c r="D11" s="140">
        <v>110454</v>
      </c>
      <c r="E11" s="141"/>
      <c r="F11" s="142">
        <v>68468</v>
      </c>
      <c r="G11" s="143"/>
      <c r="H11" s="144"/>
    </row>
    <row r="12" spans="1:8" x14ac:dyDescent="0.15">
      <c r="A12" s="145"/>
      <c r="B12" s="146"/>
      <c r="C12" s="153"/>
      <c r="D12" s="148">
        <v>94419</v>
      </c>
      <c r="E12" s="149"/>
      <c r="F12" s="150">
        <v>34140</v>
      </c>
      <c r="G12" s="151"/>
      <c r="H12" s="152"/>
    </row>
    <row r="13" spans="1:8" x14ac:dyDescent="0.15">
      <c r="A13" s="133"/>
      <c r="B13" s="138"/>
      <c r="C13" s="154"/>
      <c r="D13" s="155">
        <v>92045</v>
      </c>
      <c r="E13" s="156"/>
      <c r="F13" s="157">
        <v>73161</v>
      </c>
      <c r="G13" s="158"/>
      <c r="H13" s="144"/>
    </row>
    <row r="14" spans="1:8" x14ac:dyDescent="0.15">
      <c r="A14" s="145"/>
      <c r="B14" s="146"/>
      <c r="C14" s="147"/>
      <c r="D14" s="148">
        <v>61074</v>
      </c>
      <c r="E14" s="149"/>
      <c r="F14" s="150">
        <v>38476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11.29</v>
      </c>
      <c r="C19" s="159">
        <f>ROUND(VALUE(SUBSTITUTE(実質収支比率等に係る経年分析!G$48,"▲","-")),2)</f>
        <v>12.92</v>
      </c>
      <c r="D19" s="159">
        <f>ROUND(VALUE(SUBSTITUTE(実質収支比率等に係る経年分析!H$48,"▲","-")),2)</f>
        <v>0.96</v>
      </c>
      <c r="E19" s="159">
        <f>ROUND(VALUE(SUBSTITUTE(実質収支比率等に係る経年分析!I$48,"▲","-")),2)</f>
        <v>4.45</v>
      </c>
      <c r="F19" s="159">
        <f>ROUND(VALUE(SUBSTITUTE(実質収支比率等に係る経年分析!J$48,"▲","-")),2)</f>
        <v>8.73</v>
      </c>
    </row>
    <row r="20" spans="1:11" x14ac:dyDescent="0.15">
      <c r="A20" s="159" t="s">
        <v>49</v>
      </c>
      <c r="B20" s="159">
        <f>ROUND(VALUE(SUBSTITUTE(実質収支比率等に係る経年分析!F$47,"▲","-")),2)</f>
        <v>37.94</v>
      </c>
      <c r="C20" s="159">
        <f>ROUND(VALUE(SUBSTITUTE(実質収支比率等に係る経年分析!G$47,"▲","-")),2)</f>
        <v>38.92</v>
      </c>
      <c r="D20" s="159">
        <f>ROUND(VALUE(SUBSTITUTE(実質収支比率等に係る経年分析!H$47,"▲","-")),2)</f>
        <v>43.43</v>
      </c>
      <c r="E20" s="159">
        <f>ROUND(VALUE(SUBSTITUTE(実質収支比率等に係る経年分析!I$47,"▲","-")),2)</f>
        <v>43.54</v>
      </c>
      <c r="F20" s="159">
        <f>ROUND(VALUE(SUBSTITUTE(実質収支比率等に係る経年分析!J$47,"▲","-")),2)</f>
        <v>37.29</v>
      </c>
    </row>
    <row r="21" spans="1:11" x14ac:dyDescent="0.15">
      <c r="A21" s="159" t="s">
        <v>50</v>
      </c>
      <c r="B21" s="159">
        <f>IF(ISNUMBER(VALUE(SUBSTITUTE(実質収支比率等に係る経年分析!F$49,"▲","-"))),ROUND(VALUE(SUBSTITUTE(実質収支比率等に係る経年分析!F$49,"▲","-")),2),NA())</f>
        <v>-12.72</v>
      </c>
      <c r="C21" s="159">
        <f>IF(ISNUMBER(VALUE(SUBSTITUTE(実質収支比率等に係る経年分析!G$49,"▲","-"))),ROUND(VALUE(SUBSTITUTE(実質収支比率等に係る経年分析!G$49,"▲","-")),2),NA())</f>
        <v>4.3899999999999997</v>
      </c>
      <c r="D21" s="159">
        <f>IF(ISNUMBER(VALUE(SUBSTITUTE(実質収支比率等に係る経年分析!H$49,"▲","-"))),ROUND(VALUE(SUBSTITUTE(実質収支比率等に係る経年分析!H$49,"▲","-")),2),NA())</f>
        <v>-9.06</v>
      </c>
      <c r="E21" s="159">
        <f>IF(ISNUMBER(VALUE(SUBSTITUTE(実質収支比率等に係る経年分析!I$49,"▲","-"))),ROUND(VALUE(SUBSTITUTE(実質収支比率等に係る経年分析!I$49,"▲","-")),2),NA())</f>
        <v>-0.81</v>
      </c>
      <c r="F21" s="159">
        <f>IF(ISNUMBER(VALUE(SUBSTITUTE(実質収支比率等に係る経年分析!J$49,"▲","-"))),ROUND(VALUE(SUBSTITUTE(実質収支比率等に係る経年分析!J$49,"▲","-")),2),NA())</f>
        <v>-1.49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0.17</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0.56999999999999995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0.57999999999999996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0.98</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2.4900000000000002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2.2599999999999998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4.4400000000000004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8.73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16.850000000000001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16.420000000000002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17.239999999999998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2989</v>
      </c>
      <c r="E42" s="161"/>
      <c r="F42" s="161"/>
      <c r="G42" s="161">
        <f>'実質公債費比率（分子）の構造'!L$52</f>
        <v>3890</v>
      </c>
      <c r="H42" s="161"/>
      <c r="I42" s="161"/>
      <c r="J42" s="161">
        <f>'実質公債費比率（分子）の構造'!M$52</f>
        <v>3257</v>
      </c>
      <c r="K42" s="161"/>
      <c r="L42" s="161"/>
      <c r="M42" s="161">
        <f>'実質公債費比率（分子）の構造'!N$52</f>
        <v>2473</v>
      </c>
      <c r="N42" s="161"/>
      <c r="O42" s="161"/>
      <c r="P42" s="161">
        <f>'実質公債費比率（分子）の構造'!O$52</f>
        <v>2452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11</v>
      </c>
      <c r="C44" s="161"/>
      <c r="D44" s="161"/>
      <c r="E44" s="161">
        <f>'実質公債費比率（分子）の構造'!L$50</f>
        <v>5</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113</v>
      </c>
      <c r="C45" s="161"/>
      <c r="D45" s="161"/>
      <c r="E45" s="161">
        <f>'実質公債費比率（分子）の構造'!L$49</f>
        <v>117</v>
      </c>
      <c r="F45" s="161"/>
      <c r="G45" s="161"/>
      <c r="H45" s="161">
        <f>'実質公債費比率（分子）の構造'!M$49</f>
        <v>110</v>
      </c>
      <c r="I45" s="161"/>
      <c r="J45" s="161"/>
      <c r="K45" s="161">
        <f>'実質公債費比率（分子）の構造'!N$49</f>
        <v>96</v>
      </c>
      <c r="L45" s="161"/>
      <c r="M45" s="161"/>
      <c r="N45" s="161">
        <f>'実質公債費比率（分子）の構造'!O$49</f>
        <v>67</v>
      </c>
      <c r="O45" s="161"/>
      <c r="P45" s="161"/>
    </row>
    <row r="46" spans="1:16" x14ac:dyDescent="0.15">
      <c r="A46" s="161" t="s">
        <v>61</v>
      </c>
      <c r="B46" s="161">
        <f>'実質公債費比率（分子）の構造'!K$48</f>
        <v>988</v>
      </c>
      <c r="C46" s="161"/>
      <c r="D46" s="161"/>
      <c r="E46" s="161">
        <f>'実質公債費比率（分子）の構造'!L$48</f>
        <v>1030</v>
      </c>
      <c r="F46" s="161"/>
      <c r="G46" s="161"/>
      <c r="H46" s="161">
        <f>'実質公債費比率（分子）の構造'!M$48</f>
        <v>1016</v>
      </c>
      <c r="I46" s="161"/>
      <c r="J46" s="161"/>
      <c r="K46" s="161">
        <f>'実質公債費比率（分子）の構造'!N$48</f>
        <v>1018</v>
      </c>
      <c r="L46" s="161"/>
      <c r="M46" s="161"/>
      <c r="N46" s="161">
        <f>'実質公債費比率（分子）の構造'!O$48</f>
        <v>1020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2992</v>
      </c>
      <c r="C49" s="161"/>
      <c r="D49" s="161"/>
      <c r="E49" s="161">
        <f>'実質公債費比率（分子）の構造'!L$45</f>
        <v>4237</v>
      </c>
      <c r="F49" s="161"/>
      <c r="G49" s="161"/>
      <c r="H49" s="161">
        <f>'実質公債費比率（分子）の構造'!M$45</f>
        <v>3115</v>
      </c>
      <c r="I49" s="161"/>
      <c r="J49" s="161"/>
      <c r="K49" s="161">
        <f>'実質公債費比率（分子）の構造'!N$45</f>
        <v>2057</v>
      </c>
      <c r="L49" s="161"/>
      <c r="M49" s="161"/>
      <c r="N49" s="161">
        <f>'実質公債費比率（分子）の構造'!O$45</f>
        <v>2120</v>
      </c>
      <c r="O49" s="161"/>
      <c r="P49" s="161"/>
    </row>
    <row r="50" spans="1:16" x14ac:dyDescent="0.15">
      <c r="A50" s="161" t="s">
        <v>65</v>
      </c>
      <c r="B50" s="161" t="e">
        <f>NA()</f>
        <v>#N/A</v>
      </c>
      <c r="C50" s="161">
        <f>IF(ISNUMBER('実質公債費比率（分子）の構造'!K$53),'実質公債費比率（分子）の構造'!K$53,NA())</f>
        <v>1115</v>
      </c>
      <c r="D50" s="161" t="e">
        <f>NA()</f>
        <v>#N/A</v>
      </c>
      <c r="E50" s="161" t="e">
        <f>NA()</f>
        <v>#N/A</v>
      </c>
      <c r="F50" s="161">
        <f>IF(ISNUMBER('実質公債費比率（分子）の構造'!L$53),'実質公債費比率（分子）の構造'!L$53,NA())</f>
        <v>1499</v>
      </c>
      <c r="G50" s="161" t="e">
        <f>NA()</f>
        <v>#N/A</v>
      </c>
      <c r="H50" s="161" t="e">
        <f>NA()</f>
        <v>#N/A</v>
      </c>
      <c r="I50" s="161">
        <f>IF(ISNUMBER('実質公債費比率（分子）の構造'!M$53),'実質公債費比率（分子）の構造'!M$53,NA())</f>
        <v>984</v>
      </c>
      <c r="J50" s="161" t="e">
        <f>NA()</f>
        <v>#N/A</v>
      </c>
      <c r="K50" s="161" t="e">
        <f>NA()</f>
        <v>#N/A</v>
      </c>
      <c r="L50" s="161">
        <f>IF(ISNUMBER('実質公債費比率（分子）の構造'!N$53),'実質公債費比率（分子）の構造'!N$53,NA())</f>
        <v>698</v>
      </c>
      <c r="M50" s="161" t="e">
        <f>NA()</f>
        <v>#N/A</v>
      </c>
      <c r="N50" s="161" t="e">
        <f>NA()</f>
        <v>#N/A</v>
      </c>
      <c r="O50" s="161">
        <f>IF(ISNUMBER('実質公債費比率（分子）の構造'!O$53),'実質公債費比率（分子）の構造'!O$53,NA())</f>
        <v>755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26448</v>
      </c>
      <c r="E56" s="160"/>
      <c r="F56" s="160"/>
      <c r="G56" s="160">
        <f>'将来負担比率（分子）の構造'!J$52</f>
        <v>25511</v>
      </c>
      <c r="H56" s="160"/>
      <c r="I56" s="160"/>
      <c r="J56" s="160">
        <f>'将来負担比率（分子）の構造'!K$52</f>
        <v>24282</v>
      </c>
      <c r="K56" s="160"/>
      <c r="L56" s="160"/>
      <c r="M56" s="160">
        <f>'将来負担比率（分子）の構造'!L$52</f>
        <v>24310</v>
      </c>
      <c r="N56" s="160"/>
      <c r="O56" s="160"/>
      <c r="P56" s="160">
        <f>'将来負担比率（分子）の構造'!M$52</f>
        <v>24710</v>
      </c>
    </row>
    <row r="57" spans="1:16" x14ac:dyDescent="0.15">
      <c r="A57" s="160" t="s">
        <v>36</v>
      </c>
      <c r="B57" s="160"/>
      <c r="C57" s="160"/>
      <c r="D57" s="160">
        <f>'将来負担比率（分子）の構造'!I$51</f>
        <v>6</v>
      </c>
      <c r="E57" s="160"/>
      <c r="F57" s="160"/>
      <c r="G57" s="160">
        <f>'将来負担比率（分子）の構造'!J$51</f>
        <v>5</v>
      </c>
      <c r="H57" s="160"/>
      <c r="I57" s="160"/>
      <c r="J57" s="160">
        <f>'将来負担比率（分子）の構造'!K$51</f>
        <v>803</v>
      </c>
      <c r="K57" s="160"/>
      <c r="L57" s="160"/>
      <c r="M57" s="160">
        <f>'将来負担比率（分子）の構造'!L$51</f>
        <v>2</v>
      </c>
      <c r="N57" s="160"/>
      <c r="O57" s="160"/>
      <c r="P57" s="160">
        <f>'将来負担比率（分子）の構造'!M$51</f>
        <v>1</v>
      </c>
    </row>
    <row r="58" spans="1:16" x14ac:dyDescent="0.15">
      <c r="A58" s="160" t="s">
        <v>35</v>
      </c>
      <c r="B58" s="160"/>
      <c r="C58" s="160"/>
      <c r="D58" s="160">
        <f>'将来負担比率（分子）の構造'!I$50</f>
        <v>13118</v>
      </c>
      <c r="E58" s="160"/>
      <c r="F58" s="160"/>
      <c r="G58" s="160">
        <f>'将来負担比率（分子）の構造'!J$50</f>
        <v>13335</v>
      </c>
      <c r="H58" s="160"/>
      <c r="I58" s="160"/>
      <c r="J58" s="160">
        <f>'将来負担比率（分子）の構造'!K$50</f>
        <v>12980</v>
      </c>
      <c r="K58" s="160"/>
      <c r="L58" s="160"/>
      <c r="M58" s="160">
        <f>'将来負担比率（分子）の構造'!L$50</f>
        <v>13138</v>
      </c>
      <c r="N58" s="160"/>
      <c r="O58" s="160"/>
      <c r="P58" s="160">
        <f>'将来負担比率（分子）の構造'!M$50</f>
        <v>11276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2026</v>
      </c>
      <c r="C62" s="160"/>
      <c r="D62" s="160"/>
      <c r="E62" s="160">
        <f>'将来負担比率（分子）の構造'!J$45</f>
        <v>1864</v>
      </c>
      <c r="F62" s="160"/>
      <c r="G62" s="160"/>
      <c r="H62" s="160">
        <f>'将来負担比率（分子）の構造'!K$45</f>
        <v>1841</v>
      </c>
      <c r="I62" s="160"/>
      <c r="J62" s="160"/>
      <c r="K62" s="160">
        <f>'将来負担比率（分子）の構造'!L$45</f>
        <v>1806</v>
      </c>
      <c r="L62" s="160"/>
      <c r="M62" s="160"/>
      <c r="N62" s="160">
        <f>'将来負担比率（分子）の構造'!M$45</f>
        <v>1814</v>
      </c>
      <c r="O62" s="160"/>
      <c r="P62" s="160"/>
    </row>
    <row r="63" spans="1:16" x14ac:dyDescent="0.15">
      <c r="A63" s="160" t="s">
        <v>28</v>
      </c>
      <c r="B63" s="160">
        <f>'将来負担比率（分子）の構造'!I$44</f>
        <v>554</v>
      </c>
      <c r="C63" s="160"/>
      <c r="D63" s="160"/>
      <c r="E63" s="160">
        <f>'将来負担比率（分子）の構造'!J$44</f>
        <v>443</v>
      </c>
      <c r="F63" s="160"/>
      <c r="G63" s="160"/>
      <c r="H63" s="160">
        <f>'将来負担比率（分子）の構造'!K$44</f>
        <v>320</v>
      </c>
      <c r="I63" s="160"/>
      <c r="J63" s="160"/>
      <c r="K63" s="160">
        <f>'将来負担比率（分子）の構造'!L$44</f>
        <v>220</v>
      </c>
      <c r="L63" s="160"/>
      <c r="M63" s="160"/>
      <c r="N63" s="160">
        <f>'将来負担比率（分子）の構造'!M$44</f>
        <v>134</v>
      </c>
      <c r="O63" s="160"/>
      <c r="P63" s="160"/>
    </row>
    <row r="64" spans="1:16" x14ac:dyDescent="0.15">
      <c r="A64" s="160" t="s">
        <v>27</v>
      </c>
      <c r="B64" s="160">
        <f>'将来負担比率（分子）の構造'!I$43</f>
        <v>12029</v>
      </c>
      <c r="C64" s="160"/>
      <c r="D64" s="160"/>
      <c r="E64" s="160">
        <f>'将来負担比率（分子）の構造'!J$43</f>
        <v>11585</v>
      </c>
      <c r="F64" s="160"/>
      <c r="G64" s="160"/>
      <c r="H64" s="160">
        <f>'将来負担比率（分子）の構造'!K$43</f>
        <v>10961</v>
      </c>
      <c r="I64" s="160"/>
      <c r="J64" s="160"/>
      <c r="K64" s="160">
        <f>'将来負担比率（分子）の構造'!L$43</f>
        <v>10350</v>
      </c>
      <c r="L64" s="160"/>
      <c r="M64" s="160"/>
      <c r="N64" s="160">
        <f>'将来負担比率（分子）の構造'!M$43</f>
        <v>9520</v>
      </c>
      <c r="O64" s="160"/>
      <c r="P64" s="160"/>
    </row>
    <row r="65" spans="1:16" x14ac:dyDescent="0.15">
      <c r="A65" s="160" t="s">
        <v>26</v>
      </c>
      <c r="B65" s="160">
        <f>'将来負担比率（分子）の構造'!I$42</f>
        <v>221</v>
      </c>
      <c r="C65" s="160"/>
      <c r="D65" s="160"/>
      <c r="E65" s="160">
        <f>'将来負担比率（分子）の構造'!J$42</f>
        <v>1851</v>
      </c>
      <c r="F65" s="160"/>
      <c r="G65" s="160"/>
      <c r="H65" s="160">
        <f>'将来負担比率（分子）の構造'!K$42</f>
        <v>1905</v>
      </c>
      <c r="I65" s="160"/>
      <c r="J65" s="160"/>
      <c r="K65" s="160">
        <f>'将来負担比率（分子）の構造'!L$42</f>
        <v>1192</v>
      </c>
      <c r="L65" s="160"/>
      <c r="M65" s="160"/>
      <c r="N65" s="160">
        <f>'将来負担比率（分子）の構造'!M$42</f>
        <v>235</v>
      </c>
      <c r="O65" s="160"/>
      <c r="P65" s="160"/>
    </row>
    <row r="66" spans="1:16" x14ac:dyDescent="0.15">
      <c r="A66" s="160" t="s">
        <v>25</v>
      </c>
      <c r="B66" s="160">
        <f>'将来負担比率（分子）の構造'!I$41</f>
        <v>20908</v>
      </c>
      <c r="C66" s="160"/>
      <c r="D66" s="160"/>
      <c r="E66" s="160">
        <f>'将来負担比率（分子）の構造'!J$41</f>
        <v>18828</v>
      </c>
      <c r="F66" s="160"/>
      <c r="G66" s="160"/>
      <c r="H66" s="160">
        <f>'将来負担比率（分子）の構造'!K$41</f>
        <v>19004</v>
      </c>
      <c r="I66" s="160"/>
      <c r="J66" s="160"/>
      <c r="K66" s="160">
        <f>'将来負担比率（分子）の構造'!L$41</f>
        <v>21698</v>
      </c>
      <c r="L66" s="160"/>
      <c r="M66" s="160"/>
      <c r="N66" s="160">
        <f>'将来負担比率（分子）の構造'!M$41</f>
        <v>23731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6353</v>
      </c>
      <c r="C72" s="164">
        <f>基金残高に係る経年分析!G55</f>
        <v>5794</v>
      </c>
      <c r="D72" s="164">
        <f>基金残高に係る経年分析!H55</f>
        <v>5012</v>
      </c>
    </row>
    <row r="73" spans="1:16" x14ac:dyDescent="0.15">
      <c r="A73" s="163" t="s">
        <v>72</v>
      </c>
      <c r="B73" s="164">
        <f>基金残高に係る経年分析!F56</f>
        <v>3238</v>
      </c>
      <c r="C73" s="164">
        <f>基金残高に係る経年分析!G56</f>
        <v>3618</v>
      </c>
      <c r="D73" s="164">
        <f>基金残高に係る経年分析!H56</f>
        <v>2949</v>
      </c>
    </row>
    <row r="74" spans="1:16" x14ac:dyDescent="0.15">
      <c r="A74" s="163" t="s">
        <v>73</v>
      </c>
      <c r="B74" s="164">
        <f>基金残高に係る経年分析!F57</f>
        <v>6023</v>
      </c>
      <c r="C74" s="164">
        <f>基金残高に係る経年分析!G57</f>
        <v>6323</v>
      </c>
      <c r="D74" s="164">
        <f>基金残高に係る経年分析!H57</f>
        <v>5916</v>
      </c>
    </row>
  </sheetData>
  <sheetProtection algorithmName="SHA-512" hashValue="u2MUCb25nSp1yQNTetGIdTUZeEQOEVav1CLzpY//dLsYOwrzvmHEZe6ghAZ/YcxiDm3W43z63DgDa/F0GF0Y1Q==" saltValue="k4v5dRA+aaOqQBwgGFMZ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 workbookViewId="0">
      <selection activeCell="Z39" sqref="Z39"/>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8931022</v>
      </c>
      <c r="S5" s="649"/>
      <c r="T5" s="649"/>
      <c r="U5" s="649"/>
      <c r="V5" s="649"/>
      <c r="W5" s="649"/>
      <c r="X5" s="649"/>
      <c r="Y5" s="650"/>
      <c r="Z5" s="651">
        <v>38</v>
      </c>
      <c r="AA5" s="651"/>
      <c r="AB5" s="651"/>
      <c r="AC5" s="651"/>
      <c r="AD5" s="652">
        <v>8931022</v>
      </c>
      <c r="AE5" s="652"/>
      <c r="AF5" s="652"/>
      <c r="AG5" s="652"/>
      <c r="AH5" s="652"/>
      <c r="AI5" s="652"/>
      <c r="AJ5" s="652"/>
      <c r="AK5" s="652"/>
      <c r="AL5" s="653">
        <v>71.5</v>
      </c>
      <c r="AM5" s="654"/>
      <c r="AN5" s="654"/>
      <c r="AO5" s="655"/>
      <c r="AP5" s="645" t="s">
        <v>218</v>
      </c>
      <c r="AQ5" s="646"/>
      <c r="AR5" s="646"/>
      <c r="AS5" s="646"/>
      <c r="AT5" s="646"/>
      <c r="AU5" s="646"/>
      <c r="AV5" s="646"/>
      <c r="AW5" s="646"/>
      <c r="AX5" s="646"/>
      <c r="AY5" s="646"/>
      <c r="AZ5" s="646"/>
      <c r="BA5" s="646"/>
      <c r="BB5" s="646"/>
      <c r="BC5" s="646"/>
      <c r="BD5" s="646"/>
      <c r="BE5" s="646"/>
      <c r="BF5" s="647"/>
      <c r="BG5" s="659">
        <v>8931022</v>
      </c>
      <c r="BH5" s="660"/>
      <c r="BI5" s="660"/>
      <c r="BJ5" s="660"/>
      <c r="BK5" s="660"/>
      <c r="BL5" s="660"/>
      <c r="BM5" s="660"/>
      <c r="BN5" s="661"/>
      <c r="BO5" s="662">
        <v>100</v>
      </c>
      <c r="BP5" s="662"/>
      <c r="BQ5" s="662"/>
      <c r="BR5" s="662"/>
      <c r="BS5" s="663" t="s">
        <v>121</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270004</v>
      </c>
      <c r="S6" s="660"/>
      <c r="T6" s="660"/>
      <c r="U6" s="660"/>
      <c r="V6" s="660"/>
      <c r="W6" s="660"/>
      <c r="X6" s="660"/>
      <c r="Y6" s="661"/>
      <c r="Z6" s="662">
        <v>1.1000000000000001</v>
      </c>
      <c r="AA6" s="662"/>
      <c r="AB6" s="662"/>
      <c r="AC6" s="662"/>
      <c r="AD6" s="663">
        <v>270004</v>
      </c>
      <c r="AE6" s="663"/>
      <c r="AF6" s="663"/>
      <c r="AG6" s="663"/>
      <c r="AH6" s="663"/>
      <c r="AI6" s="663"/>
      <c r="AJ6" s="663"/>
      <c r="AK6" s="663"/>
      <c r="AL6" s="664">
        <v>2.2000000000000002</v>
      </c>
      <c r="AM6" s="665"/>
      <c r="AN6" s="665"/>
      <c r="AO6" s="666"/>
      <c r="AP6" s="656" t="s">
        <v>223</v>
      </c>
      <c r="AQ6" s="657"/>
      <c r="AR6" s="657"/>
      <c r="AS6" s="657"/>
      <c r="AT6" s="657"/>
      <c r="AU6" s="657"/>
      <c r="AV6" s="657"/>
      <c r="AW6" s="657"/>
      <c r="AX6" s="657"/>
      <c r="AY6" s="657"/>
      <c r="AZ6" s="657"/>
      <c r="BA6" s="657"/>
      <c r="BB6" s="657"/>
      <c r="BC6" s="657"/>
      <c r="BD6" s="657"/>
      <c r="BE6" s="657"/>
      <c r="BF6" s="658"/>
      <c r="BG6" s="659">
        <v>8931022</v>
      </c>
      <c r="BH6" s="660"/>
      <c r="BI6" s="660"/>
      <c r="BJ6" s="660"/>
      <c r="BK6" s="660"/>
      <c r="BL6" s="660"/>
      <c r="BM6" s="660"/>
      <c r="BN6" s="661"/>
      <c r="BO6" s="662">
        <v>100</v>
      </c>
      <c r="BP6" s="662"/>
      <c r="BQ6" s="662"/>
      <c r="BR6" s="662"/>
      <c r="BS6" s="663" t="s">
        <v>121</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224584</v>
      </c>
      <c r="CS6" s="660"/>
      <c r="CT6" s="660"/>
      <c r="CU6" s="660"/>
      <c r="CV6" s="660"/>
      <c r="CW6" s="660"/>
      <c r="CX6" s="660"/>
      <c r="CY6" s="661"/>
      <c r="CZ6" s="653">
        <v>1</v>
      </c>
      <c r="DA6" s="654"/>
      <c r="DB6" s="654"/>
      <c r="DC6" s="673"/>
      <c r="DD6" s="668" t="s">
        <v>121</v>
      </c>
      <c r="DE6" s="660"/>
      <c r="DF6" s="660"/>
      <c r="DG6" s="660"/>
      <c r="DH6" s="660"/>
      <c r="DI6" s="660"/>
      <c r="DJ6" s="660"/>
      <c r="DK6" s="660"/>
      <c r="DL6" s="660"/>
      <c r="DM6" s="660"/>
      <c r="DN6" s="660"/>
      <c r="DO6" s="660"/>
      <c r="DP6" s="661"/>
      <c r="DQ6" s="668">
        <v>224584</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15244</v>
      </c>
      <c r="S7" s="660"/>
      <c r="T7" s="660"/>
      <c r="U7" s="660"/>
      <c r="V7" s="660"/>
      <c r="W7" s="660"/>
      <c r="X7" s="660"/>
      <c r="Y7" s="661"/>
      <c r="Z7" s="662">
        <v>0.1</v>
      </c>
      <c r="AA7" s="662"/>
      <c r="AB7" s="662"/>
      <c r="AC7" s="662"/>
      <c r="AD7" s="663">
        <v>15244</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3123174</v>
      </c>
      <c r="BH7" s="660"/>
      <c r="BI7" s="660"/>
      <c r="BJ7" s="660"/>
      <c r="BK7" s="660"/>
      <c r="BL7" s="660"/>
      <c r="BM7" s="660"/>
      <c r="BN7" s="661"/>
      <c r="BO7" s="662">
        <v>35</v>
      </c>
      <c r="BP7" s="662"/>
      <c r="BQ7" s="662"/>
      <c r="BR7" s="662"/>
      <c r="BS7" s="663" t="s">
        <v>121</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4305208</v>
      </c>
      <c r="CS7" s="660"/>
      <c r="CT7" s="660"/>
      <c r="CU7" s="660"/>
      <c r="CV7" s="660"/>
      <c r="CW7" s="660"/>
      <c r="CX7" s="660"/>
      <c r="CY7" s="661"/>
      <c r="CZ7" s="662">
        <v>19.399999999999999</v>
      </c>
      <c r="DA7" s="662"/>
      <c r="DB7" s="662"/>
      <c r="DC7" s="662"/>
      <c r="DD7" s="668">
        <v>1315944</v>
      </c>
      <c r="DE7" s="660"/>
      <c r="DF7" s="660"/>
      <c r="DG7" s="660"/>
      <c r="DH7" s="660"/>
      <c r="DI7" s="660"/>
      <c r="DJ7" s="660"/>
      <c r="DK7" s="660"/>
      <c r="DL7" s="660"/>
      <c r="DM7" s="660"/>
      <c r="DN7" s="660"/>
      <c r="DO7" s="660"/>
      <c r="DP7" s="661"/>
      <c r="DQ7" s="668">
        <v>2815192</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38126</v>
      </c>
      <c r="S8" s="660"/>
      <c r="T8" s="660"/>
      <c r="U8" s="660"/>
      <c r="V8" s="660"/>
      <c r="W8" s="660"/>
      <c r="X8" s="660"/>
      <c r="Y8" s="661"/>
      <c r="Z8" s="662">
        <v>0.2</v>
      </c>
      <c r="AA8" s="662"/>
      <c r="AB8" s="662"/>
      <c r="AC8" s="662"/>
      <c r="AD8" s="663">
        <v>38126</v>
      </c>
      <c r="AE8" s="663"/>
      <c r="AF8" s="663"/>
      <c r="AG8" s="663"/>
      <c r="AH8" s="663"/>
      <c r="AI8" s="663"/>
      <c r="AJ8" s="663"/>
      <c r="AK8" s="663"/>
      <c r="AL8" s="664">
        <v>0.3</v>
      </c>
      <c r="AM8" s="665"/>
      <c r="AN8" s="665"/>
      <c r="AO8" s="666"/>
      <c r="AP8" s="656" t="s">
        <v>229</v>
      </c>
      <c r="AQ8" s="657"/>
      <c r="AR8" s="657"/>
      <c r="AS8" s="657"/>
      <c r="AT8" s="657"/>
      <c r="AU8" s="657"/>
      <c r="AV8" s="657"/>
      <c r="AW8" s="657"/>
      <c r="AX8" s="657"/>
      <c r="AY8" s="657"/>
      <c r="AZ8" s="657"/>
      <c r="BA8" s="657"/>
      <c r="BB8" s="657"/>
      <c r="BC8" s="657"/>
      <c r="BD8" s="657"/>
      <c r="BE8" s="657"/>
      <c r="BF8" s="658"/>
      <c r="BG8" s="659">
        <v>84850</v>
      </c>
      <c r="BH8" s="660"/>
      <c r="BI8" s="660"/>
      <c r="BJ8" s="660"/>
      <c r="BK8" s="660"/>
      <c r="BL8" s="660"/>
      <c r="BM8" s="660"/>
      <c r="BN8" s="661"/>
      <c r="BO8" s="662">
        <v>1</v>
      </c>
      <c r="BP8" s="662"/>
      <c r="BQ8" s="662"/>
      <c r="BR8" s="662"/>
      <c r="BS8" s="668" t="s">
        <v>121</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7383813</v>
      </c>
      <c r="CS8" s="660"/>
      <c r="CT8" s="660"/>
      <c r="CU8" s="660"/>
      <c r="CV8" s="660"/>
      <c r="CW8" s="660"/>
      <c r="CX8" s="660"/>
      <c r="CY8" s="661"/>
      <c r="CZ8" s="662">
        <v>33.200000000000003</v>
      </c>
      <c r="DA8" s="662"/>
      <c r="DB8" s="662"/>
      <c r="DC8" s="662"/>
      <c r="DD8" s="668">
        <v>1131932</v>
      </c>
      <c r="DE8" s="660"/>
      <c r="DF8" s="660"/>
      <c r="DG8" s="660"/>
      <c r="DH8" s="660"/>
      <c r="DI8" s="660"/>
      <c r="DJ8" s="660"/>
      <c r="DK8" s="660"/>
      <c r="DL8" s="660"/>
      <c r="DM8" s="660"/>
      <c r="DN8" s="660"/>
      <c r="DO8" s="660"/>
      <c r="DP8" s="661"/>
      <c r="DQ8" s="668">
        <v>3771060</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37793</v>
      </c>
      <c r="S9" s="660"/>
      <c r="T9" s="660"/>
      <c r="U9" s="660"/>
      <c r="V9" s="660"/>
      <c r="W9" s="660"/>
      <c r="X9" s="660"/>
      <c r="Y9" s="661"/>
      <c r="Z9" s="662">
        <v>0.2</v>
      </c>
      <c r="AA9" s="662"/>
      <c r="AB9" s="662"/>
      <c r="AC9" s="662"/>
      <c r="AD9" s="663">
        <v>37793</v>
      </c>
      <c r="AE9" s="663"/>
      <c r="AF9" s="663"/>
      <c r="AG9" s="663"/>
      <c r="AH9" s="663"/>
      <c r="AI9" s="663"/>
      <c r="AJ9" s="663"/>
      <c r="AK9" s="663"/>
      <c r="AL9" s="664">
        <v>0.3</v>
      </c>
      <c r="AM9" s="665"/>
      <c r="AN9" s="665"/>
      <c r="AO9" s="666"/>
      <c r="AP9" s="656" t="s">
        <v>232</v>
      </c>
      <c r="AQ9" s="657"/>
      <c r="AR9" s="657"/>
      <c r="AS9" s="657"/>
      <c r="AT9" s="657"/>
      <c r="AU9" s="657"/>
      <c r="AV9" s="657"/>
      <c r="AW9" s="657"/>
      <c r="AX9" s="657"/>
      <c r="AY9" s="657"/>
      <c r="AZ9" s="657"/>
      <c r="BA9" s="657"/>
      <c r="BB9" s="657"/>
      <c r="BC9" s="657"/>
      <c r="BD9" s="657"/>
      <c r="BE9" s="657"/>
      <c r="BF9" s="658"/>
      <c r="BG9" s="659">
        <v>2432978</v>
      </c>
      <c r="BH9" s="660"/>
      <c r="BI9" s="660"/>
      <c r="BJ9" s="660"/>
      <c r="BK9" s="660"/>
      <c r="BL9" s="660"/>
      <c r="BM9" s="660"/>
      <c r="BN9" s="661"/>
      <c r="BO9" s="662">
        <v>27.2</v>
      </c>
      <c r="BP9" s="662"/>
      <c r="BQ9" s="662"/>
      <c r="BR9" s="662"/>
      <c r="BS9" s="668" t="s">
        <v>121</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1295101</v>
      </c>
      <c r="CS9" s="660"/>
      <c r="CT9" s="660"/>
      <c r="CU9" s="660"/>
      <c r="CV9" s="660"/>
      <c r="CW9" s="660"/>
      <c r="CX9" s="660"/>
      <c r="CY9" s="661"/>
      <c r="CZ9" s="662">
        <v>5.8</v>
      </c>
      <c r="DA9" s="662"/>
      <c r="DB9" s="662"/>
      <c r="DC9" s="662"/>
      <c r="DD9" s="668">
        <v>51864</v>
      </c>
      <c r="DE9" s="660"/>
      <c r="DF9" s="660"/>
      <c r="DG9" s="660"/>
      <c r="DH9" s="660"/>
      <c r="DI9" s="660"/>
      <c r="DJ9" s="660"/>
      <c r="DK9" s="660"/>
      <c r="DL9" s="660"/>
      <c r="DM9" s="660"/>
      <c r="DN9" s="660"/>
      <c r="DO9" s="660"/>
      <c r="DP9" s="661"/>
      <c r="DQ9" s="668">
        <v>1135396</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235</v>
      </c>
      <c r="AA10" s="662"/>
      <c r="AB10" s="662"/>
      <c r="AC10" s="662"/>
      <c r="AD10" s="663" t="s">
        <v>121</v>
      </c>
      <c r="AE10" s="663"/>
      <c r="AF10" s="663"/>
      <c r="AG10" s="663"/>
      <c r="AH10" s="663"/>
      <c r="AI10" s="663"/>
      <c r="AJ10" s="663"/>
      <c r="AK10" s="663"/>
      <c r="AL10" s="664" t="s">
        <v>235</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134824</v>
      </c>
      <c r="BH10" s="660"/>
      <c r="BI10" s="660"/>
      <c r="BJ10" s="660"/>
      <c r="BK10" s="660"/>
      <c r="BL10" s="660"/>
      <c r="BM10" s="660"/>
      <c r="BN10" s="661"/>
      <c r="BO10" s="662">
        <v>1.5</v>
      </c>
      <c r="BP10" s="662"/>
      <c r="BQ10" s="662"/>
      <c r="BR10" s="662"/>
      <c r="BS10" s="668" t="s">
        <v>235</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t="s">
        <v>235</v>
      </c>
      <c r="CS10" s="660"/>
      <c r="CT10" s="660"/>
      <c r="CU10" s="660"/>
      <c r="CV10" s="660"/>
      <c r="CW10" s="660"/>
      <c r="CX10" s="660"/>
      <c r="CY10" s="661"/>
      <c r="CZ10" s="662" t="s">
        <v>121</v>
      </c>
      <c r="DA10" s="662"/>
      <c r="DB10" s="662"/>
      <c r="DC10" s="662"/>
      <c r="DD10" s="668" t="s">
        <v>121</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235</v>
      </c>
      <c r="AE11" s="663"/>
      <c r="AF11" s="663"/>
      <c r="AG11" s="663"/>
      <c r="AH11" s="663"/>
      <c r="AI11" s="663"/>
      <c r="AJ11" s="663"/>
      <c r="AK11" s="663"/>
      <c r="AL11" s="664" t="s">
        <v>121</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470522</v>
      </c>
      <c r="BH11" s="660"/>
      <c r="BI11" s="660"/>
      <c r="BJ11" s="660"/>
      <c r="BK11" s="660"/>
      <c r="BL11" s="660"/>
      <c r="BM11" s="660"/>
      <c r="BN11" s="661"/>
      <c r="BO11" s="662">
        <v>5.3</v>
      </c>
      <c r="BP11" s="662"/>
      <c r="BQ11" s="662"/>
      <c r="BR11" s="662"/>
      <c r="BS11" s="668" t="s">
        <v>235</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690959</v>
      </c>
      <c r="CS11" s="660"/>
      <c r="CT11" s="660"/>
      <c r="CU11" s="660"/>
      <c r="CV11" s="660"/>
      <c r="CW11" s="660"/>
      <c r="CX11" s="660"/>
      <c r="CY11" s="661"/>
      <c r="CZ11" s="662">
        <v>3.1</v>
      </c>
      <c r="DA11" s="662"/>
      <c r="DB11" s="662"/>
      <c r="DC11" s="662"/>
      <c r="DD11" s="668">
        <v>60917</v>
      </c>
      <c r="DE11" s="660"/>
      <c r="DF11" s="660"/>
      <c r="DG11" s="660"/>
      <c r="DH11" s="660"/>
      <c r="DI11" s="660"/>
      <c r="DJ11" s="660"/>
      <c r="DK11" s="660"/>
      <c r="DL11" s="660"/>
      <c r="DM11" s="660"/>
      <c r="DN11" s="660"/>
      <c r="DO11" s="660"/>
      <c r="DP11" s="661"/>
      <c r="DQ11" s="668">
        <v>467066</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864569</v>
      </c>
      <c r="S12" s="660"/>
      <c r="T12" s="660"/>
      <c r="U12" s="660"/>
      <c r="V12" s="660"/>
      <c r="W12" s="660"/>
      <c r="X12" s="660"/>
      <c r="Y12" s="661"/>
      <c r="Z12" s="662">
        <v>3.7</v>
      </c>
      <c r="AA12" s="662"/>
      <c r="AB12" s="662"/>
      <c r="AC12" s="662"/>
      <c r="AD12" s="663">
        <v>864569</v>
      </c>
      <c r="AE12" s="663"/>
      <c r="AF12" s="663"/>
      <c r="AG12" s="663"/>
      <c r="AH12" s="663"/>
      <c r="AI12" s="663"/>
      <c r="AJ12" s="663"/>
      <c r="AK12" s="663"/>
      <c r="AL12" s="664">
        <v>6.9</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5332406</v>
      </c>
      <c r="BH12" s="660"/>
      <c r="BI12" s="660"/>
      <c r="BJ12" s="660"/>
      <c r="BK12" s="660"/>
      <c r="BL12" s="660"/>
      <c r="BM12" s="660"/>
      <c r="BN12" s="661"/>
      <c r="BO12" s="662">
        <v>59.7</v>
      </c>
      <c r="BP12" s="662"/>
      <c r="BQ12" s="662"/>
      <c r="BR12" s="662"/>
      <c r="BS12" s="668" t="s">
        <v>235</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241122</v>
      </c>
      <c r="CS12" s="660"/>
      <c r="CT12" s="660"/>
      <c r="CU12" s="660"/>
      <c r="CV12" s="660"/>
      <c r="CW12" s="660"/>
      <c r="CX12" s="660"/>
      <c r="CY12" s="661"/>
      <c r="CZ12" s="662">
        <v>1.1000000000000001</v>
      </c>
      <c r="DA12" s="662"/>
      <c r="DB12" s="662"/>
      <c r="DC12" s="662"/>
      <c r="DD12" s="668">
        <v>94978</v>
      </c>
      <c r="DE12" s="660"/>
      <c r="DF12" s="660"/>
      <c r="DG12" s="660"/>
      <c r="DH12" s="660"/>
      <c r="DI12" s="660"/>
      <c r="DJ12" s="660"/>
      <c r="DK12" s="660"/>
      <c r="DL12" s="660"/>
      <c r="DM12" s="660"/>
      <c r="DN12" s="660"/>
      <c r="DO12" s="660"/>
      <c r="DP12" s="661"/>
      <c r="DQ12" s="668">
        <v>139625</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141082</v>
      </c>
      <c r="S13" s="660"/>
      <c r="T13" s="660"/>
      <c r="U13" s="660"/>
      <c r="V13" s="660"/>
      <c r="W13" s="660"/>
      <c r="X13" s="660"/>
      <c r="Y13" s="661"/>
      <c r="Z13" s="662">
        <v>0.6</v>
      </c>
      <c r="AA13" s="662"/>
      <c r="AB13" s="662"/>
      <c r="AC13" s="662"/>
      <c r="AD13" s="663">
        <v>141082</v>
      </c>
      <c r="AE13" s="663"/>
      <c r="AF13" s="663"/>
      <c r="AG13" s="663"/>
      <c r="AH13" s="663"/>
      <c r="AI13" s="663"/>
      <c r="AJ13" s="663"/>
      <c r="AK13" s="663"/>
      <c r="AL13" s="664">
        <v>1.1000000000000001</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5330841</v>
      </c>
      <c r="BH13" s="660"/>
      <c r="BI13" s="660"/>
      <c r="BJ13" s="660"/>
      <c r="BK13" s="660"/>
      <c r="BL13" s="660"/>
      <c r="BM13" s="660"/>
      <c r="BN13" s="661"/>
      <c r="BO13" s="662">
        <v>59.7</v>
      </c>
      <c r="BP13" s="662"/>
      <c r="BQ13" s="662"/>
      <c r="BR13" s="662"/>
      <c r="BS13" s="668" t="s">
        <v>121</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2325978</v>
      </c>
      <c r="CS13" s="660"/>
      <c r="CT13" s="660"/>
      <c r="CU13" s="660"/>
      <c r="CV13" s="660"/>
      <c r="CW13" s="660"/>
      <c r="CX13" s="660"/>
      <c r="CY13" s="661"/>
      <c r="CZ13" s="662">
        <v>10.5</v>
      </c>
      <c r="DA13" s="662"/>
      <c r="DB13" s="662"/>
      <c r="DC13" s="662"/>
      <c r="DD13" s="668">
        <v>981904</v>
      </c>
      <c r="DE13" s="660"/>
      <c r="DF13" s="660"/>
      <c r="DG13" s="660"/>
      <c r="DH13" s="660"/>
      <c r="DI13" s="660"/>
      <c r="DJ13" s="660"/>
      <c r="DK13" s="660"/>
      <c r="DL13" s="660"/>
      <c r="DM13" s="660"/>
      <c r="DN13" s="660"/>
      <c r="DO13" s="660"/>
      <c r="DP13" s="661"/>
      <c r="DQ13" s="668">
        <v>1671528</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235</v>
      </c>
      <c r="S14" s="660"/>
      <c r="T14" s="660"/>
      <c r="U14" s="660"/>
      <c r="V14" s="660"/>
      <c r="W14" s="660"/>
      <c r="X14" s="660"/>
      <c r="Y14" s="661"/>
      <c r="Z14" s="662" t="s">
        <v>166</v>
      </c>
      <c r="AA14" s="662"/>
      <c r="AB14" s="662"/>
      <c r="AC14" s="662"/>
      <c r="AD14" s="663" t="s">
        <v>235</v>
      </c>
      <c r="AE14" s="663"/>
      <c r="AF14" s="663"/>
      <c r="AG14" s="663"/>
      <c r="AH14" s="663"/>
      <c r="AI14" s="663"/>
      <c r="AJ14" s="663"/>
      <c r="AK14" s="663"/>
      <c r="AL14" s="664" t="s">
        <v>235</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149501</v>
      </c>
      <c r="BH14" s="660"/>
      <c r="BI14" s="660"/>
      <c r="BJ14" s="660"/>
      <c r="BK14" s="660"/>
      <c r="BL14" s="660"/>
      <c r="BM14" s="660"/>
      <c r="BN14" s="661"/>
      <c r="BO14" s="662">
        <v>1.7</v>
      </c>
      <c r="BP14" s="662"/>
      <c r="BQ14" s="662"/>
      <c r="BR14" s="662"/>
      <c r="BS14" s="668" t="s">
        <v>121</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1278630</v>
      </c>
      <c r="CS14" s="660"/>
      <c r="CT14" s="660"/>
      <c r="CU14" s="660"/>
      <c r="CV14" s="660"/>
      <c r="CW14" s="660"/>
      <c r="CX14" s="660"/>
      <c r="CY14" s="661"/>
      <c r="CZ14" s="662">
        <v>5.8</v>
      </c>
      <c r="DA14" s="662"/>
      <c r="DB14" s="662"/>
      <c r="DC14" s="662"/>
      <c r="DD14" s="668">
        <v>500135</v>
      </c>
      <c r="DE14" s="660"/>
      <c r="DF14" s="660"/>
      <c r="DG14" s="660"/>
      <c r="DH14" s="660"/>
      <c r="DI14" s="660"/>
      <c r="DJ14" s="660"/>
      <c r="DK14" s="660"/>
      <c r="DL14" s="660"/>
      <c r="DM14" s="660"/>
      <c r="DN14" s="660"/>
      <c r="DO14" s="660"/>
      <c r="DP14" s="661"/>
      <c r="DQ14" s="668">
        <v>776722</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98155</v>
      </c>
      <c r="S15" s="660"/>
      <c r="T15" s="660"/>
      <c r="U15" s="660"/>
      <c r="V15" s="660"/>
      <c r="W15" s="660"/>
      <c r="X15" s="660"/>
      <c r="Y15" s="661"/>
      <c r="Z15" s="662">
        <v>0.4</v>
      </c>
      <c r="AA15" s="662"/>
      <c r="AB15" s="662"/>
      <c r="AC15" s="662"/>
      <c r="AD15" s="663">
        <v>98155</v>
      </c>
      <c r="AE15" s="663"/>
      <c r="AF15" s="663"/>
      <c r="AG15" s="663"/>
      <c r="AH15" s="663"/>
      <c r="AI15" s="663"/>
      <c r="AJ15" s="663"/>
      <c r="AK15" s="663"/>
      <c r="AL15" s="664">
        <v>0.8</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317551</v>
      </c>
      <c r="BH15" s="660"/>
      <c r="BI15" s="660"/>
      <c r="BJ15" s="660"/>
      <c r="BK15" s="660"/>
      <c r="BL15" s="660"/>
      <c r="BM15" s="660"/>
      <c r="BN15" s="661"/>
      <c r="BO15" s="662">
        <v>3.6</v>
      </c>
      <c r="BP15" s="662"/>
      <c r="BQ15" s="662"/>
      <c r="BR15" s="662"/>
      <c r="BS15" s="668" t="s">
        <v>235</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2315941</v>
      </c>
      <c r="CS15" s="660"/>
      <c r="CT15" s="660"/>
      <c r="CU15" s="660"/>
      <c r="CV15" s="660"/>
      <c r="CW15" s="660"/>
      <c r="CX15" s="660"/>
      <c r="CY15" s="661"/>
      <c r="CZ15" s="662">
        <v>10.4</v>
      </c>
      <c r="DA15" s="662"/>
      <c r="DB15" s="662"/>
      <c r="DC15" s="662"/>
      <c r="DD15" s="668">
        <v>902343</v>
      </c>
      <c r="DE15" s="660"/>
      <c r="DF15" s="660"/>
      <c r="DG15" s="660"/>
      <c r="DH15" s="660"/>
      <c r="DI15" s="660"/>
      <c r="DJ15" s="660"/>
      <c r="DK15" s="660"/>
      <c r="DL15" s="660"/>
      <c r="DM15" s="660"/>
      <c r="DN15" s="660"/>
      <c r="DO15" s="660"/>
      <c r="DP15" s="661"/>
      <c r="DQ15" s="668">
        <v>1652778</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166</v>
      </c>
      <c r="S16" s="660"/>
      <c r="T16" s="660"/>
      <c r="U16" s="660"/>
      <c r="V16" s="660"/>
      <c r="W16" s="660"/>
      <c r="X16" s="660"/>
      <c r="Y16" s="661"/>
      <c r="Z16" s="662" t="s">
        <v>166</v>
      </c>
      <c r="AA16" s="662"/>
      <c r="AB16" s="662"/>
      <c r="AC16" s="662"/>
      <c r="AD16" s="663" t="s">
        <v>121</v>
      </c>
      <c r="AE16" s="663"/>
      <c r="AF16" s="663"/>
      <c r="AG16" s="663"/>
      <c r="AH16" s="663"/>
      <c r="AI16" s="663"/>
      <c r="AJ16" s="663"/>
      <c r="AK16" s="663"/>
      <c r="AL16" s="664" t="s">
        <v>121</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v>8390</v>
      </c>
      <c r="BH16" s="660"/>
      <c r="BI16" s="660"/>
      <c r="BJ16" s="660"/>
      <c r="BK16" s="660"/>
      <c r="BL16" s="660"/>
      <c r="BM16" s="660"/>
      <c r="BN16" s="661"/>
      <c r="BO16" s="662">
        <v>0.1</v>
      </c>
      <c r="BP16" s="662"/>
      <c r="BQ16" s="662"/>
      <c r="BR16" s="662"/>
      <c r="BS16" s="668" t="s">
        <v>121</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39889</v>
      </c>
      <c r="CS16" s="660"/>
      <c r="CT16" s="660"/>
      <c r="CU16" s="660"/>
      <c r="CV16" s="660"/>
      <c r="CW16" s="660"/>
      <c r="CX16" s="660"/>
      <c r="CY16" s="661"/>
      <c r="CZ16" s="662">
        <v>0.2</v>
      </c>
      <c r="DA16" s="662"/>
      <c r="DB16" s="662"/>
      <c r="DC16" s="662"/>
      <c r="DD16" s="668" t="s">
        <v>166</v>
      </c>
      <c r="DE16" s="660"/>
      <c r="DF16" s="660"/>
      <c r="DG16" s="660"/>
      <c r="DH16" s="660"/>
      <c r="DI16" s="660"/>
      <c r="DJ16" s="660"/>
      <c r="DK16" s="660"/>
      <c r="DL16" s="660"/>
      <c r="DM16" s="660"/>
      <c r="DN16" s="660"/>
      <c r="DO16" s="660"/>
      <c r="DP16" s="661"/>
      <c r="DQ16" s="668">
        <v>8650</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31364</v>
      </c>
      <c r="S17" s="660"/>
      <c r="T17" s="660"/>
      <c r="U17" s="660"/>
      <c r="V17" s="660"/>
      <c r="W17" s="660"/>
      <c r="X17" s="660"/>
      <c r="Y17" s="661"/>
      <c r="Z17" s="662">
        <v>0.1</v>
      </c>
      <c r="AA17" s="662"/>
      <c r="AB17" s="662"/>
      <c r="AC17" s="662"/>
      <c r="AD17" s="663">
        <v>31364</v>
      </c>
      <c r="AE17" s="663"/>
      <c r="AF17" s="663"/>
      <c r="AG17" s="663"/>
      <c r="AH17" s="663"/>
      <c r="AI17" s="663"/>
      <c r="AJ17" s="663"/>
      <c r="AK17" s="663"/>
      <c r="AL17" s="664">
        <v>0.3</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235</v>
      </c>
      <c r="BH17" s="660"/>
      <c r="BI17" s="660"/>
      <c r="BJ17" s="660"/>
      <c r="BK17" s="660"/>
      <c r="BL17" s="660"/>
      <c r="BM17" s="660"/>
      <c r="BN17" s="661"/>
      <c r="BO17" s="662" t="s">
        <v>121</v>
      </c>
      <c r="BP17" s="662"/>
      <c r="BQ17" s="662"/>
      <c r="BR17" s="662"/>
      <c r="BS17" s="668" t="s">
        <v>235</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2119942</v>
      </c>
      <c r="CS17" s="660"/>
      <c r="CT17" s="660"/>
      <c r="CU17" s="660"/>
      <c r="CV17" s="660"/>
      <c r="CW17" s="660"/>
      <c r="CX17" s="660"/>
      <c r="CY17" s="661"/>
      <c r="CZ17" s="662">
        <v>9.5</v>
      </c>
      <c r="DA17" s="662"/>
      <c r="DB17" s="662"/>
      <c r="DC17" s="662"/>
      <c r="DD17" s="668" t="s">
        <v>235</v>
      </c>
      <c r="DE17" s="660"/>
      <c r="DF17" s="660"/>
      <c r="DG17" s="660"/>
      <c r="DH17" s="660"/>
      <c r="DI17" s="660"/>
      <c r="DJ17" s="660"/>
      <c r="DK17" s="660"/>
      <c r="DL17" s="660"/>
      <c r="DM17" s="660"/>
      <c r="DN17" s="660"/>
      <c r="DO17" s="660"/>
      <c r="DP17" s="661"/>
      <c r="DQ17" s="668">
        <v>2119516</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2403496</v>
      </c>
      <c r="S18" s="660"/>
      <c r="T18" s="660"/>
      <c r="U18" s="660"/>
      <c r="V18" s="660"/>
      <c r="W18" s="660"/>
      <c r="X18" s="660"/>
      <c r="Y18" s="661"/>
      <c r="Z18" s="662">
        <v>10.199999999999999</v>
      </c>
      <c r="AA18" s="662"/>
      <c r="AB18" s="662"/>
      <c r="AC18" s="662"/>
      <c r="AD18" s="663">
        <v>2030992</v>
      </c>
      <c r="AE18" s="663"/>
      <c r="AF18" s="663"/>
      <c r="AG18" s="663"/>
      <c r="AH18" s="663"/>
      <c r="AI18" s="663"/>
      <c r="AJ18" s="663"/>
      <c r="AK18" s="663"/>
      <c r="AL18" s="664">
        <v>16.2</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235</v>
      </c>
      <c r="BH18" s="660"/>
      <c r="BI18" s="660"/>
      <c r="BJ18" s="660"/>
      <c r="BK18" s="660"/>
      <c r="BL18" s="660"/>
      <c r="BM18" s="660"/>
      <c r="BN18" s="661"/>
      <c r="BO18" s="662" t="s">
        <v>121</v>
      </c>
      <c r="BP18" s="662"/>
      <c r="BQ18" s="662"/>
      <c r="BR18" s="662"/>
      <c r="BS18" s="668" t="s">
        <v>235</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121</v>
      </c>
      <c r="DA18" s="662"/>
      <c r="DB18" s="662"/>
      <c r="DC18" s="662"/>
      <c r="DD18" s="668" t="s">
        <v>166</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2030992</v>
      </c>
      <c r="S19" s="660"/>
      <c r="T19" s="660"/>
      <c r="U19" s="660"/>
      <c r="V19" s="660"/>
      <c r="W19" s="660"/>
      <c r="X19" s="660"/>
      <c r="Y19" s="661"/>
      <c r="Z19" s="662">
        <v>8.6</v>
      </c>
      <c r="AA19" s="662"/>
      <c r="AB19" s="662"/>
      <c r="AC19" s="662"/>
      <c r="AD19" s="663">
        <v>2030992</v>
      </c>
      <c r="AE19" s="663"/>
      <c r="AF19" s="663"/>
      <c r="AG19" s="663"/>
      <c r="AH19" s="663"/>
      <c r="AI19" s="663"/>
      <c r="AJ19" s="663"/>
      <c r="AK19" s="663"/>
      <c r="AL19" s="664">
        <v>16.2</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235</v>
      </c>
      <c r="BH19" s="660"/>
      <c r="BI19" s="660"/>
      <c r="BJ19" s="660"/>
      <c r="BK19" s="660"/>
      <c r="BL19" s="660"/>
      <c r="BM19" s="660"/>
      <c r="BN19" s="661"/>
      <c r="BO19" s="662" t="s">
        <v>121</v>
      </c>
      <c r="BP19" s="662"/>
      <c r="BQ19" s="662"/>
      <c r="BR19" s="662"/>
      <c r="BS19" s="668" t="s">
        <v>235</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166</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235</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372504</v>
      </c>
      <c r="S20" s="660"/>
      <c r="T20" s="660"/>
      <c r="U20" s="660"/>
      <c r="V20" s="660"/>
      <c r="W20" s="660"/>
      <c r="X20" s="660"/>
      <c r="Y20" s="661"/>
      <c r="Z20" s="662">
        <v>1.6</v>
      </c>
      <c r="AA20" s="662"/>
      <c r="AB20" s="662"/>
      <c r="AC20" s="662"/>
      <c r="AD20" s="663" t="s">
        <v>121</v>
      </c>
      <c r="AE20" s="663"/>
      <c r="AF20" s="663"/>
      <c r="AG20" s="663"/>
      <c r="AH20" s="663"/>
      <c r="AI20" s="663"/>
      <c r="AJ20" s="663"/>
      <c r="AK20" s="663"/>
      <c r="AL20" s="664" t="s">
        <v>235</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235</v>
      </c>
      <c r="BH20" s="660"/>
      <c r="BI20" s="660"/>
      <c r="BJ20" s="660"/>
      <c r="BK20" s="660"/>
      <c r="BL20" s="660"/>
      <c r="BM20" s="660"/>
      <c r="BN20" s="661"/>
      <c r="BO20" s="662" t="s">
        <v>235</v>
      </c>
      <c r="BP20" s="662"/>
      <c r="BQ20" s="662"/>
      <c r="BR20" s="662"/>
      <c r="BS20" s="668" t="s">
        <v>235</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22221167</v>
      </c>
      <c r="CS20" s="660"/>
      <c r="CT20" s="660"/>
      <c r="CU20" s="660"/>
      <c r="CV20" s="660"/>
      <c r="CW20" s="660"/>
      <c r="CX20" s="660"/>
      <c r="CY20" s="661"/>
      <c r="CZ20" s="662">
        <v>100</v>
      </c>
      <c r="DA20" s="662"/>
      <c r="DB20" s="662"/>
      <c r="DC20" s="662"/>
      <c r="DD20" s="668">
        <v>5040017</v>
      </c>
      <c r="DE20" s="660"/>
      <c r="DF20" s="660"/>
      <c r="DG20" s="660"/>
      <c r="DH20" s="660"/>
      <c r="DI20" s="660"/>
      <c r="DJ20" s="660"/>
      <c r="DK20" s="660"/>
      <c r="DL20" s="660"/>
      <c r="DM20" s="660"/>
      <c r="DN20" s="660"/>
      <c r="DO20" s="660"/>
      <c r="DP20" s="661"/>
      <c r="DQ20" s="668">
        <v>14782117</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235</v>
      </c>
      <c r="AA21" s="662"/>
      <c r="AB21" s="662"/>
      <c r="AC21" s="662"/>
      <c r="AD21" s="663" t="s">
        <v>235</v>
      </c>
      <c r="AE21" s="663"/>
      <c r="AF21" s="663"/>
      <c r="AG21" s="663"/>
      <c r="AH21" s="663"/>
      <c r="AI21" s="663"/>
      <c r="AJ21" s="663"/>
      <c r="AK21" s="663"/>
      <c r="AL21" s="664" t="s">
        <v>166</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235</v>
      </c>
      <c r="BH21" s="660"/>
      <c r="BI21" s="660"/>
      <c r="BJ21" s="660"/>
      <c r="BK21" s="660"/>
      <c r="BL21" s="660"/>
      <c r="BM21" s="660"/>
      <c r="BN21" s="661"/>
      <c r="BO21" s="662" t="s">
        <v>235</v>
      </c>
      <c r="BP21" s="662"/>
      <c r="BQ21" s="662"/>
      <c r="BR21" s="662"/>
      <c r="BS21" s="668" t="s">
        <v>166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12830855</v>
      </c>
      <c r="S22" s="660"/>
      <c r="T22" s="660"/>
      <c r="U22" s="660"/>
      <c r="V22" s="660"/>
      <c r="W22" s="660"/>
      <c r="X22" s="660"/>
      <c r="Y22" s="661"/>
      <c r="Z22" s="662">
        <v>54.6</v>
      </c>
      <c r="AA22" s="662"/>
      <c r="AB22" s="662"/>
      <c r="AC22" s="662"/>
      <c r="AD22" s="663">
        <v>12458351</v>
      </c>
      <c r="AE22" s="663"/>
      <c r="AF22" s="663"/>
      <c r="AG22" s="663"/>
      <c r="AH22" s="663"/>
      <c r="AI22" s="663"/>
      <c r="AJ22" s="663"/>
      <c r="AK22" s="663"/>
      <c r="AL22" s="664">
        <v>99.7</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235</v>
      </c>
      <c r="BH22" s="660"/>
      <c r="BI22" s="660"/>
      <c r="BJ22" s="660"/>
      <c r="BK22" s="660"/>
      <c r="BL22" s="660"/>
      <c r="BM22" s="660"/>
      <c r="BN22" s="661"/>
      <c r="BO22" s="662" t="s">
        <v>166</v>
      </c>
      <c r="BP22" s="662"/>
      <c r="BQ22" s="662"/>
      <c r="BR22" s="662"/>
      <c r="BS22" s="668" t="s">
        <v>235</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5186</v>
      </c>
      <c r="S23" s="660"/>
      <c r="T23" s="660"/>
      <c r="U23" s="660"/>
      <c r="V23" s="660"/>
      <c r="W23" s="660"/>
      <c r="X23" s="660"/>
      <c r="Y23" s="661"/>
      <c r="Z23" s="662">
        <v>0</v>
      </c>
      <c r="AA23" s="662"/>
      <c r="AB23" s="662"/>
      <c r="AC23" s="662"/>
      <c r="AD23" s="663">
        <v>5186</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235</v>
      </c>
      <c r="BH23" s="660"/>
      <c r="BI23" s="660"/>
      <c r="BJ23" s="660"/>
      <c r="BK23" s="660"/>
      <c r="BL23" s="660"/>
      <c r="BM23" s="660"/>
      <c r="BN23" s="661"/>
      <c r="BO23" s="662" t="s">
        <v>235</v>
      </c>
      <c r="BP23" s="662"/>
      <c r="BQ23" s="662"/>
      <c r="BR23" s="662"/>
      <c r="BS23" s="668" t="s">
        <v>121</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13884</v>
      </c>
      <c r="S24" s="660"/>
      <c r="T24" s="660"/>
      <c r="U24" s="660"/>
      <c r="V24" s="660"/>
      <c r="W24" s="660"/>
      <c r="X24" s="660"/>
      <c r="Y24" s="661"/>
      <c r="Z24" s="662">
        <v>0.1</v>
      </c>
      <c r="AA24" s="662"/>
      <c r="AB24" s="662"/>
      <c r="AC24" s="662"/>
      <c r="AD24" s="663">
        <v>357</v>
      </c>
      <c r="AE24" s="663"/>
      <c r="AF24" s="663"/>
      <c r="AG24" s="663"/>
      <c r="AH24" s="663"/>
      <c r="AI24" s="663"/>
      <c r="AJ24" s="663"/>
      <c r="AK24" s="663"/>
      <c r="AL24" s="664">
        <v>0</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235</v>
      </c>
      <c r="BP24" s="662"/>
      <c r="BQ24" s="662"/>
      <c r="BR24" s="662"/>
      <c r="BS24" s="668" t="s">
        <v>121</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8122532</v>
      </c>
      <c r="CS24" s="649"/>
      <c r="CT24" s="649"/>
      <c r="CU24" s="649"/>
      <c r="CV24" s="649"/>
      <c r="CW24" s="649"/>
      <c r="CX24" s="649"/>
      <c r="CY24" s="650"/>
      <c r="CZ24" s="653">
        <v>36.6</v>
      </c>
      <c r="DA24" s="654"/>
      <c r="DB24" s="654"/>
      <c r="DC24" s="673"/>
      <c r="DD24" s="692">
        <v>5972742</v>
      </c>
      <c r="DE24" s="649"/>
      <c r="DF24" s="649"/>
      <c r="DG24" s="649"/>
      <c r="DH24" s="649"/>
      <c r="DI24" s="649"/>
      <c r="DJ24" s="649"/>
      <c r="DK24" s="650"/>
      <c r="DL24" s="692">
        <v>5952093</v>
      </c>
      <c r="DM24" s="649"/>
      <c r="DN24" s="649"/>
      <c r="DO24" s="649"/>
      <c r="DP24" s="649"/>
      <c r="DQ24" s="649"/>
      <c r="DR24" s="649"/>
      <c r="DS24" s="649"/>
      <c r="DT24" s="649"/>
      <c r="DU24" s="649"/>
      <c r="DV24" s="650"/>
      <c r="DW24" s="653">
        <v>45.5</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335825</v>
      </c>
      <c r="S25" s="660"/>
      <c r="T25" s="660"/>
      <c r="U25" s="660"/>
      <c r="V25" s="660"/>
      <c r="W25" s="660"/>
      <c r="X25" s="660"/>
      <c r="Y25" s="661"/>
      <c r="Z25" s="662">
        <v>1.4</v>
      </c>
      <c r="AA25" s="662"/>
      <c r="AB25" s="662"/>
      <c r="AC25" s="662"/>
      <c r="AD25" s="663">
        <v>23414</v>
      </c>
      <c r="AE25" s="663"/>
      <c r="AF25" s="663"/>
      <c r="AG25" s="663"/>
      <c r="AH25" s="663"/>
      <c r="AI25" s="663"/>
      <c r="AJ25" s="663"/>
      <c r="AK25" s="663"/>
      <c r="AL25" s="664">
        <v>0.2</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235</v>
      </c>
      <c r="BH25" s="660"/>
      <c r="BI25" s="660"/>
      <c r="BJ25" s="660"/>
      <c r="BK25" s="660"/>
      <c r="BL25" s="660"/>
      <c r="BM25" s="660"/>
      <c r="BN25" s="661"/>
      <c r="BO25" s="662" t="s">
        <v>235</v>
      </c>
      <c r="BP25" s="662"/>
      <c r="BQ25" s="662"/>
      <c r="BR25" s="662"/>
      <c r="BS25" s="668" t="s">
        <v>121</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2945243</v>
      </c>
      <c r="CS25" s="695"/>
      <c r="CT25" s="695"/>
      <c r="CU25" s="695"/>
      <c r="CV25" s="695"/>
      <c r="CW25" s="695"/>
      <c r="CX25" s="695"/>
      <c r="CY25" s="696"/>
      <c r="CZ25" s="664">
        <v>13.3</v>
      </c>
      <c r="DA25" s="693"/>
      <c r="DB25" s="693"/>
      <c r="DC25" s="697"/>
      <c r="DD25" s="668">
        <v>2792436</v>
      </c>
      <c r="DE25" s="695"/>
      <c r="DF25" s="695"/>
      <c r="DG25" s="695"/>
      <c r="DH25" s="695"/>
      <c r="DI25" s="695"/>
      <c r="DJ25" s="695"/>
      <c r="DK25" s="696"/>
      <c r="DL25" s="668">
        <v>2771787</v>
      </c>
      <c r="DM25" s="695"/>
      <c r="DN25" s="695"/>
      <c r="DO25" s="695"/>
      <c r="DP25" s="695"/>
      <c r="DQ25" s="695"/>
      <c r="DR25" s="695"/>
      <c r="DS25" s="695"/>
      <c r="DT25" s="695"/>
      <c r="DU25" s="695"/>
      <c r="DV25" s="696"/>
      <c r="DW25" s="664">
        <v>21.2</v>
      </c>
      <c r="DX25" s="693"/>
      <c r="DY25" s="693"/>
      <c r="DZ25" s="693"/>
      <c r="EA25" s="693"/>
      <c r="EB25" s="693"/>
      <c r="EC25" s="694"/>
    </row>
    <row r="26" spans="2:133" ht="11.25" customHeight="1" x14ac:dyDescent="0.15">
      <c r="B26" s="656" t="s">
        <v>286</v>
      </c>
      <c r="C26" s="657"/>
      <c r="D26" s="657"/>
      <c r="E26" s="657"/>
      <c r="F26" s="657"/>
      <c r="G26" s="657"/>
      <c r="H26" s="657"/>
      <c r="I26" s="657"/>
      <c r="J26" s="657"/>
      <c r="K26" s="657"/>
      <c r="L26" s="657"/>
      <c r="M26" s="657"/>
      <c r="N26" s="657"/>
      <c r="O26" s="657"/>
      <c r="P26" s="657"/>
      <c r="Q26" s="658"/>
      <c r="R26" s="659">
        <v>75458</v>
      </c>
      <c r="S26" s="660"/>
      <c r="T26" s="660"/>
      <c r="U26" s="660"/>
      <c r="V26" s="660"/>
      <c r="W26" s="660"/>
      <c r="X26" s="660"/>
      <c r="Y26" s="661"/>
      <c r="Z26" s="662">
        <v>0.3</v>
      </c>
      <c r="AA26" s="662"/>
      <c r="AB26" s="662"/>
      <c r="AC26" s="662"/>
      <c r="AD26" s="663" t="s">
        <v>121</v>
      </c>
      <c r="AE26" s="663"/>
      <c r="AF26" s="663"/>
      <c r="AG26" s="663"/>
      <c r="AH26" s="663"/>
      <c r="AI26" s="663"/>
      <c r="AJ26" s="663"/>
      <c r="AK26" s="663"/>
      <c r="AL26" s="664" t="s">
        <v>121</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235</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2009394</v>
      </c>
      <c r="CS26" s="660"/>
      <c r="CT26" s="660"/>
      <c r="CU26" s="660"/>
      <c r="CV26" s="660"/>
      <c r="CW26" s="660"/>
      <c r="CX26" s="660"/>
      <c r="CY26" s="661"/>
      <c r="CZ26" s="664">
        <v>9</v>
      </c>
      <c r="DA26" s="693"/>
      <c r="DB26" s="693"/>
      <c r="DC26" s="697"/>
      <c r="DD26" s="668">
        <v>1867038</v>
      </c>
      <c r="DE26" s="660"/>
      <c r="DF26" s="660"/>
      <c r="DG26" s="660"/>
      <c r="DH26" s="660"/>
      <c r="DI26" s="660"/>
      <c r="DJ26" s="660"/>
      <c r="DK26" s="661"/>
      <c r="DL26" s="668" t="s">
        <v>121</v>
      </c>
      <c r="DM26" s="660"/>
      <c r="DN26" s="660"/>
      <c r="DO26" s="660"/>
      <c r="DP26" s="660"/>
      <c r="DQ26" s="660"/>
      <c r="DR26" s="660"/>
      <c r="DS26" s="660"/>
      <c r="DT26" s="660"/>
      <c r="DU26" s="660"/>
      <c r="DV26" s="661"/>
      <c r="DW26" s="664" t="s">
        <v>235</v>
      </c>
      <c r="DX26" s="693"/>
      <c r="DY26" s="693"/>
      <c r="DZ26" s="693"/>
      <c r="EA26" s="693"/>
      <c r="EB26" s="693"/>
      <c r="EC26" s="694"/>
    </row>
    <row r="27" spans="2:133" ht="11.25" customHeight="1" x14ac:dyDescent="0.15">
      <c r="B27" s="656" t="s">
        <v>289</v>
      </c>
      <c r="C27" s="657"/>
      <c r="D27" s="657"/>
      <c r="E27" s="657"/>
      <c r="F27" s="657"/>
      <c r="G27" s="657"/>
      <c r="H27" s="657"/>
      <c r="I27" s="657"/>
      <c r="J27" s="657"/>
      <c r="K27" s="657"/>
      <c r="L27" s="657"/>
      <c r="M27" s="657"/>
      <c r="N27" s="657"/>
      <c r="O27" s="657"/>
      <c r="P27" s="657"/>
      <c r="Q27" s="658"/>
      <c r="R27" s="659">
        <v>1998969</v>
      </c>
      <c r="S27" s="660"/>
      <c r="T27" s="660"/>
      <c r="U27" s="660"/>
      <c r="V27" s="660"/>
      <c r="W27" s="660"/>
      <c r="X27" s="660"/>
      <c r="Y27" s="661"/>
      <c r="Z27" s="662">
        <v>8.5</v>
      </c>
      <c r="AA27" s="662"/>
      <c r="AB27" s="662"/>
      <c r="AC27" s="662"/>
      <c r="AD27" s="663" t="s">
        <v>235</v>
      </c>
      <c r="AE27" s="663"/>
      <c r="AF27" s="663"/>
      <c r="AG27" s="663"/>
      <c r="AH27" s="663"/>
      <c r="AI27" s="663"/>
      <c r="AJ27" s="663"/>
      <c r="AK27" s="663"/>
      <c r="AL27" s="664" t="s">
        <v>235</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8931022</v>
      </c>
      <c r="BH27" s="660"/>
      <c r="BI27" s="660"/>
      <c r="BJ27" s="660"/>
      <c r="BK27" s="660"/>
      <c r="BL27" s="660"/>
      <c r="BM27" s="660"/>
      <c r="BN27" s="661"/>
      <c r="BO27" s="662">
        <v>100</v>
      </c>
      <c r="BP27" s="662"/>
      <c r="BQ27" s="662"/>
      <c r="BR27" s="662"/>
      <c r="BS27" s="668" t="s">
        <v>121</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3057347</v>
      </c>
      <c r="CS27" s="695"/>
      <c r="CT27" s="695"/>
      <c r="CU27" s="695"/>
      <c r="CV27" s="695"/>
      <c r="CW27" s="695"/>
      <c r="CX27" s="695"/>
      <c r="CY27" s="696"/>
      <c r="CZ27" s="664">
        <v>13.8</v>
      </c>
      <c r="DA27" s="693"/>
      <c r="DB27" s="693"/>
      <c r="DC27" s="697"/>
      <c r="DD27" s="668">
        <v>1060790</v>
      </c>
      <c r="DE27" s="695"/>
      <c r="DF27" s="695"/>
      <c r="DG27" s="695"/>
      <c r="DH27" s="695"/>
      <c r="DI27" s="695"/>
      <c r="DJ27" s="695"/>
      <c r="DK27" s="696"/>
      <c r="DL27" s="668">
        <v>1060790</v>
      </c>
      <c r="DM27" s="695"/>
      <c r="DN27" s="695"/>
      <c r="DO27" s="695"/>
      <c r="DP27" s="695"/>
      <c r="DQ27" s="695"/>
      <c r="DR27" s="695"/>
      <c r="DS27" s="695"/>
      <c r="DT27" s="695"/>
      <c r="DU27" s="695"/>
      <c r="DV27" s="696"/>
      <c r="DW27" s="664">
        <v>8.1</v>
      </c>
      <c r="DX27" s="693"/>
      <c r="DY27" s="693"/>
      <c r="DZ27" s="693"/>
      <c r="EA27" s="693"/>
      <c r="EB27" s="693"/>
      <c r="EC27" s="694"/>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235</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2119942</v>
      </c>
      <c r="CS28" s="660"/>
      <c r="CT28" s="660"/>
      <c r="CU28" s="660"/>
      <c r="CV28" s="660"/>
      <c r="CW28" s="660"/>
      <c r="CX28" s="660"/>
      <c r="CY28" s="661"/>
      <c r="CZ28" s="664">
        <v>9.5</v>
      </c>
      <c r="DA28" s="693"/>
      <c r="DB28" s="693"/>
      <c r="DC28" s="697"/>
      <c r="DD28" s="668">
        <v>2119516</v>
      </c>
      <c r="DE28" s="660"/>
      <c r="DF28" s="660"/>
      <c r="DG28" s="660"/>
      <c r="DH28" s="660"/>
      <c r="DI28" s="660"/>
      <c r="DJ28" s="660"/>
      <c r="DK28" s="661"/>
      <c r="DL28" s="668">
        <v>2119516</v>
      </c>
      <c r="DM28" s="660"/>
      <c r="DN28" s="660"/>
      <c r="DO28" s="660"/>
      <c r="DP28" s="660"/>
      <c r="DQ28" s="660"/>
      <c r="DR28" s="660"/>
      <c r="DS28" s="660"/>
      <c r="DT28" s="660"/>
      <c r="DU28" s="660"/>
      <c r="DV28" s="661"/>
      <c r="DW28" s="664">
        <v>16.2</v>
      </c>
      <c r="DX28" s="693"/>
      <c r="DY28" s="693"/>
      <c r="DZ28" s="693"/>
      <c r="EA28" s="693"/>
      <c r="EB28" s="693"/>
      <c r="EC28" s="694"/>
    </row>
    <row r="29" spans="2:133" ht="11.25" customHeight="1" x14ac:dyDescent="0.15">
      <c r="B29" s="656" t="s">
        <v>294</v>
      </c>
      <c r="C29" s="657"/>
      <c r="D29" s="657"/>
      <c r="E29" s="657"/>
      <c r="F29" s="657"/>
      <c r="G29" s="657"/>
      <c r="H29" s="657"/>
      <c r="I29" s="657"/>
      <c r="J29" s="657"/>
      <c r="K29" s="657"/>
      <c r="L29" s="657"/>
      <c r="M29" s="657"/>
      <c r="N29" s="657"/>
      <c r="O29" s="657"/>
      <c r="P29" s="657"/>
      <c r="Q29" s="658"/>
      <c r="R29" s="659">
        <v>969644</v>
      </c>
      <c r="S29" s="660"/>
      <c r="T29" s="660"/>
      <c r="U29" s="660"/>
      <c r="V29" s="660"/>
      <c r="W29" s="660"/>
      <c r="X29" s="660"/>
      <c r="Y29" s="661"/>
      <c r="Z29" s="662">
        <v>4.0999999999999996</v>
      </c>
      <c r="AA29" s="662"/>
      <c r="AB29" s="662"/>
      <c r="AC29" s="662"/>
      <c r="AD29" s="663" t="s">
        <v>121</v>
      </c>
      <c r="AE29" s="663"/>
      <c r="AF29" s="663"/>
      <c r="AG29" s="663"/>
      <c r="AH29" s="663"/>
      <c r="AI29" s="663"/>
      <c r="AJ29" s="663"/>
      <c r="AK29" s="663"/>
      <c r="AL29" s="664" t="s">
        <v>235</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64</v>
      </c>
      <c r="CG29" s="675"/>
      <c r="CH29" s="675"/>
      <c r="CI29" s="675"/>
      <c r="CJ29" s="675"/>
      <c r="CK29" s="675"/>
      <c r="CL29" s="675"/>
      <c r="CM29" s="675"/>
      <c r="CN29" s="675"/>
      <c r="CO29" s="675"/>
      <c r="CP29" s="675"/>
      <c r="CQ29" s="676"/>
      <c r="CR29" s="659">
        <v>2119942</v>
      </c>
      <c r="CS29" s="695"/>
      <c r="CT29" s="695"/>
      <c r="CU29" s="695"/>
      <c r="CV29" s="695"/>
      <c r="CW29" s="695"/>
      <c r="CX29" s="695"/>
      <c r="CY29" s="696"/>
      <c r="CZ29" s="664">
        <v>9.5</v>
      </c>
      <c r="DA29" s="693"/>
      <c r="DB29" s="693"/>
      <c r="DC29" s="697"/>
      <c r="DD29" s="668">
        <v>2119516</v>
      </c>
      <c r="DE29" s="695"/>
      <c r="DF29" s="695"/>
      <c r="DG29" s="695"/>
      <c r="DH29" s="695"/>
      <c r="DI29" s="695"/>
      <c r="DJ29" s="695"/>
      <c r="DK29" s="696"/>
      <c r="DL29" s="668">
        <v>2119516</v>
      </c>
      <c r="DM29" s="695"/>
      <c r="DN29" s="695"/>
      <c r="DO29" s="695"/>
      <c r="DP29" s="695"/>
      <c r="DQ29" s="695"/>
      <c r="DR29" s="695"/>
      <c r="DS29" s="695"/>
      <c r="DT29" s="695"/>
      <c r="DU29" s="695"/>
      <c r="DV29" s="696"/>
      <c r="DW29" s="664">
        <v>16.2</v>
      </c>
      <c r="DX29" s="693"/>
      <c r="DY29" s="693"/>
      <c r="DZ29" s="693"/>
      <c r="EA29" s="693"/>
      <c r="EB29" s="693"/>
      <c r="EC29" s="694"/>
    </row>
    <row r="30" spans="2:133" ht="11.25" customHeight="1" x14ac:dyDescent="0.15">
      <c r="B30" s="656" t="s">
        <v>298</v>
      </c>
      <c r="C30" s="657"/>
      <c r="D30" s="657"/>
      <c r="E30" s="657"/>
      <c r="F30" s="657"/>
      <c r="G30" s="657"/>
      <c r="H30" s="657"/>
      <c r="I30" s="657"/>
      <c r="J30" s="657"/>
      <c r="K30" s="657"/>
      <c r="L30" s="657"/>
      <c r="M30" s="657"/>
      <c r="N30" s="657"/>
      <c r="O30" s="657"/>
      <c r="P30" s="657"/>
      <c r="Q30" s="658"/>
      <c r="R30" s="659">
        <v>90764</v>
      </c>
      <c r="S30" s="660"/>
      <c r="T30" s="660"/>
      <c r="U30" s="660"/>
      <c r="V30" s="660"/>
      <c r="W30" s="660"/>
      <c r="X30" s="660"/>
      <c r="Y30" s="661"/>
      <c r="Z30" s="662">
        <v>0.4</v>
      </c>
      <c r="AA30" s="662"/>
      <c r="AB30" s="662"/>
      <c r="AC30" s="662"/>
      <c r="AD30" s="663">
        <v>10279</v>
      </c>
      <c r="AE30" s="663"/>
      <c r="AF30" s="663"/>
      <c r="AG30" s="663"/>
      <c r="AH30" s="663"/>
      <c r="AI30" s="663"/>
      <c r="AJ30" s="663"/>
      <c r="AK30" s="663"/>
      <c r="AL30" s="664">
        <v>0.1</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99.1</v>
      </c>
      <c r="BH30" s="720"/>
      <c r="BI30" s="720"/>
      <c r="BJ30" s="720"/>
      <c r="BK30" s="720"/>
      <c r="BL30" s="720"/>
      <c r="BM30" s="654">
        <v>97.7</v>
      </c>
      <c r="BN30" s="720"/>
      <c r="BO30" s="720"/>
      <c r="BP30" s="720"/>
      <c r="BQ30" s="721"/>
      <c r="BR30" s="719">
        <v>99.1</v>
      </c>
      <c r="BS30" s="720"/>
      <c r="BT30" s="720"/>
      <c r="BU30" s="720"/>
      <c r="BV30" s="720"/>
      <c r="BW30" s="720"/>
      <c r="BX30" s="654">
        <v>97.8</v>
      </c>
      <c r="BY30" s="720"/>
      <c r="BZ30" s="720"/>
      <c r="CA30" s="720"/>
      <c r="CB30" s="721"/>
      <c r="CD30" s="724"/>
      <c r="CE30" s="725"/>
      <c r="CF30" s="674" t="s">
        <v>301</v>
      </c>
      <c r="CG30" s="675"/>
      <c r="CH30" s="675"/>
      <c r="CI30" s="675"/>
      <c r="CJ30" s="675"/>
      <c r="CK30" s="675"/>
      <c r="CL30" s="675"/>
      <c r="CM30" s="675"/>
      <c r="CN30" s="675"/>
      <c r="CO30" s="675"/>
      <c r="CP30" s="675"/>
      <c r="CQ30" s="676"/>
      <c r="CR30" s="659">
        <v>1986976</v>
      </c>
      <c r="CS30" s="660"/>
      <c r="CT30" s="660"/>
      <c r="CU30" s="660"/>
      <c r="CV30" s="660"/>
      <c r="CW30" s="660"/>
      <c r="CX30" s="660"/>
      <c r="CY30" s="661"/>
      <c r="CZ30" s="664">
        <v>8.9</v>
      </c>
      <c r="DA30" s="693"/>
      <c r="DB30" s="693"/>
      <c r="DC30" s="697"/>
      <c r="DD30" s="668">
        <v>1986586</v>
      </c>
      <c r="DE30" s="660"/>
      <c r="DF30" s="660"/>
      <c r="DG30" s="660"/>
      <c r="DH30" s="660"/>
      <c r="DI30" s="660"/>
      <c r="DJ30" s="660"/>
      <c r="DK30" s="661"/>
      <c r="DL30" s="668">
        <v>1986586</v>
      </c>
      <c r="DM30" s="660"/>
      <c r="DN30" s="660"/>
      <c r="DO30" s="660"/>
      <c r="DP30" s="660"/>
      <c r="DQ30" s="660"/>
      <c r="DR30" s="660"/>
      <c r="DS30" s="660"/>
      <c r="DT30" s="660"/>
      <c r="DU30" s="660"/>
      <c r="DV30" s="661"/>
      <c r="DW30" s="664">
        <v>15.2</v>
      </c>
      <c r="DX30" s="693"/>
      <c r="DY30" s="693"/>
      <c r="DZ30" s="693"/>
      <c r="EA30" s="693"/>
      <c r="EB30" s="693"/>
      <c r="EC30" s="694"/>
    </row>
    <row r="31" spans="2:133" ht="11.25" customHeight="1" x14ac:dyDescent="0.15">
      <c r="B31" s="656" t="s">
        <v>302</v>
      </c>
      <c r="C31" s="657"/>
      <c r="D31" s="657"/>
      <c r="E31" s="657"/>
      <c r="F31" s="657"/>
      <c r="G31" s="657"/>
      <c r="H31" s="657"/>
      <c r="I31" s="657"/>
      <c r="J31" s="657"/>
      <c r="K31" s="657"/>
      <c r="L31" s="657"/>
      <c r="M31" s="657"/>
      <c r="N31" s="657"/>
      <c r="O31" s="657"/>
      <c r="P31" s="657"/>
      <c r="Q31" s="658"/>
      <c r="R31" s="659">
        <v>16944</v>
      </c>
      <c r="S31" s="660"/>
      <c r="T31" s="660"/>
      <c r="U31" s="660"/>
      <c r="V31" s="660"/>
      <c r="W31" s="660"/>
      <c r="X31" s="660"/>
      <c r="Y31" s="661"/>
      <c r="Z31" s="662">
        <v>0.1</v>
      </c>
      <c r="AA31" s="662"/>
      <c r="AB31" s="662"/>
      <c r="AC31" s="662"/>
      <c r="AD31" s="663" t="s">
        <v>235</v>
      </c>
      <c r="AE31" s="663"/>
      <c r="AF31" s="663"/>
      <c r="AG31" s="663"/>
      <c r="AH31" s="663"/>
      <c r="AI31" s="663"/>
      <c r="AJ31" s="663"/>
      <c r="AK31" s="663"/>
      <c r="AL31" s="664" t="s">
        <v>121</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98.6</v>
      </c>
      <c r="BH31" s="695"/>
      <c r="BI31" s="695"/>
      <c r="BJ31" s="695"/>
      <c r="BK31" s="695"/>
      <c r="BL31" s="695"/>
      <c r="BM31" s="665">
        <v>96.7</v>
      </c>
      <c r="BN31" s="717"/>
      <c r="BO31" s="717"/>
      <c r="BP31" s="717"/>
      <c r="BQ31" s="718"/>
      <c r="BR31" s="716">
        <v>98.8</v>
      </c>
      <c r="BS31" s="695"/>
      <c r="BT31" s="695"/>
      <c r="BU31" s="695"/>
      <c r="BV31" s="695"/>
      <c r="BW31" s="695"/>
      <c r="BX31" s="665">
        <v>97.4</v>
      </c>
      <c r="BY31" s="717"/>
      <c r="BZ31" s="717"/>
      <c r="CA31" s="717"/>
      <c r="CB31" s="718"/>
      <c r="CD31" s="724"/>
      <c r="CE31" s="725"/>
      <c r="CF31" s="674" t="s">
        <v>305</v>
      </c>
      <c r="CG31" s="675"/>
      <c r="CH31" s="675"/>
      <c r="CI31" s="675"/>
      <c r="CJ31" s="675"/>
      <c r="CK31" s="675"/>
      <c r="CL31" s="675"/>
      <c r="CM31" s="675"/>
      <c r="CN31" s="675"/>
      <c r="CO31" s="675"/>
      <c r="CP31" s="675"/>
      <c r="CQ31" s="676"/>
      <c r="CR31" s="659">
        <v>132966</v>
      </c>
      <c r="CS31" s="695"/>
      <c r="CT31" s="695"/>
      <c r="CU31" s="695"/>
      <c r="CV31" s="695"/>
      <c r="CW31" s="695"/>
      <c r="CX31" s="695"/>
      <c r="CY31" s="696"/>
      <c r="CZ31" s="664">
        <v>0.6</v>
      </c>
      <c r="DA31" s="693"/>
      <c r="DB31" s="693"/>
      <c r="DC31" s="697"/>
      <c r="DD31" s="668">
        <v>132930</v>
      </c>
      <c r="DE31" s="695"/>
      <c r="DF31" s="695"/>
      <c r="DG31" s="695"/>
      <c r="DH31" s="695"/>
      <c r="DI31" s="695"/>
      <c r="DJ31" s="695"/>
      <c r="DK31" s="696"/>
      <c r="DL31" s="668">
        <v>132930</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306</v>
      </c>
      <c r="C32" s="657"/>
      <c r="D32" s="657"/>
      <c r="E32" s="657"/>
      <c r="F32" s="657"/>
      <c r="G32" s="657"/>
      <c r="H32" s="657"/>
      <c r="I32" s="657"/>
      <c r="J32" s="657"/>
      <c r="K32" s="657"/>
      <c r="L32" s="657"/>
      <c r="M32" s="657"/>
      <c r="N32" s="657"/>
      <c r="O32" s="657"/>
      <c r="P32" s="657"/>
      <c r="Q32" s="658"/>
      <c r="R32" s="659">
        <v>2280715</v>
      </c>
      <c r="S32" s="660"/>
      <c r="T32" s="660"/>
      <c r="U32" s="660"/>
      <c r="V32" s="660"/>
      <c r="W32" s="660"/>
      <c r="X32" s="660"/>
      <c r="Y32" s="661"/>
      <c r="Z32" s="662">
        <v>9.6999999999999993</v>
      </c>
      <c r="AA32" s="662"/>
      <c r="AB32" s="662"/>
      <c r="AC32" s="662"/>
      <c r="AD32" s="663" t="s">
        <v>121</v>
      </c>
      <c r="AE32" s="663"/>
      <c r="AF32" s="663"/>
      <c r="AG32" s="663"/>
      <c r="AH32" s="663"/>
      <c r="AI32" s="663"/>
      <c r="AJ32" s="663"/>
      <c r="AK32" s="663"/>
      <c r="AL32" s="664" t="s">
        <v>235</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99.4</v>
      </c>
      <c r="BH32" s="729"/>
      <c r="BI32" s="729"/>
      <c r="BJ32" s="729"/>
      <c r="BK32" s="729"/>
      <c r="BL32" s="729"/>
      <c r="BM32" s="730">
        <v>98.2</v>
      </c>
      <c r="BN32" s="729"/>
      <c r="BO32" s="729"/>
      <c r="BP32" s="729"/>
      <c r="BQ32" s="731"/>
      <c r="BR32" s="728">
        <v>99.3</v>
      </c>
      <c r="BS32" s="729"/>
      <c r="BT32" s="729"/>
      <c r="BU32" s="729"/>
      <c r="BV32" s="729"/>
      <c r="BW32" s="729"/>
      <c r="BX32" s="730">
        <v>98.1</v>
      </c>
      <c r="BY32" s="729"/>
      <c r="BZ32" s="729"/>
      <c r="CA32" s="729"/>
      <c r="CB32" s="731"/>
      <c r="CD32" s="726"/>
      <c r="CE32" s="727"/>
      <c r="CF32" s="674" t="s">
        <v>308</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166</v>
      </c>
      <c r="DA32" s="693"/>
      <c r="DB32" s="693"/>
      <c r="DC32" s="697"/>
      <c r="DD32" s="668" t="s">
        <v>121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x14ac:dyDescent="0.15">
      <c r="B33" s="656" t="s">
        <v>309</v>
      </c>
      <c r="C33" s="657"/>
      <c r="D33" s="657"/>
      <c r="E33" s="657"/>
      <c r="F33" s="657"/>
      <c r="G33" s="657"/>
      <c r="H33" s="657"/>
      <c r="I33" s="657"/>
      <c r="J33" s="657"/>
      <c r="K33" s="657"/>
      <c r="L33" s="657"/>
      <c r="M33" s="657"/>
      <c r="N33" s="657"/>
      <c r="O33" s="657"/>
      <c r="P33" s="657"/>
      <c r="Q33" s="658"/>
      <c r="R33" s="659">
        <v>657466</v>
      </c>
      <c r="S33" s="660"/>
      <c r="T33" s="660"/>
      <c r="U33" s="660"/>
      <c r="V33" s="660"/>
      <c r="W33" s="660"/>
      <c r="X33" s="660"/>
      <c r="Y33" s="661"/>
      <c r="Z33" s="662">
        <v>2.8</v>
      </c>
      <c r="AA33" s="662"/>
      <c r="AB33" s="662"/>
      <c r="AC33" s="662"/>
      <c r="AD33" s="663" t="s">
        <v>121</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9018729</v>
      </c>
      <c r="CS33" s="695"/>
      <c r="CT33" s="695"/>
      <c r="CU33" s="695"/>
      <c r="CV33" s="695"/>
      <c r="CW33" s="695"/>
      <c r="CX33" s="695"/>
      <c r="CY33" s="696"/>
      <c r="CZ33" s="664">
        <v>40.6</v>
      </c>
      <c r="DA33" s="693"/>
      <c r="DB33" s="693"/>
      <c r="DC33" s="697"/>
      <c r="DD33" s="668">
        <v>7898264</v>
      </c>
      <c r="DE33" s="695"/>
      <c r="DF33" s="695"/>
      <c r="DG33" s="695"/>
      <c r="DH33" s="695"/>
      <c r="DI33" s="695"/>
      <c r="DJ33" s="695"/>
      <c r="DK33" s="696"/>
      <c r="DL33" s="668">
        <v>6529956</v>
      </c>
      <c r="DM33" s="695"/>
      <c r="DN33" s="695"/>
      <c r="DO33" s="695"/>
      <c r="DP33" s="695"/>
      <c r="DQ33" s="695"/>
      <c r="DR33" s="695"/>
      <c r="DS33" s="695"/>
      <c r="DT33" s="695"/>
      <c r="DU33" s="695"/>
      <c r="DV33" s="696"/>
      <c r="DW33" s="664">
        <v>50</v>
      </c>
      <c r="DX33" s="693"/>
      <c r="DY33" s="693"/>
      <c r="DZ33" s="693"/>
      <c r="EA33" s="693"/>
      <c r="EB33" s="693"/>
      <c r="EC33" s="694"/>
    </row>
    <row r="34" spans="2:133" ht="11.25" customHeight="1" x14ac:dyDescent="0.15">
      <c r="B34" s="656" t="s">
        <v>311</v>
      </c>
      <c r="C34" s="657"/>
      <c r="D34" s="657"/>
      <c r="E34" s="657"/>
      <c r="F34" s="657"/>
      <c r="G34" s="657"/>
      <c r="H34" s="657"/>
      <c r="I34" s="657"/>
      <c r="J34" s="657"/>
      <c r="K34" s="657"/>
      <c r="L34" s="657"/>
      <c r="M34" s="657"/>
      <c r="N34" s="657"/>
      <c r="O34" s="657"/>
      <c r="P34" s="657"/>
      <c r="Q34" s="658"/>
      <c r="R34" s="659">
        <v>186125</v>
      </c>
      <c r="S34" s="660"/>
      <c r="T34" s="660"/>
      <c r="U34" s="660"/>
      <c r="V34" s="660"/>
      <c r="W34" s="660"/>
      <c r="X34" s="660"/>
      <c r="Y34" s="661"/>
      <c r="Z34" s="662">
        <v>0.8</v>
      </c>
      <c r="AA34" s="662"/>
      <c r="AB34" s="662"/>
      <c r="AC34" s="662"/>
      <c r="AD34" s="663">
        <v>2053</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3648282</v>
      </c>
      <c r="CS34" s="660"/>
      <c r="CT34" s="660"/>
      <c r="CU34" s="660"/>
      <c r="CV34" s="660"/>
      <c r="CW34" s="660"/>
      <c r="CX34" s="660"/>
      <c r="CY34" s="661"/>
      <c r="CZ34" s="664">
        <v>16.399999999999999</v>
      </c>
      <c r="DA34" s="693"/>
      <c r="DB34" s="693"/>
      <c r="DC34" s="697"/>
      <c r="DD34" s="668">
        <v>3087423</v>
      </c>
      <c r="DE34" s="660"/>
      <c r="DF34" s="660"/>
      <c r="DG34" s="660"/>
      <c r="DH34" s="660"/>
      <c r="DI34" s="660"/>
      <c r="DJ34" s="660"/>
      <c r="DK34" s="661"/>
      <c r="DL34" s="668">
        <v>2855904</v>
      </c>
      <c r="DM34" s="660"/>
      <c r="DN34" s="660"/>
      <c r="DO34" s="660"/>
      <c r="DP34" s="660"/>
      <c r="DQ34" s="660"/>
      <c r="DR34" s="660"/>
      <c r="DS34" s="660"/>
      <c r="DT34" s="660"/>
      <c r="DU34" s="660"/>
      <c r="DV34" s="661"/>
      <c r="DW34" s="664">
        <v>21.9</v>
      </c>
      <c r="DX34" s="693"/>
      <c r="DY34" s="693"/>
      <c r="DZ34" s="693"/>
      <c r="EA34" s="693"/>
      <c r="EB34" s="693"/>
      <c r="EC34" s="694"/>
    </row>
    <row r="35" spans="2:133" ht="11.25" customHeight="1" x14ac:dyDescent="0.15">
      <c r="B35" s="656" t="s">
        <v>315</v>
      </c>
      <c r="C35" s="657"/>
      <c r="D35" s="657"/>
      <c r="E35" s="657"/>
      <c r="F35" s="657"/>
      <c r="G35" s="657"/>
      <c r="H35" s="657"/>
      <c r="I35" s="657"/>
      <c r="J35" s="657"/>
      <c r="K35" s="657"/>
      <c r="L35" s="657"/>
      <c r="M35" s="657"/>
      <c r="N35" s="657"/>
      <c r="O35" s="657"/>
      <c r="P35" s="657"/>
      <c r="Q35" s="658"/>
      <c r="R35" s="659">
        <v>4019874</v>
      </c>
      <c r="S35" s="660"/>
      <c r="T35" s="660"/>
      <c r="U35" s="660"/>
      <c r="V35" s="660"/>
      <c r="W35" s="660"/>
      <c r="X35" s="660"/>
      <c r="Y35" s="661"/>
      <c r="Z35" s="662">
        <v>17.100000000000001</v>
      </c>
      <c r="AA35" s="662"/>
      <c r="AB35" s="662"/>
      <c r="AC35" s="662"/>
      <c r="AD35" s="663" t="s">
        <v>235</v>
      </c>
      <c r="AE35" s="663"/>
      <c r="AF35" s="663"/>
      <c r="AG35" s="663"/>
      <c r="AH35" s="663"/>
      <c r="AI35" s="663"/>
      <c r="AJ35" s="663"/>
      <c r="AK35" s="663"/>
      <c r="AL35" s="664" t="s">
        <v>235</v>
      </c>
      <c r="AM35" s="665"/>
      <c r="AN35" s="665"/>
      <c r="AO35" s="666"/>
      <c r="AP35" s="214"/>
      <c r="AQ35" s="732" t="s">
        <v>316</v>
      </c>
      <c r="AR35" s="733"/>
      <c r="AS35" s="733"/>
      <c r="AT35" s="733"/>
      <c r="AU35" s="733"/>
      <c r="AV35" s="733"/>
      <c r="AW35" s="733"/>
      <c r="AX35" s="733"/>
      <c r="AY35" s="734"/>
      <c r="AZ35" s="648">
        <v>2769641</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314661</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26083</v>
      </c>
      <c r="CS35" s="695"/>
      <c r="CT35" s="695"/>
      <c r="CU35" s="695"/>
      <c r="CV35" s="695"/>
      <c r="CW35" s="695"/>
      <c r="CX35" s="695"/>
      <c r="CY35" s="696"/>
      <c r="CZ35" s="664">
        <v>0.1</v>
      </c>
      <c r="DA35" s="693"/>
      <c r="DB35" s="693"/>
      <c r="DC35" s="697"/>
      <c r="DD35" s="668">
        <v>22802</v>
      </c>
      <c r="DE35" s="695"/>
      <c r="DF35" s="695"/>
      <c r="DG35" s="695"/>
      <c r="DH35" s="695"/>
      <c r="DI35" s="695"/>
      <c r="DJ35" s="695"/>
      <c r="DK35" s="696"/>
      <c r="DL35" s="668">
        <v>16949</v>
      </c>
      <c r="DM35" s="695"/>
      <c r="DN35" s="695"/>
      <c r="DO35" s="695"/>
      <c r="DP35" s="695"/>
      <c r="DQ35" s="695"/>
      <c r="DR35" s="695"/>
      <c r="DS35" s="695"/>
      <c r="DT35" s="695"/>
      <c r="DU35" s="695"/>
      <c r="DV35" s="696"/>
      <c r="DW35" s="664">
        <v>0.1</v>
      </c>
      <c r="DX35" s="693"/>
      <c r="DY35" s="693"/>
      <c r="DZ35" s="693"/>
      <c r="EA35" s="693"/>
      <c r="EB35" s="693"/>
      <c r="EC35" s="694"/>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235</v>
      </c>
      <c r="AA36" s="662"/>
      <c r="AB36" s="662"/>
      <c r="AC36" s="662"/>
      <c r="AD36" s="663" t="s">
        <v>121</v>
      </c>
      <c r="AE36" s="663"/>
      <c r="AF36" s="663"/>
      <c r="AG36" s="663"/>
      <c r="AH36" s="663"/>
      <c r="AI36" s="663"/>
      <c r="AJ36" s="663"/>
      <c r="AK36" s="663"/>
      <c r="AL36" s="664" t="s">
        <v>166</v>
      </c>
      <c r="AM36" s="665"/>
      <c r="AN36" s="665"/>
      <c r="AO36" s="666"/>
      <c r="AQ36" s="736" t="s">
        <v>320</v>
      </c>
      <c r="AR36" s="737"/>
      <c r="AS36" s="737"/>
      <c r="AT36" s="737"/>
      <c r="AU36" s="737"/>
      <c r="AV36" s="737"/>
      <c r="AW36" s="737"/>
      <c r="AX36" s="737"/>
      <c r="AY36" s="738"/>
      <c r="AZ36" s="659">
        <v>1212965</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113390</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2352183</v>
      </c>
      <c r="CS36" s="660"/>
      <c r="CT36" s="660"/>
      <c r="CU36" s="660"/>
      <c r="CV36" s="660"/>
      <c r="CW36" s="660"/>
      <c r="CX36" s="660"/>
      <c r="CY36" s="661"/>
      <c r="CZ36" s="664">
        <v>10.6</v>
      </c>
      <c r="DA36" s="693"/>
      <c r="DB36" s="693"/>
      <c r="DC36" s="697"/>
      <c r="DD36" s="668">
        <v>2043339</v>
      </c>
      <c r="DE36" s="660"/>
      <c r="DF36" s="660"/>
      <c r="DG36" s="660"/>
      <c r="DH36" s="660"/>
      <c r="DI36" s="660"/>
      <c r="DJ36" s="660"/>
      <c r="DK36" s="661"/>
      <c r="DL36" s="668">
        <v>1507619</v>
      </c>
      <c r="DM36" s="660"/>
      <c r="DN36" s="660"/>
      <c r="DO36" s="660"/>
      <c r="DP36" s="660"/>
      <c r="DQ36" s="660"/>
      <c r="DR36" s="660"/>
      <c r="DS36" s="660"/>
      <c r="DT36" s="660"/>
      <c r="DU36" s="660"/>
      <c r="DV36" s="661"/>
      <c r="DW36" s="664">
        <v>11.5</v>
      </c>
      <c r="DX36" s="693"/>
      <c r="DY36" s="693"/>
      <c r="DZ36" s="693"/>
      <c r="EA36" s="693"/>
      <c r="EB36" s="693"/>
      <c r="EC36" s="694"/>
    </row>
    <row r="37" spans="2:133" ht="11.25" customHeight="1" x14ac:dyDescent="0.15">
      <c r="B37" s="656" t="s">
        <v>323</v>
      </c>
      <c r="C37" s="657"/>
      <c r="D37" s="657"/>
      <c r="E37" s="657"/>
      <c r="F37" s="657"/>
      <c r="G37" s="657"/>
      <c r="H37" s="657"/>
      <c r="I37" s="657"/>
      <c r="J37" s="657"/>
      <c r="K37" s="657"/>
      <c r="L37" s="657"/>
      <c r="M37" s="657"/>
      <c r="N37" s="657"/>
      <c r="O37" s="657"/>
      <c r="P37" s="657"/>
      <c r="Q37" s="658"/>
      <c r="R37" s="659">
        <v>569474</v>
      </c>
      <c r="S37" s="660"/>
      <c r="T37" s="660"/>
      <c r="U37" s="660"/>
      <c r="V37" s="660"/>
      <c r="W37" s="660"/>
      <c r="X37" s="660"/>
      <c r="Y37" s="661"/>
      <c r="Z37" s="662">
        <v>2.4</v>
      </c>
      <c r="AA37" s="662"/>
      <c r="AB37" s="662"/>
      <c r="AC37" s="662"/>
      <c r="AD37" s="663" t="s">
        <v>235</v>
      </c>
      <c r="AE37" s="663"/>
      <c r="AF37" s="663"/>
      <c r="AG37" s="663"/>
      <c r="AH37" s="663"/>
      <c r="AI37" s="663"/>
      <c r="AJ37" s="663"/>
      <c r="AK37" s="663"/>
      <c r="AL37" s="664" t="s">
        <v>235</v>
      </c>
      <c r="AM37" s="665"/>
      <c r="AN37" s="665"/>
      <c r="AO37" s="666"/>
      <c r="AQ37" s="736" t="s">
        <v>324</v>
      </c>
      <c r="AR37" s="737"/>
      <c r="AS37" s="737"/>
      <c r="AT37" s="737"/>
      <c r="AU37" s="737"/>
      <c r="AV37" s="737"/>
      <c r="AW37" s="737"/>
      <c r="AX37" s="737"/>
      <c r="AY37" s="738"/>
      <c r="AZ37" s="659">
        <v>147340</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5503</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242780</v>
      </c>
      <c r="CS37" s="695"/>
      <c r="CT37" s="695"/>
      <c r="CU37" s="695"/>
      <c r="CV37" s="695"/>
      <c r="CW37" s="695"/>
      <c r="CX37" s="695"/>
      <c r="CY37" s="696"/>
      <c r="CZ37" s="664">
        <v>1.1000000000000001</v>
      </c>
      <c r="DA37" s="693"/>
      <c r="DB37" s="693"/>
      <c r="DC37" s="697"/>
      <c r="DD37" s="668">
        <v>238119</v>
      </c>
      <c r="DE37" s="695"/>
      <c r="DF37" s="695"/>
      <c r="DG37" s="695"/>
      <c r="DH37" s="695"/>
      <c r="DI37" s="695"/>
      <c r="DJ37" s="695"/>
      <c r="DK37" s="696"/>
      <c r="DL37" s="668">
        <v>235677</v>
      </c>
      <c r="DM37" s="695"/>
      <c r="DN37" s="695"/>
      <c r="DO37" s="695"/>
      <c r="DP37" s="695"/>
      <c r="DQ37" s="695"/>
      <c r="DR37" s="695"/>
      <c r="DS37" s="695"/>
      <c r="DT37" s="695"/>
      <c r="DU37" s="695"/>
      <c r="DV37" s="696"/>
      <c r="DW37" s="664">
        <v>1.8</v>
      </c>
      <c r="DX37" s="693"/>
      <c r="DY37" s="693"/>
      <c r="DZ37" s="693"/>
      <c r="EA37" s="693"/>
      <c r="EB37" s="693"/>
      <c r="EC37" s="694"/>
    </row>
    <row r="38" spans="2:133" ht="11.25" customHeight="1" x14ac:dyDescent="0.15">
      <c r="B38" s="704" t="s">
        <v>327</v>
      </c>
      <c r="C38" s="705"/>
      <c r="D38" s="705"/>
      <c r="E38" s="705"/>
      <c r="F38" s="705"/>
      <c r="G38" s="705"/>
      <c r="H38" s="705"/>
      <c r="I38" s="705"/>
      <c r="J38" s="705"/>
      <c r="K38" s="705"/>
      <c r="L38" s="705"/>
      <c r="M38" s="705"/>
      <c r="N38" s="705"/>
      <c r="O38" s="705"/>
      <c r="P38" s="705"/>
      <c r="Q38" s="706"/>
      <c r="R38" s="739">
        <v>23481709</v>
      </c>
      <c r="S38" s="740"/>
      <c r="T38" s="740"/>
      <c r="U38" s="740"/>
      <c r="V38" s="740"/>
      <c r="W38" s="740"/>
      <c r="X38" s="740"/>
      <c r="Y38" s="741"/>
      <c r="Z38" s="742">
        <v>100</v>
      </c>
      <c r="AA38" s="742"/>
      <c r="AB38" s="742"/>
      <c r="AC38" s="742"/>
      <c r="AD38" s="743">
        <v>12499640</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t="s">
        <v>166</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8997</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2622301</v>
      </c>
      <c r="CS38" s="660"/>
      <c r="CT38" s="660"/>
      <c r="CU38" s="660"/>
      <c r="CV38" s="660"/>
      <c r="CW38" s="660"/>
      <c r="CX38" s="660"/>
      <c r="CY38" s="661"/>
      <c r="CZ38" s="664">
        <v>11.8</v>
      </c>
      <c r="DA38" s="693"/>
      <c r="DB38" s="693"/>
      <c r="DC38" s="697"/>
      <c r="DD38" s="668">
        <v>2441427</v>
      </c>
      <c r="DE38" s="660"/>
      <c r="DF38" s="660"/>
      <c r="DG38" s="660"/>
      <c r="DH38" s="660"/>
      <c r="DI38" s="660"/>
      <c r="DJ38" s="660"/>
      <c r="DK38" s="661"/>
      <c r="DL38" s="668">
        <v>2149484</v>
      </c>
      <c r="DM38" s="660"/>
      <c r="DN38" s="660"/>
      <c r="DO38" s="660"/>
      <c r="DP38" s="660"/>
      <c r="DQ38" s="660"/>
      <c r="DR38" s="660"/>
      <c r="DS38" s="660"/>
      <c r="DT38" s="660"/>
      <c r="DU38" s="660"/>
      <c r="DV38" s="661"/>
      <c r="DW38" s="664">
        <v>16.399999999999999</v>
      </c>
      <c r="DX38" s="693"/>
      <c r="DY38" s="693"/>
      <c r="DZ38" s="693"/>
      <c r="EA38" s="693"/>
      <c r="EB38" s="693"/>
      <c r="EC38" s="694"/>
    </row>
    <row r="39" spans="2:133" ht="11.25" customHeight="1" x14ac:dyDescent="0.15">
      <c r="AQ39" s="736" t="s">
        <v>331</v>
      </c>
      <c r="AR39" s="737"/>
      <c r="AS39" s="737"/>
      <c r="AT39" s="737"/>
      <c r="AU39" s="737"/>
      <c r="AV39" s="737"/>
      <c r="AW39" s="737"/>
      <c r="AX39" s="737"/>
      <c r="AY39" s="738"/>
      <c r="AZ39" s="659" t="s">
        <v>121</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99</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325624</v>
      </c>
      <c r="CS39" s="695"/>
      <c r="CT39" s="695"/>
      <c r="CU39" s="695"/>
      <c r="CV39" s="695"/>
      <c r="CW39" s="695"/>
      <c r="CX39" s="695"/>
      <c r="CY39" s="696"/>
      <c r="CZ39" s="664">
        <v>1.5</v>
      </c>
      <c r="DA39" s="693"/>
      <c r="DB39" s="693"/>
      <c r="DC39" s="697"/>
      <c r="DD39" s="668">
        <v>303217</v>
      </c>
      <c r="DE39" s="695"/>
      <c r="DF39" s="695"/>
      <c r="DG39" s="695"/>
      <c r="DH39" s="695"/>
      <c r="DI39" s="695"/>
      <c r="DJ39" s="695"/>
      <c r="DK39" s="696"/>
      <c r="DL39" s="668" t="s">
        <v>235</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256171</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95</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44256</v>
      </c>
      <c r="CS40" s="660"/>
      <c r="CT40" s="660"/>
      <c r="CU40" s="660"/>
      <c r="CV40" s="660"/>
      <c r="CW40" s="660"/>
      <c r="CX40" s="660"/>
      <c r="CY40" s="661"/>
      <c r="CZ40" s="664">
        <v>0.2</v>
      </c>
      <c r="DA40" s="693"/>
      <c r="DB40" s="693"/>
      <c r="DC40" s="697"/>
      <c r="DD40" s="668">
        <v>56</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1153165</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355</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5079906</v>
      </c>
      <c r="CS42" s="660"/>
      <c r="CT42" s="660"/>
      <c r="CU42" s="660"/>
      <c r="CV42" s="660"/>
      <c r="CW42" s="660"/>
      <c r="CX42" s="660"/>
      <c r="CY42" s="661"/>
      <c r="CZ42" s="664">
        <v>22.9</v>
      </c>
      <c r="DA42" s="665"/>
      <c r="DB42" s="665"/>
      <c r="DC42" s="760"/>
      <c r="DD42" s="668">
        <v>911111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43082</v>
      </c>
      <c r="CS43" s="695"/>
      <c r="CT43" s="695"/>
      <c r="CU43" s="695"/>
      <c r="CV43" s="695"/>
      <c r="CW43" s="695"/>
      <c r="CX43" s="695"/>
      <c r="CY43" s="696"/>
      <c r="CZ43" s="664">
        <v>0.2</v>
      </c>
      <c r="DA43" s="693"/>
      <c r="DB43" s="693"/>
      <c r="DC43" s="697"/>
      <c r="DD43" s="668">
        <v>43082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297</v>
      </c>
      <c r="CE44" s="772"/>
      <c r="CF44" s="656" t="s">
        <v>346</v>
      </c>
      <c r="CG44" s="657"/>
      <c r="CH44" s="657"/>
      <c r="CI44" s="657"/>
      <c r="CJ44" s="657"/>
      <c r="CK44" s="657"/>
      <c r="CL44" s="657"/>
      <c r="CM44" s="657"/>
      <c r="CN44" s="657"/>
      <c r="CO44" s="657"/>
      <c r="CP44" s="657"/>
      <c r="CQ44" s="658"/>
      <c r="CR44" s="659">
        <v>5040017</v>
      </c>
      <c r="CS44" s="660"/>
      <c r="CT44" s="660"/>
      <c r="CU44" s="660"/>
      <c r="CV44" s="660"/>
      <c r="CW44" s="660"/>
      <c r="CX44" s="660"/>
      <c r="CY44" s="661"/>
      <c r="CZ44" s="664">
        <v>22.7</v>
      </c>
      <c r="DA44" s="665"/>
      <c r="DB44" s="665"/>
      <c r="DC44" s="760"/>
      <c r="DD44" s="668">
        <v>902461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718381</v>
      </c>
      <c r="CS45" s="695"/>
      <c r="CT45" s="695"/>
      <c r="CU45" s="695"/>
      <c r="CV45" s="695"/>
      <c r="CW45" s="695"/>
      <c r="CX45" s="695"/>
      <c r="CY45" s="696"/>
      <c r="CZ45" s="664">
        <v>3.2</v>
      </c>
      <c r="DA45" s="693"/>
      <c r="DB45" s="693"/>
      <c r="DC45" s="697"/>
      <c r="DD45" s="668">
        <v>87130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4308317</v>
      </c>
      <c r="CS46" s="660"/>
      <c r="CT46" s="660"/>
      <c r="CU46" s="660"/>
      <c r="CV46" s="660"/>
      <c r="CW46" s="660"/>
      <c r="CX46" s="660"/>
      <c r="CY46" s="661"/>
      <c r="CZ46" s="664">
        <v>19.399999999999999</v>
      </c>
      <c r="DA46" s="665"/>
      <c r="DB46" s="665"/>
      <c r="DC46" s="760"/>
      <c r="DD46" s="668">
        <v>813412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39889</v>
      </c>
      <c r="CS47" s="695"/>
      <c r="CT47" s="695"/>
      <c r="CU47" s="695"/>
      <c r="CV47" s="695"/>
      <c r="CW47" s="695"/>
      <c r="CX47" s="695"/>
      <c r="CY47" s="696"/>
      <c r="CZ47" s="664">
        <v>0.2</v>
      </c>
      <c r="DA47" s="693"/>
      <c r="DB47" s="693"/>
      <c r="DC47" s="697"/>
      <c r="DD47" s="668">
        <v>8650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121</v>
      </c>
      <c r="CS48" s="660"/>
      <c r="CT48" s="660"/>
      <c r="CU48" s="660"/>
      <c r="CV48" s="660"/>
      <c r="CW48" s="660"/>
      <c r="CX48" s="660"/>
      <c r="CY48" s="661"/>
      <c r="CZ48" s="664" t="s">
        <v>235</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22221167</v>
      </c>
      <c r="CS49" s="729"/>
      <c r="CT49" s="729"/>
      <c r="CU49" s="729"/>
      <c r="CV49" s="729"/>
      <c r="CW49" s="729"/>
      <c r="CX49" s="729"/>
      <c r="CY49" s="761"/>
      <c r="CZ49" s="744">
        <v>100</v>
      </c>
      <c r="DA49" s="762"/>
      <c r="DB49" s="762"/>
      <c r="DC49" s="763"/>
      <c r="DD49" s="764">
        <v>14782117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vtqlLULeTNeCkgAw21gJztL1hertkuwtmsPdqfxvgdDeVrkZLahQd0w74E3XJHDbbko/4KtKUXsTaOf/PW3RIA==" saltValue="NVAzR0ljnOyTcjT6MHBsB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2" sqref="B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558</v>
      </c>
      <c r="C7" s="792"/>
      <c r="D7" s="792"/>
      <c r="E7" s="792"/>
      <c r="F7" s="792"/>
      <c r="G7" s="792"/>
      <c r="H7" s="792"/>
      <c r="I7" s="792"/>
      <c r="J7" s="792"/>
      <c r="K7" s="792"/>
      <c r="L7" s="792"/>
      <c r="M7" s="792"/>
      <c r="N7" s="792"/>
      <c r="O7" s="792"/>
      <c r="P7" s="793"/>
      <c r="Q7" s="794">
        <v>23482</v>
      </c>
      <c r="R7" s="795"/>
      <c r="S7" s="795"/>
      <c r="T7" s="795"/>
      <c r="U7" s="795"/>
      <c r="V7" s="795">
        <v>22221</v>
      </c>
      <c r="W7" s="795"/>
      <c r="X7" s="795"/>
      <c r="Y7" s="795"/>
      <c r="Z7" s="795"/>
      <c r="AA7" s="795">
        <v>1261</v>
      </c>
      <c r="AB7" s="795"/>
      <c r="AC7" s="795"/>
      <c r="AD7" s="795"/>
      <c r="AE7" s="796"/>
      <c r="AF7" s="797">
        <v>1173</v>
      </c>
      <c r="AG7" s="798"/>
      <c r="AH7" s="798"/>
      <c r="AI7" s="798"/>
      <c r="AJ7" s="799"/>
      <c r="AK7" s="834">
        <v>97</v>
      </c>
      <c r="AL7" s="835"/>
      <c r="AM7" s="835"/>
      <c r="AN7" s="835"/>
      <c r="AO7" s="835"/>
      <c r="AP7" s="835">
        <v>23731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559</v>
      </c>
      <c r="BT7" s="839"/>
      <c r="BU7" s="839"/>
      <c r="BV7" s="839"/>
      <c r="BW7" s="839"/>
      <c r="BX7" s="839"/>
      <c r="BY7" s="839"/>
      <c r="BZ7" s="839"/>
      <c r="CA7" s="839"/>
      <c r="CB7" s="839"/>
      <c r="CC7" s="839"/>
      <c r="CD7" s="839"/>
      <c r="CE7" s="839"/>
      <c r="CF7" s="839"/>
      <c r="CG7" s="840"/>
      <c r="CH7" s="831">
        <v>12</v>
      </c>
      <c r="CI7" s="832"/>
      <c r="CJ7" s="832"/>
      <c r="CK7" s="832"/>
      <c r="CL7" s="833"/>
      <c r="CM7" s="831">
        <v>164</v>
      </c>
      <c r="CN7" s="832"/>
      <c r="CO7" s="832"/>
      <c r="CP7" s="832"/>
      <c r="CQ7" s="833"/>
      <c r="CR7" s="831">
        <v>20</v>
      </c>
      <c r="CS7" s="832"/>
      <c r="CT7" s="832"/>
      <c r="CU7" s="832"/>
      <c r="CV7" s="833"/>
      <c r="CW7" s="831">
        <v>95</v>
      </c>
      <c r="CX7" s="832"/>
      <c r="CY7" s="832"/>
      <c r="CZ7" s="832"/>
      <c r="DA7" s="833"/>
      <c r="DB7" s="831" t="s">
        <v>575</v>
      </c>
      <c r="DC7" s="832"/>
      <c r="DD7" s="832"/>
      <c r="DE7" s="832"/>
      <c r="DF7" s="833"/>
      <c r="DG7" s="831" t="s">
        <v>575</v>
      </c>
      <c r="DH7" s="832"/>
      <c r="DI7" s="832"/>
      <c r="DJ7" s="832"/>
      <c r="DK7" s="833"/>
      <c r="DL7" s="831" t="s">
        <v>575</v>
      </c>
      <c r="DM7" s="832"/>
      <c r="DN7" s="832"/>
      <c r="DO7" s="832"/>
      <c r="DP7" s="833"/>
      <c r="DQ7" s="831" t="s">
        <v>582</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581</v>
      </c>
      <c r="BS8" s="828" t="s">
        <v>560</v>
      </c>
      <c r="BT8" s="829"/>
      <c r="BU8" s="829"/>
      <c r="BV8" s="829"/>
      <c r="BW8" s="829"/>
      <c r="BX8" s="829"/>
      <c r="BY8" s="829"/>
      <c r="BZ8" s="829"/>
      <c r="CA8" s="829"/>
      <c r="CB8" s="829"/>
      <c r="CC8" s="829"/>
      <c r="CD8" s="829"/>
      <c r="CE8" s="829"/>
      <c r="CF8" s="829"/>
      <c r="CG8" s="830"/>
      <c r="CH8" s="841">
        <f>-44</f>
        <v>-44</v>
      </c>
      <c r="CI8" s="842"/>
      <c r="CJ8" s="842"/>
      <c r="CK8" s="842"/>
      <c r="CL8" s="843"/>
      <c r="CM8" s="841">
        <v>1646</v>
      </c>
      <c r="CN8" s="842"/>
      <c r="CO8" s="842"/>
      <c r="CP8" s="842"/>
      <c r="CQ8" s="843"/>
      <c r="CR8" s="841">
        <v>20</v>
      </c>
      <c r="CS8" s="842"/>
      <c r="CT8" s="842"/>
      <c r="CU8" s="842"/>
      <c r="CV8" s="843"/>
      <c r="CW8" s="841" t="s">
        <v>575</v>
      </c>
      <c r="CX8" s="842"/>
      <c r="CY8" s="842"/>
      <c r="CZ8" s="842"/>
      <c r="DA8" s="843"/>
      <c r="DB8" s="841" t="s">
        <v>575</v>
      </c>
      <c r="DC8" s="842"/>
      <c r="DD8" s="842"/>
      <c r="DE8" s="842"/>
      <c r="DF8" s="843"/>
      <c r="DG8" s="841" t="s">
        <v>575</v>
      </c>
      <c r="DH8" s="842"/>
      <c r="DI8" s="842"/>
      <c r="DJ8" s="842"/>
      <c r="DK8" s="843"/>
      <c r="DL8" s="841" t="s">
        <v>575</v>
      </c>
      <c r="DM8" s="842"/>
      <c r="DN8" s="842"/>
      <c r="DO8" s="842"/>
      <c r="DP8" s="843"/>
      <c r="DQ8" s="841" t="s">
        <v>498</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375</v>
      </c>
      <c r="B23" s="850" t="s">
        <v>376</v>
      </c>
      <c r="C23" s="851"/>
      <c r="D23" s="851"/>
      <c r="E23" s="851"/>
      <c r="F23" s="851"/>
      <c r="G23" s="851"/>
      <c r="H23" s="851"/>
      <c r="I23" s="851"/>
      <c r="J23" s="851"/>
      <c r="K23" s="851"/>
      <c r="L23" s="851"/>
      <c r="M23" s="851"/>
      <c r="N23" s="851"/>
      <c r="O23" s="851"/>
      <c r="P23" s="852"/>
      <c r="Q23" s="853">
        <f>SUM(Q7:U22)</f>
        <v>23482</v>
      </c>
      <c r="R23" s="854"/>
      <c r="S23" s="854"/>
      <c r="T23" s="854"/>
      <c r="U23" s="854"/>
      <c r="V23" s="854">
        <f t="shared" ref="V23" si="0">SUM(V7:Z22)</f>
        <v>22221</v>
      </c>
      <c r="W23" s="854"/>
      <c r="X23" s="854"/>
      <c r="Y23" s="854"/>
      <c r="Z23" s="854"/>
      <c r="AA23" s="854">
        <f t="shared" ref="AA23" si="1">SUM(AA7:AE22)</f>
        <v>1261</v>
      </c>
      <c r="AB23" s="854"/>
      <c r="AC23" s="854"/>
      <c r="AD23" s="854"/>
      <c r="AE23" s="855"/>
      <c r="AF23" s="856">
        <v>1173</v>
      </c>
      <c r="AG23" s="854"/>
      <c r="AH23" s="854"/>
      <c r="AI23" s="854"/>
      <c r="AJ23" s="857"/>
      <c r="AK23" s="858"/>
      <c r="AL23" s="859"/>
      <c r="AM23" s="859"/>
      <c r="AN23" s="859"/>
      <c r="AO23" s="859"/>
      <c r="AP23" s="854">
        <f t="shared" ref="AP23" si="2">SUM(AP7:AT22)</f>
        <v>23731</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378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379</v>
      </c>
      <c r="R26" s="778"/>
      <c r="S26" s="778"/>
      <c r="T26" s="778"/>
      <c r="U26" s="779"/>
      <c r="V26" s="777" t="s">
        <v>380</v>
      </c>
      <c r="W26" s="778"/>
      <c r="X26" s="778"/>
      <c r="Y26" s="778"/>
      <c r="Z26" s="779"/>
      <c r="AA26" s="777" t="s">
        <v>381</v>
      </c>
      <c r="AB26" s="778"/>
      <c r="AC26" s="778"/>
      <c r="AD26" s="778"/>
      <c r="AE26" s="778"/>
      <c r="AF26" s="872" t="s">
        <v>382</v>
      </c>
      <c r="AG26" s="873"/>
      <c r="AH26" s="873"/>
      <c r="AI26" s="873"/>
      <c r="AJ26" s="874"/>
      <c r="AK26" s="778" t="s">
        <v>383</v>
      </c>
      <c r="AL26" s="778"/>
      <c r="AM26" s="778"/>
      <c r="AN26" s="778"/>
      <c r="AO26" s="779"/>
      <c r="AP26" s="777" t="s">
        <v>384</v>
      </c>
      <c r="AQ26" s="778"/>
      <c r="AR26" s="778"/>
      <c r="AS26" s="778"/>
      <c r="AT26" s="779"/>
      <c r="AU26" s="777" t="s">
        <v>385</v>
      </c>
      <c r="AV26" s="778"/>
      <c r="AW26" s="778"/>
      <c r="AX26" s="778"/>
      <c r="AY26" s="779"/>
      <c r="AZ26" s="777" t="s">
        <v>386</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387</v>
      </c>
      <c r="C28" s="792"/>
      <c r="D28" s="792"/>
      <c r="E28" s="792"/>
      <c r="F28" s="792"/>
      <c r="G28" s="792"/>
      <c r="H28" s="792"/>
      <c r="I28" s="792"/>
      <c r="J28" s="792"/>
      <c r="K28" s="792"/>
      <c r="L28" s="792"/>
      <c r="M28" s="792"/>
      <c r="N28" s="792"/>
      <c r="O28" s="792"/>
      <c r="P28" s="793"/>
      <c r="Q28" s="882">
        <v>5301</v>
      </c>
      <c r="R28" s="883"/>
      <c r="S28" s="883"/>
      <c r="T28" s="883"/>
      <c r="U28" s="883"/>
      <c r="V28" s="883">
        <v>4986</v>
      </c>
      <c r="W28" s="883"/>
      <c r="X28" s="883"/>
      <c r="Y28" s="883"/>
      <c r="Z28" s="883"/>
      <c r="AA28" s="883">
        <v>315</v>
      </c>
      <c r="AB28" s="883"/>
      <c r="AC28" s="883"/>
      <c r="AD28" s="883"/>
      <c r="AE28" s="884"/>
      <c r="AF28" s="885">
        <v>315</v>
      </c>
      <c r="AG28" s="883"/>
      <c r="AH28" s="883"/>
      <c r="AI28" s="883"/>
      <c r="AJ28" s="886"/>
      <c r="AK28" s="887">
        <v>256</v>
      </c>
      <c r="AL28" s="878"/>
      <c r="AM28" s="878"/>
      <c r="AN28" s="878"/>
      <c r="AO28" s="878"/>
      <c r="AP28" s="878" t="s">
        <v>575</v>
      </c>
      <c r="AQ28" s="878"/>
      <c r="AR28" s="878"/>
      <c r="AS28" s="878"/>
      <c r="AT28" s="878"/>
      <c r="AU28" s="878" t="s">
        <v>575</v>
      </c>
      <c r="AV28" s="878"/>
      <c r="AW28" s="878"/>
      <c r="AX28" s="878"/>
      <c r="AY28" s="878"/>
      <c r="AZ28" s="879" t="s">
        <v>498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388</v>
      </c>
      <c r="C29" s="816"/>
      <c r="D29" s="816"/>
      <c r="E29" s="816"/>
      <c r="F29" s="816"/>
      <c r="G29" s="816"/>
      <c r="H29" s="816"/>
      <c r="I29" s="816"/>
      <c r="J29" s="816"/>
      <c r="K29" s="816"/>
      <c r="L29" s="816"/>
      <c r="M29" s="816"/>
      <c r="N29" s="816"/>
      <c r="O29" s="816"/>
      <c r="P29" s="817"/>
      <c r="Q29" s="818">
        <v>929</v>
      </c>
      <c r="R29" s="819"/>
      <c r="S29" s="819"/>
      <c r="T29" s="819"/>
      <c r="U29" s="819"/>
      <c r="V29" s="819">
        <v>920</v>
      </c>
      <c r="W29" s="819"/>
      <c r="X29" s="819"/>
      <c r="Y29" s="819"/>
      <c r="Z29" s="819"/>
      <c r="AA29" s="819">
        <v>9</v>
      </c>
      <c r="AB29" s="819"/>
      <c r="AC29" s="819"/>
      <c r="AD29" s="819"/>
      <c r="AE29" s="820"/>
      <c r="AF29" s="821">
        <v>9</v>
      </c>
      <c r="AG29" s="822"/>
      <c r="AH29" s="822"/>
      <c r="AI29" s="822"/>
      <c r="AJ29" s="823"/>
      <c r="AK29" s="890">
        <v>549</v>
      </c>
      <c r="AL29" s="891"/>
      <c r="AM29" s="891"/>
      <c r="AN29" s="891"/>
      <c r="AO29" s="891"/>
      <c r="AP29" s="891" t="s">
        <v>575</v>
      </c>
      <c r="AQ29" s="891"/>
      <c r="AR29" s="891"/>
      <c r="AS29" s="891"/>
      <c r="AT29" s="891"/>
      <c r="AU29" s="891" t="s">
        <v>575</v>
      </c>
      <c r="AV29" s="891"/>
      <c r="AW29" s="891"/>
      <c r="AX29" s="891"/>
      <c r="AY29" s="891"/>
      <c r="AZ29" s="892" t="s">
        <v>498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389</v>
      </c>
      <c r="C30" s="816"/>
      <c r="D30" s="816"/>
      <c r="E30" s="816"/>
      <c r="F30" s="816"/>
      <c r="G30" s="816"/>
      <c r="H30" s="816"/>
      <c r="I30" s="816"/>
      <c r="J30" s="816"/>
      <c r="K30" s="816"/>
      <c r="L30" s="816"/>
      <c r="M30" s="816"/>
      <c r="N30" s="816"/>
      <c r="O30" s="816"/>
      <c r="P30" s="817"/>
      <c r="Q30" s="818">
        <v>3911</v>
      </c>
      <c r="R30" s="819"/>
      <c r="S30" s="819"/>
      <c r="T30" s="819"/>
      <c r="U30" s="819"/>
      <c r="V30" s="819">
        <v>3624</v>
      </c>
      <c r="W30" s="819"/>
      <c r="X30" s="819"/>
      <c r="Y30" s="819"/>
      <c r="Z30" s="819"/>
      <c r="AA30" s="819">
        <v>287</v>
      </c>
      <c r="AB30" s="819"/>
      <c r="AC30" s="819"/>
      <c r="AD30" s="819"/>
      <c r="AE30" s="820"/>
      <c r="AF30" s="821">
        <v>287</v>
      </c>
      <c r="AG30" s="822"/>
      <c r="AH30" s="822"/>
      <c r="AI30" s="822"/>
      <c r="AJ30" s="823"/>
      <c r="AK30" s="890">
        <v>609</v>
      </c>
      <c r="AL30" s="891"/>
      <c r="AM30" s="891"/>
      <c r="AN30" s="891"/>
      <c r="AO30" s="891"/>
      <c r="AP30" s="891" t="s">
        <v>575</v>
      </c>
      <c r="AQ30" s="891"/>
      <c r="AR30" s="891"/>
      <c r="AS30" s="891"/>
      <c r="AT30" s="891"/>
      <c r="AU30" s="891" t="s">
        <v>575</v>
      </c>
      <c r="AV30" s="891"/>
      <c r="AW30" s="891"/>
      <c r="AX30" s="891"/>
      <c r="AY30" s="891"/>
      <c r="AZ30" s="892" t="s">
        <v>498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390</v>
      </c>
      <c r="C31" s="816"/>
      <c r="D31" s="816"/>
      <c r="E31" s="816"/>
      <c r="F31" s="816"/>
      <c r="G31" s="816"/>
      <c r="H31" s="816"/>
      <c r="I31" s="816"/>
      <c r="J31" s="816"/>
      <c r="K31" s="816"/>
      <c r="L31" s="816"/>
      <c r="M31" s="816"/>
      <c r="N31" s="816"/>
      <c r="O31" s="816"/>
      <c r="P31" s="817"/>
      <c r="Q31" s="818">
        <v>967</v>
      </c>
      <c r="R31" s="819"/>
      <c r="S31" s="819"/>
      <c r="T31" s="819"/>
      <c r="U31" s="819"/>
      <c r="V31" s="819">
        <v>867</v>
      </c>
      <c r="W31" s="819"/>
      <c r="X31" s="819"/>
      <c r="Y31" s="819"/>
      <c r="Z31" s="819"/>
      <c r="AA31" s="819">
        <v>100</v>
      </c>
      <c r="AB31" s="819"/>
      <c r="AC31" s="819"/>
      <c r="AD31" s="819"/>
      <c r="AE31" s="820"/>
      <c r="AF31" s="821">
        <v>2317</v>
      </c>
      <c r="AG31" s="822"/>
      <c r="AH31" s="822"/>
      <c r="AI31" s="822"/>
      <c r="AJ31" s="823"/>
      <c r="AK31" s="890">
        <v>147</v>
      </c>
      <c r="AL31" s="891"/>
      <c r="AM31" s="891"/>
      <c r="AN31" s="891"/>
      <c r="AO31" s="891"/>
      <c r="AP31" s="891">
        <v>3451</v>
      </c>
      <c r="AQ31" s="891"/>
      <c r="AR31" s="891"/>
      <c r="AS31" s="891"/>
      <c r="AT31" s="891"/>
      <c r="AU31" s="891">
        <v>152</v>
      </c>
      <c r="AV31" s="891"/>
      <c r="AW31" s="891"/>
      <c r="AX31" s="891"/>
      <c r="AY31" s="891"/>
      <c r="AZ31" s="892" t="s">
        <v>498</v>
      </c>
      <c r="BA31" s="892"/>
      <c r="BB31" s="892"/>
      <c r="BC31" s="892"/>
      <c r="BD31" s="892"/>
      <c r="BE31" s="888" t="s">
        <v>391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392</v>
      </c>
      <c r="C32" s="816"/>
      <c r="D32" s="816"/>
      <c r="E32" s="816"/>
      <c r="F32" s="816"/>
      <c r="G32" s="816"/>
      <c r="H32" s="816"/>
      <c r="I32" s="816"/>
      <c r="J32" s="816"/>
      <c r="K32" s="816"/>
      <c r="L32" s="816"/>
      <c r="M32" s="816"/>
      <c r="N32" s="816"/>
      <c r="O32" s="816"/>
      <c r="P32" s="817"/>
      <c r="Q32" s="818">
        <v>1813</v>
      </c>
      <c r="R32" s="819"/>
      <c r="S32" s="819"/>
      <c r="T32" s="819"/>
      <c r="U32" s="819"/>
      <c r="V32" s="819">
        <v>1654</v>
      </c>
      <c r="W32" s="819"/>
      <c r="X32" s="819"/>
      <c r="Y32" s="819"/>
      <c r="Z32" s="819"/>
      <c r="AA32" s="819">
        <v>160</v>
      </c>
      <c r="AB32" s="819"/>
      <c r="AC32" s="819"/>
      <c r="AD32" s="819"/>
      <c r="AE32" s="820"/>
      <c r="AF32" s="821">
        <v>132</v>
      </c>
      <c r="AG32" s="822"/>
      <c r="AH32" s="822"/>
      <c r="AI32" s="822"/>
      <c r="AJ32" s="823"/>
      <c r="AK32" s="890">
        <f>ROUND((622311+414874)/1000,0)</f>
        <v>1037</v>
      </c>
      <c r="AL32" s="891"/>
      <c r="AM32" s="891"/>
      <c r="AN32" s="891"/>
      <c r="AO32" s="891"/>
      <c r="AP32" s="891">
        <f>ROUND((5848405+3370613)/1000,0)</f>
        <v>9219</v>
      </c>
      <c r="AQ32" s="891"/>
      <c r="AR32" s="891"/>
      <c r="AS32" s="891"/>
      <c r="AT32" s="891"/>
      <c r="AU32" s="891">
        <v>8343</v>
      </c>
      <c r="AV32" s="891"/>
      <c r="AW32" s="891"/>
      <c r="AX32" s="891"/>
      <c r="AY32" s="891"/>
      <c r="AZ32" s="892" t="s">
        <v>498</v>
      </c>
      <c r="BA32" s="892"/>
      <c r="BB32" s="892"/>
      <c r="BC32" s="892"/>
      <c r="BD32" s="892"/>
      <c r="BE32" s="888" t="s">
        <v>393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394</v>
      </c>
      <c r="C33" s="816"/>
      <c r="D33" s="816"/>
      <c r="E33" s="816"/>
      <c r="F33" s="816"/>
      <c r="G33" s="816"/>
      <c r="H33" s="816"/>
      <c r="I33" s="816"/>
      <c r="J33" s="816"/>
      <c r="K33" s="816"/>
      <c r="L33" s="816"/>
      <c r="M33" s="816"/>
      <c r="N33" s="816"/>
      <c r="O33" s="816"/>
      <c r="P33" s="817"/>
      <c r="Q33" s="818">
        <v>263</v>
      </c>
      <c r="R33" s="819"/>
      <c r="S33" s="819"/>
      <c r="T33" s="819"/>
      <c r="U33" s="819"/>
      <c r="V33" s="819">
        <v>240</v>
      </c>
      <c r="W33" s="819"/>
      <c r="X33" s="819"/>
      <c r="Y33" s="819"/>
      <c r="Z33" s="819"/>
      <c r="AA33" s="819">
        <v>23</v>
      </c>
      <c r="AB33" s="819"/>
      <c r="AC33" s="819"/>
      <c r="AD33" s="819"/>
      <c r="AE33" s="820"/>
      <c r="AF33" s="821">
        <v>23</v>
      </c>
      <c r="AG33" s="822"/>
      <c r="AH33" s="822"/>
      <c r="AI33" s="822"/>
      <c r="AJ33" s="823"/>
      <c r="AK33" s="890">
        <v>176</v>
      </c>
      <c r="AL33" s="891"/>
      <c r="AM33" s="891"/>
      <c r="AN33" s="891"/>
      <c r="AO33" s="891"/>
      <c r="AP33" s="891">
        <v>1025</v>
      </c>
      <c r="AQ33" s="891"/>
      <c r="AR33" s="891"/>
      <c r="AS33" s="891"/>
      <c r="AT33" s="891"/>
      <c r="AU33" s="891">
        <v>1025</v>
      </c>
      <c r="AV33" s="891"/>
      <c r="AW33" s="891"/>
      <c r="AX33" s="891"/>
      <c r="AY33" s="891"/>
      <c r="AZ33" s="892" t="s">
        <v>498</v>
      </c>
      <c r="BA33" s="892"/>
      <c r="BB33" s="892"/>
      <c r="BC33" s="892"/>
      <c r="BD33" s="892"/>
      <c r="BE33" s="888" t="s">
        <v>393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375</v>
      </c>
      <c r="B63" s="850" t="s">
        <v>396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3082</v>
      </c>
      <c r="AG63" s="902"/>
      <c r="AH63" s="902"/>
      <c r="AI63" s="902"/>
      <c r="AJ63" s="903"/>
      <c r="AK63" s="904"/>
      <c r="AL63" s="899"/>
      <c r="AM63" s="899"/>
      <c r="AN63" s="899"/>
      <c r="AO63" s="899"/>
      <c r="AP63" s="902">
        <f>SUM(AP28:AT62)</f>
        <v>13695</v>
      </c>
      <c r="AQ63" s="902"/>
      <c r="AR63" s="902"/>
      <c r="AS63" s="902"/>
      <c r="AT63" s="902"/>
      <c r="AU63" s="902">
        <f>SUM(AU28:AY62)</f>
        <v>9520</v>
      </c>
      <c r="AV63" s="902"/>
      <c r="AW63" s="902"/>
      <c r="AX63" s="902"/>
      <c r="AY63" s="902"/>
      <c r="AZ63" s="906"/>
      <c r="BA63" s="906"/>
      <c r="BB63" s="906"/>
      <c r="BC63" s="906"/>
      <c r="BD63" s="906"/>
      <c r="BE63" s="902"/>
      <c r="BF63" s="902"/>
      <c r="BG63" s="902"/>
      <c r="BH63" s="902"/>
      <c r="BI63" s="902"/>
      <c r="BJ63" s="907" t="s">
        <v>121</v>
      </c>
      <c r="BK63" s="908"/>
      <c r="BL63" s="908"/>
      <c r="BM63" s="908"/>
      <c r="BN63" s="909"/>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398</v>
      </c>
      <c r="B66" s="801"/>
      <c r="C66" s="801"/>
      <c r="D66" s="801"/>
      <c r="E66" s="801"/>
      <c r="F66" s="801"/>
      <c r="G66" s="801"/>
      <c r="H66" s="801"/>
      <c r="I66" s="801"/>
      <c r="J66" s="801"/>
      <c r="K66" s="801"/>
      <c r="L66" s="801"/>
      <c r="M66" s="801"/>
      <c r="N66" s="801"/>
      <c r="O66" s="801"/>
      <c r="P66" s="802"/>
      <c r="Q66" s="777" t="s">
        <v>379</v>
      </c>
      <c r="R66" s="778"/>
      <c r="S66" s="778"/>
      <c r="T66" s="778"/>
      <c r="U66" s="779"/>
      <c r="V66" s="777" t="s">
        <v>380</v>
      </c>
      <c r="W66" s="778"/>
      <c r="X66" s="778"/>
      <c r="Y66" s="778"/>
      <c r="Z66" s="779"/>
      <c r="AA66" s="777" t="s">
        <v>381</v>
      </c>
      <c r="AB66" s="778"/>
      <c r="AC66" s="778"/>
      <c r="AD66" s="778"/>
      <c r="AE66" s="779"/>
      <c r="AF66" s="910" t="s">
        <v>382</v>
      </c>
      <c r="AG66" s="873"/>
      <c r="AH66" s="873"/>
      <c r="AI66" s="873"/>
      <c r="AJ66" s="911"/>
      <c r="AK66" s="777" t="s">
        <v>383</v>
      </c>
      <c r="AL66" s="801"/>
      <c r="AM66" s="801"/>
      <c r="AN66" s="801"/>
      <c r="AO66" s="802"/>
      <c r="AP66" s="777" t="s">
        <v>384</v>
      </c>
      <c r="AQ66" s="778"/>
      <c r="AR66" s="778"/>
      <c r="AS66" s="778"/>
      <c r="AT66" s="779"/>
      <c r="AU66" s="777" t="s">
        <v>399</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1"/>
      <c r="BT66" s="922"/>
      <c r="BU66" s="922"/>
      <c r="BV66" s="922"/>
      <c r="BW66" s="922"/>
      <c r="BX66" s="922"/>
      <c r="BY66" s="922"/>
      <c r="BZ66" s="922"/>
      <c r="CA66" s="922"/>
      <c r="CB66" s="922"/>
      <c r="CC66" s="922"/>
      <c r="CD66" s="922"/>
      <c r="CE66" s="922"/>
      <c r="CF66" s="922"/>
      <c r="CG66" s="923"/>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15"/>
      <c r="DW66" s="916"/>
      <c r="DX66" s="916"/>
      <c r="DY66" s="916"/>
      <c r="DZ66" s="917"/>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2"/>
      <c r="AG67" s="876"/>
      <c r="AH67" s="876"/>
      <c r="AI67" s="876"/>
      <c r="AJ67" s="913"/>
      <c r="AK67" s="914"/>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1"/>
      <c r="BT67" s="922"/>
      <c r="BU67" s="922"/>
      <c r="BV67" s="922"/>
      <c r="BW67" s="922"/>
      <c r="BX67" s="922"/>
      <c r="BY67" s="922"/>
      <c r="BZ67" s="922"/>
      <c r="CA67" s="922"/>
      <c r="CB67" s="922"/>
      <c r="CC67" s="922"/>
      <c r="CD67" s="922"/>
      <c r="CE67" s="922"/>
      <c r="CF67" s="922"/>
      <c r="CG67" s="923"/>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15"/>
      <c r="DW67" s="916"/>
      <c r="DX67" s="916"/>
      <c r="DY67" s="916"/>
      <c r="DZ67" s="917"/>
      <c r="EA67" s="226"/>
    </row>
    <row r="68" spans="1:131" s="227" customFormat="1" ht="26.25" customHeight="1" thickTop="1" x14ac:dyDescent="0.15">
      <c r="A68" s="238">
        <v>1</v>
      </c>
      <c r="B68" s="927" t="s">
        <v>561</v>
      </c>
      <c r="C68" s="928"/>
      <c r="D68" s="928"/>
      <c r="E68" s="928"/>
      <c r="F68" s="928"/>
      <c r="G68" s="928"/>
      <c r="H68" s="928"/>
      <c r="I68" s="928"/>
      <c r="J68" s="928"/>
      <c r="K68" s="928"/>
      <c r="L68" s="928"/>
      <c r="M68" s="928"/>
      <c r="N68" s="928"/>
      <c r="O68" s="928"/>
      <c r="P68" s="929"/>
      <c r="Q68" s="930">
        <v>291</v>
      </c>
      <c r="R68" s="924"/>
      <c r="S68" s="924"/>
      <c r="T68" s="924"/>
      <c r="U68" s="924"/>
      <c r="V68" s="924">
        <v>274</v>
      </c>
      <c r="W68" s="924"/>
      <c r="X68" s="924"/>
      <c r="Y68" s="924"/>
      <c r="Z68" s="924"/>
      <c r="AA68" s="924">
        <v>17</v>
      </c>
      <c r="AB68" s="924"/>
      <c r="AC68" s="924"/>
      <c r="AD68" s="924"/>
      <c r="AE68" s="924"/>
      <c r="AF68" s="924">
        <v>17</v>
      </c>
      <c r="AG68" s="924"/>
      <c r="AH68" s="924"/>
      <c r="AI68" s="924"/>
      <c r="AJ68" s="924"/>
      <c r="AK68" s="924">
        <v>85</v>
      </c>
      <c r="AL68" s="924"/>
      <c r="AM68" s="924"/>
      <c r="AN68" s="924"/>
      <c r="AO68" s="924"/>
      <c r="AP68" s="924" t="s">
        <v>575</v>
      </c>
      <c r="AQ68" s="924"/>
      <c r="AR68" s="924"/>
      <c r="AS68" s="924"/>
      <c r="AT68" s="924"/>
      <c r="AU68" s="924" t="s">
        <v>575</v>
      </c>
      <c r="AV68" s="924"/>
      <c r="AW68" s="924"/>
      <c r="AX68" s="924"/>
      <c r="AY68" s="924"/>
      <c r="AZ68" s="925"/>
      <c r="BA68" s="925"/>
      <c r="BB68" s="925"/>
      <c r="BC68" s="925"/>
      <c r="BD68" s="926"/>
      <c r="BE68" s="245"/>
      <c r="BF68" s="245"/>
      <c r="BG68" s="245"/>
      <c r="BH68" s="245"/>
      <c r="BI68" s="245"/>
      <c r="BJ68" s="245"/>
      <c r="BK68" s="245"/>
      <c r="BL68" s="245"/>
      <c r="BM68" s="245"/>
      <c r="BN68" s="245"/>
      <c r="BO68" s="245"/>
      <c r="BP68" s="245"/>
      <c r="BQ68" s="242">
        <v>62</v>
      </c>
      <c r="BR68" s="247"/>
      <c r="BS68" s="921"/>
      <c r="BT68" s="922"/>
      <c r="BU68" s="922"/>
      <c r="BV68" s="922"/>
      <c r="BW68" s="922"/>
      <c r="BX68" s="922"/>
      <c r="BY68" s="922"/>
      <c r="BZ68" s="922"/>
      <c r="CA68" s="922"/>
      <c r="CB68" s="922"/>
      <c r="CC68" s="922"/>
      <c r="CD68" s="922"/>
      <c r="CE68" s="922"/>
      <c r="CF68" s="922"/>
      <c r="CG68" s="923"/>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15"/>
      <c r="DW68" s="916"/>
      <c r="DX68" s="916"/>
      <c r="DY68" s="916"/>
      <c r="DZ68" s="917"/>
      <c r="EA68" s="226"/>
    </row>
    <row r="69" spans="1:131" s="227" customFormat="1" ht="26.25" customHeight="1" x14ac:dyDescent="0.15">
      <c r="A69" s="241">
        <v>2</v>
      </c>
      <c r="B69" s="931" t="s">
        <v>565</v>
      </c>
      <c r="C69" s="932"/>
      <c r="D69" s="932"/>
      <c r="E69" s="932"/>
      <c r="F69" s="932"/>
      <c r="G69" s="932"/>
      <c r="H69" s="932"/>
      <c r="I69" s="932"/>
      <c r="J69" s="932"/>
      <c r="K69" s="932"/>
      <c r="L69" s="932"/>
      <c r="M69" s="932"/>
      <c r="N69" s="932"/>
      <c r="O69" s="932"/>
      <c r="P69" s="933"/>
      <c r="Q69" s="934">
        <v>5811</v>
      </c>
      <c r="R69" s="891"/>
      <c r="S69" s="891"/>
      <c r="T69" s="891"/>
      <c r="U69" s="891"/>
      <c r="V69" s="891">
        <v>4987</v>
      </c>
      <c r="W69" s="891"/>
      <c r="X69" s="891"/>
      <c r="Y69" s="891"/>
      <c r="Z69" s="891"/>
      <c r="AA69" s="891">
        <v>824</v>
      </c>
      <c r="AB69" s="891"/>
      <c r="AC69" s="891"/>
      <c r="AD69" s="891"/>
      <c r="AE69" s="891"/>
      <c r="AF69" s="891">
        <v>824</v>
      </c>
      <c r="AG69" s="891"/>
      <c r="AH69" s="891"/>
      <c r="AI69" s="891"/>
      <c r="AJ69" s="891"/>
      <c r="AK69" s="891">
        <v>18</v>
      </c>
      <c r="AL69" s="891"/>
      <c r="AM69" s="891"/>
      <c r="AN69" s="891"/>
      <c r="AO69" s="891"/>
      <c r="AP69" s="891" t="s">
        <v>575</v>
      </c>
      <c r="AQ69" s="891"/>
      <c r="AR69" s="891"/>
      <c r="AS69" s="891"/>
      <c r="AT69" s="891"/>
      <c r="AU69" s="891" t="s">
        <v>575</v>
      </c>
      <c r="AV69" s="891"/>
      <c r="AW69" s="891"/>
      <c r="AX69" s="891"/>
      <c r="AY69" s="891"/>
      <c r="AZ69" s="935"/>
      <c r="BA69" s="935"/>
      <c r="BB69" s="935"/>
      <c r="BC69" s="935"/>
      <c r="BD69" s="936"/>
      <c r="BE69" s="245"/>
      <c r="BF69" s="245"/>
      <c r="BG69" s="245"/>
      <c r="BH69" s="245"/>
      <c r="BI69" s="245"/>
      <c r="BJ69" s="245"/>
      <c r="BK69" s="245"/>
      <c r="BL69" s="245"/>
      <c r="BM69" s="245"/>
      <c r="BN69" s="245"/>
      <c r="BO69" s="245"/>
      <c r="BP69" s="245"/>
      <c r="BQ69" s="242">
        <v>63</v>
      </c>
      <c r="BR69" s="247"/>
      <c r="BS69" s="921"/>
      <c r="BT69" s="922"/>
      <c r="BU69" s="922"/>
      <c r="BV69" s="922"/>
      <c r="BW69" s="922"/>
      <c r="BX69" s="922"/>
      <c r="BY69" s="922"/>
      <c r="BZ69" s="922"/>
      <c r="CA69" s="922"/>
      <c r="CB69" s="922"/>
      <c r="CC69" s="922"/>
      <c r="CD69" s="922"/>
      <c r="CE69" s="922"/>
      <c r="CF69" s="922"/>
      <c r="CG69" s="923"/>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15"/>
      <c r="DW69" s="916"/>
      <c r="DX69" s="916"/>
      <c r="DY69" s="916"/>
      <c r="DZ69" s="917"/>
      <c r="EA69" s="226"/>
    </row>
    <row r="70" spans="1:131" s="227" customFormat="1" ht="26.25" customHeight="1" x14ac:dyDescent="0.15">
      <c r="A70" s="241">
        <v>3</v>
      </c>
      <c r="B70" s="931" t="s">
        <v>563</v>
      </c>
      <c r="C70" s="932"/>
      <c r="D70" s="932"/>
      <c r="E70" s="932"/>
      <c r="F70" s="932"/>
      <c r="G70" s="932"/>
      <c r="H70" s="932"/>
      <c r="I70" s="932"/>
      <c r="J70" s="932"/>
      <c r="K70" s="932"/>
      <c r="L70" s="932"/>
      <c r="M70" s="932"/>
      <c r="N70" s="932"/>
      <c r="O70" s="932"/>
      <c r="P70" s="933"/>
      <c r="Q70" s="934">
        <v>163</v>
      </c>
      <c r="R70" s="891"/>
      <c r="S70" s="891"/>
      <c r="T70" s="891"/>
      <c r="U70" s="891"/>
      <c r="V70" s="891">
        <v>159</v>
      </c>
      <c r="W70" s="891"/>
      <c r="X70" s="891"/>
      <c r="Y70" s="891"/>
      <c r="Z70" s="891"/>
      <c r="AA70" s="891">
        <v>5</v>
      </c>
      <c r="AB70" s="891"/>
      <c r="AC70" s="891"/>
      <c r="AD70" s="891"/>
      <c r="AE70" s="891"/>
      <c r="AF70" s="891">
        <v>5</v>
      </c>
      <c r="AG70" s="891"/>
      <c r="AH70" s="891"/>
      <c r="AI70" s="891"/>
      <c r="AJ70" s="891"/>
      <c r="AK70" s="891" t="s">
        <v>575</v>
      </c>
      <c r="AL70" s="891"/>
      <c r="AM70" s="891"/>
      <c r="AN70" s="891"/>
      <c r="AO70" s="891"/>
      <c r="AP70" s="891" t="s">
        <v>575</v>
      </c>
      <c r="AQ70" s="891"/>
      <c r="AR70" s="891"/>
      <c r="AS70" s="891"/>
      <c r="AT70" s="891"/>
      <c r="AU70" s="891" t="s">
        <v>575</v>
      </c>
      <c r="AV70" s="891"/>
      <c r="AW70" s="891"/>
      <c r="AX70" s="891"/>
      <c r="AY70" s="891"/>
      <c r="AZ70" s="935"/>
      <c r="BA70" s="935"/>
      <c r="BB70" s="935"/>
      <c r="BC70" s="935"/>
      <c r="BD70" s="936"/>
      <c r="BE70" s="245"/>
      <c r="BF70" s="245"/>
      <c r="BG70" s="245"/>
      <c r="BH70" s="245"/>
      <c r="BI70" s="245"/>
      <c r="BJ70" s="245"/>
      <c r="BK70" s="245"/>
      <c r="BL70" s="245"/>
      <c r="BM70" s="245"/>
      <c r="BN70" s="245"/>
      <c r="BO70" s="245"/>
      <c r="BP70" s="245"/>
      <c r="BQ70" s="242">
        <v>64</v>
      </c>
      <c r="BR70" s="247"/>
      <c r="BS70" s="921"/>
      <c r="BT70" s="922"/>
      <c r="BU70" s="922"/>
      <c r="BV70" s="922"/>
      <c r="BW70" s="922"/>
      <c r="BX70" s="922"/>
      <c r="BY70" s="922"/>
      <c r="BZ70" s="922"/>
      <c r="CA70" s="922"/>
      <c r="CB70" s="922"/>
      <c r="CC70" s="922"/>
      <c r="CD70" s="922"/>
      <c r="CE70" s="922"/>
      <c r="CF70" s="922"/>
      <c r="CG70" s="923"/>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15"/>
      <c r="DW70" s="916"/>
      <c r="DX70" s="916"/>
      <c r="DY70" s="916"/>
      <c r="DZ70" s="917"/>
      <c r="EA70" s="226"/>
    </row>
    <row r="71" spans="1:131" s="227" customFormat="1" ht="26.25" customHeight="1" x14ac:dyDescent="0.15">
      <c r="A71" s="241">
        <v>4</v>
      </c>
      <c r="B71" s="931" t="s">
        <v>562</v>
      </c>
      <c r="C71" s="932"/>
      <c r="D71" s="932"/>
      <c r="E71" s="932"/>
      <c r="F71" s="932"/>
      <c r="G71" s="932"/>
      <c r="H71" s="932"/>
      <c r="I71" s="932"/>
      <c r="J71" s="932"/>
      <c r="K71" s="932"/>
      <c r="L71" s="932"/>
      <c r="M71" s="932"/>
      <c r="N71" s="932"/>
      <c r="O71" s="932"/>
      <c r="P71" s="933"/>
      <c r="Q71" s="934">
        <v>64</v>
      </c>
      <c r="R71" s="891"/>
      <c r="S71" s="891"/>
      <c r="T71" s="891"/>
      <c r="U71" s="891"/>
      <c r="V71" s="891">
        <v>63</v>
      </c>
      <c r="W71" s="891"/>
      <c r="X71" s="891"/>
      <c r="Y71" s="891"/>
      <c r="Z71" s="891"/>
      <c r="AA71" s="891">
        <v>1</v>
      </c>
      <c r="AB71" s="891"/>
      <c r="AC71" s="891"/>
      <c r="AD71" s="891"/>
      <c r="AE71" s="891"/>
      <c r="AF71" s="891">
        <v>1</v>
      </c>
      <c r="AG71" s="891"/>
      <c r="AH71" s="891"/>
      <c r="AI71" s="891"/>
      <c r="AJ71" s="891"/>
      <c r="AK71" s="891" t="s">
        <v>575</v>
      </c>
      <c r="AL71" s="891"/>
      <c r="AM71" s="891"/>
      <c r="AN71" s="891"/>
      <c r="AO71" s="891"/>
      <c r="AP71" s="891" t="s">
        <v>575</v>
      </c>
      <c r="AQ71" s="891"/>
      <c r="AR71" s="891"/>
      <c r="AS71" s="891"/>
      <c r="AT71" s="891"/>
      <c r="AU71" s="891" t="s">
        <v>575</v>
      </c>
      <c r="AV71" s="891"/>
      <c r="AW71" s="891"/>
      <c r="AX71" s="891"/>
      <c r="AY71" s="891"/>
      <c r="AZ71" s="935"/>
      <c r="BA71" s="935"/>
      <c r="BB71" s="935"/>
      <c r="BC71" s="935"/>
      <c r="BD71" s="936"/>
      <c r="BE71" s="245"/>
      <c r="BF71" s="245"/>
      <c r="BG71" s="245"/>
      <c r="BH71" s="245"/>
      <c r="BI71" s="245"/>
      <c r="BJ71" s="245"/>
      <c r="BK71" s="245"/>
      <c r="BL71" s="245"/>
      <c r="BM71" s="245"/>
      <c r="BN71" s="245"/>
      <c r="BO71" s="245"/>
      <c r="BP71" s="245"/>
      <c r="BQ71" s="242">
        <v>65</v>
      </c>
      <c r="BR71" s="247"/>
      <c r="BS71" s="921"/>
      <c r="BT71" s="922"/>
      <c r="BU71" s="922"/>
      <c r="BV71" s="922"/>
      <c r="BW71" s="922"/>
      <c r="BX71" s="922"/>
      <c r="BY71" s="922"/>
      <c r="BZ71" s="922"/>
      <c r="CA71" s="922"/>
      <c r="CB71" s="922"/>
      <c r="CC71" s="922"/>
      <c r="CD71" s="922"/>
      <c r="CE71" s="922"/>
      <c r="CF71" s="922"/>
      <c r="CG71" s="923"/>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15"/>
      <c r="DW71" s="916"/>
      <c r="DX71" s="916"/>
      <c r="DY71" s="916"/>
      <c r="DZ71" s="917"/>
      <c r="EA71" s="226"/>
    </row>
    <row r="72" spans="1:131" s="227" customFormat="1" ht="26.25" customHeight="1" x14ac:dyDescent="0.15">
      <c r="A72" s="241">
        <v>5</v>
      </c>
      <c r="B72" s="931" t="s">
        <v>564</v>
      </c>
      <c r="C72" s="932"/>
      <c r="D72" s="932"/>
      <c r="E72" s="932"/>
      <c r="F72" s="932"/>
      <c r="G72" s="932"/>
      <c r="H72" s="932"/>
      <c r="I72" s="932"/>
      <c r="J72" s="932"/>
      <c r="K72" s="932"/>
      <c r="L72" s="932"/>
      <c r="M72" s="932"/>
      <c r="N72" s="932"/>
      <c r="O72" s="932"/>
      <c r="P72" s="933"/>
      <c r="Q72" s="934">
        <v>20</v>
      </c>
      <c r="R72" s="891"/>
      <c r="S72" s="891"/>
      <c r="T72" s="891"/>
      <c r="U72" s="891"/>
      <c r="V72" s="891">
        <v>19</v>
      </c>
      <c r="W72" s="891"/>
      <c r="X72" s="891"/>
      <c r="Y72" s="891"/>
      <c r="Z72" s="891"/>
      <c r="AA72" s="891">
        <v>2</v>
      </c>
      <c r="AB72" s="891"/>
      <c r="AC72" s="891"/>
      <c r="AD72" s="891"/>
      <c r="AE72" s="891"/>
      <c r="AF72" s="891">
        <v>2</v>
      </c>
      <c r="AG72" s="891"/>
      <c r="AH72" s="891"/>
      <c r="AI72" s="891"/>
      <c r="AJ72" s="891"/>
      <c r="AK72" s="891" t="s">
        <v>575</v>
      </c>
      <c r="AL72" s="891"/>
      <c r="AM72" s="891"/>
      <c r="AN72" s="891"/>
      <c r="AO72" s="891"/>
      <c r="AP72" s="891" t="s">
        <v>575</v>
      </c>
      <c r="AQ72" s="891"/>
      <c r="AR72" s="891"/>
      <c r="AS72" s="891"/>
      <c r="AT72" s="891"/>
      <c r="AU72" s="891" t="s">
        <v>575</v>
      </c>
      <c r="AV72" s="891"/>
      <c r="AW72" s="891"/>
      <c r="AX72" s="891"/>
      <c r="AY72" s="891"/>
      <c r="AZ72" s="935"/>
      <c r="BA72" s="935"/>
      <c r="BB72" s="935"/>
      <c r="BC72" s="935"/>
      <c r="BD72" s="936"/>
      <c r="BE72" s="245"/>
      <c r="BF72" s="245"/>
      <c r="BG72" s="245"/>
      <c r="BH72" s="245"/>
      <c r="BI72" s="245"/>
      <c r="BJ72" s="245"/>
      <c r="BK72" s="245"/>
      <c r="BL72" s="245"/>
      <c r="BM72" s="245"/>
      <c r="BN72" s="245"/>
      <c r="BO72" s="245"/>
      <c r="BP72" s="245"/>
      <c r="BQ72" s="242">
        <v>66</v>
      </c>
      <c r="BR72" s="247"/>
      <c r="BS72" s="921"/>
      <c r="BT72" s="922"/>
      <c r="BU72" s="922"/>
      <c r="BV72" s="922"/>
      <c r="BW72" s="922"/>
      <c r="BX72" s="922"/>
      <c r="BY72" s="922"/>
      <c r="BZ72" s="922"/>
      <c r="CA72" s="922"/>
      <c r="CB72" s="922"/>
      <c r="CC72" s="922"/>
      <c r="CD72" s="922"/>
      <c r="CE72" s="922"/>
      <c r="CF72" s="922"/>
      <c r="CG72" s="923"/>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15"/>
      <c r="DW72" s="916"/>
      <c r="DX72" s="916"/>
      <c r="DY72" s="916"/>
      <c r="DZ72" s="917"/>
      <c r="EA72" s="226"/>
    </row>
    <row r="73" spans="1:131" s="227" customFormat="1" ht="26.25" customHeight="1" x14ac:dyDescent="0.15">
      <c r="A73" s="241">
        <v>6</v>
      </c>
      <c r="B73" s="931" t="s">
        <v>567</v>
      </c>
      <c r="C73" s="932"/>
      <c r="D73" s="932"/>
      <c r="E73" s="932"/>
      <c r="F73" s="932"/>
      <c r="G73" s="932"/>
      <c r="H73" s="932"/>
      <c r="I73" s="932"/>
      <c r="J73" s="932"/>
      <c r="K73" s="932"/>
      <c r="L73" s="932"/>
      <c r="M73" s="932"/>
      <c r="N73" s="932"/>
      <c r="O73" s="932"/>
      <c r="P73" s="933"/>
      <c r="Q73" s="934">
        <v>3</v>
      </c>
      <c r="R73" s="891"/>
      <c r="S73" s="891"/>
      <c r="T73" s="891"/>
      <c r="U73" s="891"/>
      <c r="V73" s="891">
        <v>2</v>
      </c>
      <c r="W73" s="891"/>
      <c r="X73" s="891"/>
      <c r="Y73" s="891"/>
      <c r="Z73" s="891"/>
      <c r="AA73" s="891">
        <v>2</v>
      </c>
      <c r="AB73" s="891"/>
      <c r="AC73" s="891"/>
      <c r="AD73" s="891"/>
      <c r="AE73" s="891"/>
      <c r="AF73" s="891">
        <v>2</v>
      </c>
      <c r="AG73" s="891"/>
      <c r="AH73" s="891"/>
      <c r="AI73" s="891"/>
      <c r="AJ73" s="891"/>
      <c r="AK73" s="891">
        <v>0</v>
      </c>
      <c r="AL73" s="891"/>
      <c r="AM73" s="891"/>
      <c r="AN73" s="891"/>
      <c r="AO73" s="891"/>
      <c r="AP73" s="891" t="s">
        <v>575</v>
      </c>
      <c r="AQ73" s="891"/>
      <c r="AR73" s="891"/>
      <c r="AS73" s="891"/>
      <c r="AT73" s="891"/>
      <c r="AU73" s="891" t="s">
        <v>575</v>
      </c>
      <c r="AV73" s="891"/>
      <c r="AW73" s="891"/>
      <c r="AX73" s="891"/>
      <c r="AY73" s="891"/>
      <c r="AZ73" s="935"/>
      <c r="BA73" s="935"/>
      <c r="BB73" s="935"/>
      <c r="BC73" s="935"/>
      <c r="BD73" s="936"/>
      <c r="BE73" s="245"/>
      <c r="BF73" s="245"/>
      <c r="BG73" s="245"/>
      <c r="BH73" s="245"/>
      <c r="BI73" s="245"/>
      <c r="BJ73" s="245"/>
      <c r="BK73" s="245"/>
      <c r="BL73" s="245"/>
      <c r="BM73" s="245"/>
      <c r="BN73" s="245"/>
      <c r="BO73" s="245"/>
      <c r="BP73" s="245"/>
      <c r="BQ73" s="242">
        <v>67</v>
      </c>
      <c r="BR73" s="247"/>
      <c r="BS73" s="921"/>
      <c r="BT73" s="922"/>
      <c r="BU73" s="922"/>
      <c r="BV73" s="922"/>
      <c r="BW73" s="922"/>
      <c r="BX73" s="922"/>
      <c r="BY73" s="922"/>
      <c r="BZ73" s="922"/>
      <c r="CA73" s="922"/>
      <c r="CB73" s="922"/>
      <c r="CC73" s="922"/>
      <c r="CD73" s="922"/>
      <c r="CE73" s="922"/>
      <c r="CF73" s="922"/>
      <c r="CG73" s="923"/>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15"/>
      <c r="DW73" s="916"/>
      <c r="DX73" s="916"/>
      <c r="DY73" s="916"/>
      <c r="DZ73" s="917"/>
      <c r="EA73" s="226"/>
    </row>
    <row r="74" spans="1:131" s="227" customFormat="1" ht="26.25" customHeight="1" x14ac:dyDescent="0.15">
      <c r="A74" s="241">
        <v>7</v>
      </c>
      <c r="B74" s="931" t="s">
        <v>566</v>
      </c>
      <c r="C74" s="932"/>
      <c r="D74" s="932"/>
      <c r="E74" s="932"/>
      <c r="F74" s="932"/>
      <c r="G74" s="932"/>
      <c r="H74" s="932"/>
      <c r="I74" s="932"/>
      <c r="J74" s="932"/>
      <c r="K74" s="932"/>
      <c r="L74" s="932"/>
      <c r="M74" s="932"/>
      <c r="N74" s="932"/>
      <c r="O74" s="932"/>
      <c r="P74" s="933"/>
      <c r="Q74" s="934">
        <v>268</v>
      </c>
      <c r="R74" s="891"/>
      <c r="S74" s="891"/>
      <c r="T74" s="891"/>
      <c r="U74" s="891"/>
      <c r="V74" s="891">
        <v>255</v>
      </c>
      <c r="W74" s="891"/>
      <c r="X74" s="891"/>
      <c r="Y74" s="891"/>
      <c r="Z74" s="891"/>
      <c r="AA74" s="891">
        <v>14</v>
      </c>
      <c r="AB74" s="891"/>
      <c r="AC74" s="891"/>
      <c r="AD74" s="891"/>
      <c r="AE74" s="891"/>
      <c r="AF74" s="891">
        <v>14</v>
      </c>
      <c r="AG74" s="891"/>
      <c r="AH74" s="891"/>
      <c r="AI74" s="891"/>
      <c r="AJ74" s="891"/>
      <c r="AK74" s="891" t="s">
        <v>575</v>
      </c>
      <c r="AL74" s="891"/>
      <c r="AM74" s="891"/>
      <c r="AN74" s="891"/>
      <c r="AO74" s="891"/>
      <c r="AP74" s="891">
        <v>1374</v>
      </c>
      <c r="AQ74" s="891"/>
      <c r="AR74" s="891"/>
      <c r="AS74" s="891"/>
      <c r="AT74" s="891"/>
      <c r="AU74" s="891">
        <v>19</v>
      </c>
      <c r="AV74" s="891"/>
      <c r="AW74" s="891"/>
      <c r="AX74" s="891"/>
      <c r="AY74" s="891"/>
      <c r="AZ74" s="935"/>
      <c r="BA74" s="935"/>
      <c r="BB74" s="935"/>
      <c r="BC74" s="935"/>
      <c r="BD74" s="936"/>
      <c r="BE74" s="245"/>
      <c r="BF74" s="245"/>
      <c r="BG74" s="245"/>
      <c r="BH74" s="245"/>
      <c r="BI74" s="245"/>
      <c r="BJ74" s="245"/>
      <c r="BK74" s="245"/>
      <c r="BL74" s="245"/>
      <c r="BM74" s="245"/>
      <c r="BN74" s="245"/>
      <c r="BO74" s="245"/>
      <c r="BP74" s="245"/>
      <c r="BQ74" s="242">
        <v>68</v>
      </c>
      <c r="BR74" s="247"/>
      <c r="BS74" s="921"/>
      <c r="BT74" s="922"/>
      <c r="BU74" s="922"/>
      <c r="BV74" s="922"/>
      <c r="BW74" s="922"/>
      <c r="BX74" s="922"/>
      <c r="BY74" s="922"/>
      <c r="BZ74" s="922"/>
      <c r="CA74" s="922"/>
      <c r="CB74" s="922"/>
      <c r="CC74" s="922"/>
      <c r="CD74" s="922"/>
      <c r="CE74" s="922"/>
      <c r="CF74" s="922"/>
      <c r="CG74" s="923"/>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15"/>
      <c r="DW74" s="916"/>
      <c r="DX74" s="916"/>
      <c r="DY74" s="916"/>
      <c r="DZ74" s="917"/>
      <c r="EA74" s="226"/>
    </row>
    <row r="75" spans="1:131" s="227" customFormat="1" ht="26.25" customHeight="1" x14ac:dyDescent="0.15">
      <c r="A75" s="241">
        <v>8</v>
      </c>
      <c r="B75" s="931" t="s">
        <v>568</v>
      </c>
      <c r="C75" s="932"/>
      <c r="D75" s="932"/>
      <c r="E75" s="932"/>
      <c r="F75" s="932"/>
      <c r="G75" s="932"/>
      <c r="H75" s="932"/>
      <c r="I75" s="932"/>
      <c r="J75" s="932"/>
      <c r="K75" s="932"/>
      <c r="L75" s="932"/>
      <c r="M75" s="932"/>
      <c r="N75" s="932"/>
      <c r="O75" s="932"/>
      <c r="P75" s="933"/>
      <c r="Q75" s="937">
        <v>277</v>
      </c>
      <c r="R75" s="938"/>
      <c r="S75" s="938"/>
      <c r="T75" s="938"/>
      <c r="U75" s="890"/>
      <c r="V75" s="939">
        <v>153</v>
      </c>
      <c r="W75" s="938"/>
      <c r="X75" s="938"/>
      <c r="Y75" s="938"/>
      <c r="Z75" s="890"/>
      <c r="AA75" s="939">
        <v>124</v>
      </c>
      <c r="AB75" s="938"/>
      <c r="AC75" s="938"/>
      <c r="AD75" s="938"/>
      <c r="AE75" s="890"/>
      <c r="AF75" s="939">
        <v>124</v>
      </c>
      <c r="AG75" s="938"/>
      <c r="AH75" s="938"/>
      <c r="AI75" s="938"/>
      <c r="AJ75" s="890"/>
      <c r="AK75" s="939" t="s">
        <v>575</v>
      </c>
      <c r="AL75" s="938"/>
      <c r="AM75" s="938"/>
      <c r="AN75" s="938"/>
      <c r="AO75" s="890"/>
      <c r="AP75" s="939" t="s">
        <v>575</v>
      </c>
      <c r="AQ75" s="938"/>
      <c r="AR75" s="938"/>
      <c r="AS75" s="938"/>
      <c r="AT75" s="890"/>
      <c r="AU75" s="939" t="s">
        <v>575</v>
      </c>
      <c r="AV75" s="938"/>
      <c r="AW75" s="938"/>
      <c r="AX75" s="938"/>
      <c r="AY75" s="890"/>
      <c r="AZ75" s="935"/>
      <c r="BA75" s="935"/>
      <c r="BB75" s="935"/>
      <c r="BC75" s="935"/>
      <c r="BD75" s="936"/>
      <c r="BE75" s="245"/>
      <c r="BF75" s="245"/>
      <c r="BG75" s="245"/>
      <c r="BH75" s="245"/>
      <c r="BI75" s="245"/>
      <c r="BJ75" s="245"/>
      <c r="BK75" s="245"/>
      <c r="BL75" s="245"/>
      <c r="BM75" s="245"/>
      <c r="BN75" s="245"/>
      <c r="BO75" s="245"/>
      <c r="BP75" s="245"/>
      <c r="BQ75" s="242">
        <v>69</v>
      </c>
      <c r="BR75" s="247"/>
      <c r="BS75" s="921"/>
      <c r="BT75" s="922"/>
      <c r="BU75" s="922"/>
      <c r="BV75" s="922"/>
      <c r="BW75" s="922"/>
      <c r="BX75" s="922"/>
      <c r="BY75" s="922"/>
      <c r="BZ75" s="922"/>
      <c r="CA75" s="922"/>
      <c r="CB75" s="922"/>
      <c r="CC75" s="922"/>
      <c r="CD75" s="922"/>
      <c r="CE75" s="922"/>
      <c r="CF75" s="922"/>
      <c r="CG75" s="923"/>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15"/>
      <c r="DW75" s="916"/>
      <c r="DX75" s="916"/>
      <c r="DY75" s="916"/>
      <c r="DZ75" s="917"/>
      <c r="EA75" s="226"/>
    </row>
    <row r="76" spans="1:131" s="227" customFormat="1" ht="26.25" customHeight="1" x14ac:dyDescent="0.15">
      <c r="A76" s="241">
        <v>9</v>
      </c>
      <c r="B76" s="931" t="s">
        <v>569</v>
      </c>
      <c r="C76" s="932"/>
      <c r="D76" s="932"/>
      <c r="E76" s="932"/>
      <c r="F76" s="932"/>
      <c r="G76" s="932"/>
      <c r="H76" s="932"/>
      <c r="I76" s="932"/>
      <c r="J76" s="932"/>
      <c r="K76" s="932"/>
      <c r="L76" s="932"/>
      <c r="M76" s="932"/>
      <c r="N76" s="932"/>
      <c r="O76" s="932"/>
      <c r="P76" s="933"/>
      <c r="Q76" s="937">
        <v>52</v>
      </c>
      <c r="R76" s="938"/>
      <c r="S76" s="938"/>
      <c r="T76" s="938"/>
      <c r="U76" s="890"/>
      <c r="V76" s="939">
        <v>29</v>
      </c>
      <c r="W76" s="938"/>
      <c r="X76" s="938"/>
      <c r="Y76" s="938"/>
      <c r="Z76" s="890"/>
      <c r="AA76" s="939">
        <v>23</v>
      </c>
      <c r="AB76" s="938"/>
      <c r="AC76" s="938"/>
      <c r="AD76" s="938"/>
      <c r="AE76" s="890"/>
      <c r="AF76" s="939">
        <v>23</v>
      </c>
      <c r="AG76" s="938"/>
      <c r="AH76" s="938"/>
      <c r="AI76" s="938"/>
      <c r="AJ76" s="890"/>
      <c r="AK76" s="939" t="s">
        <v>575</v>
      </c>
      <c r="AL76" s="938"/>
      <c r="AM76" s="938"/>
      <c r="AN76" s="938"/>
      <c r="AO76" s="890"/>
      <c r="AP76" s="939" t="s">
        <v>575</v>
      </c>
      <c r="AQ76" s="938"/>
      <c r="AR76" s="938"/>
      <c r="AS76" s="938"/>
      <c r="AT76" s="890"/>
      <c r="AU76" s="939" t="s">
        <v>575</v>
      </c>
      <c r="AV76" s="938"/>
      <c r="AW76" s="938"/>
      <c r="AX76" s="938"/>
      <c r="AY76" s="890"/>
      <c r="AZ76" s="935"/>
      <c r="BA76" s="935"/>
      <c r="BB76" s="935"/>
      <c r="BC76" s="935"/>
      <c r="BD76" s="936"/>
      <c r="BE76" s="245"/>
      <c r="BF76" s="245"/>
      <c r="BG76" s="245"/>
      <c r="BH76" s="245"/>
      <c r="BI76" s="245"/>
      <c r="BJ76" s="245"/>
      <c r="BK76" s="245"/>
      <c r="BL76" s="245"/>
      <c r="BM76" s="245"/>
      <c r="BN76" s="245"/>
      <c r="BO76" s="245"/>
      <c r="BP76" s="245"/>
      <c r="BQ76" s="242">
        <v>70</v>
      </c>
      <c r="BR76" s="247"/>
      <c r="BS76" s="921"/>
      <c r="BT76" s="922"/>
      <c r="BU76" s="922"/>
      <c r="BV76" s="922"/>
      <c r="BW76" s="922"/>
      <c r="BX76" s="922"/>
      <c r="BY76" s="922"/>
      <c r="BZ76" s="922"/>
      <c r="CA76" s="922"/>
      <c r="CB76" s="922"/>
      <c r="CC76" s="922"/>
      <c r="CD76" s="922"/>
      <c r="CE76" s="922"/>
      <c r="CF76" s="922"/>
      <c r="CG76" s="923"/>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15"/>
      <c r="DW76" s="916"/>
      <c r="DX76" s="916"/>
      <c r="DY76" s="916"/>
      <c r="DZ76" s="917"/>
      <c r="EA76" s="226"/>
    </row>
    <row r="77" spans="1:131" s="227" customFormat="1" ht="26.25" customHeight="1" x14ac:dyDescent="0.15">
      <c r="A77" s="241">
        <v>10</v>
      </c>
      <c r="B77" s="931" t="s">
        <v>570</v>
      </c>
      <c r="C77" s="932"/>
      <c r="D77" s="932"/>
      <c r="E77" s="932"/>
      <c r="F77" s="932"/>
      <c r="G77" s="932"/>
      <c r="H77" s="932"/>
      <c r="I77" s="932"/>
      <c r="J77" s="932"/>
      <c r="K77" s="932"/>
      <c r="L77" s="932"/>
      <c r="M77" s="932"/>
      <c r="N77" s="932"/>
      <c r="O77" s="932"/>
      <c r="P77" s="933"/>
      <c r="Q77" s="937">
        <v>189</v>
      </c>
      <c r="R77" s="938"/>
      <c r="S77" s="938"/>
      <c r="T77" s="938"/>
      <c r="U77" s="890"/>
      <c r="V77" s="939">
        <v>186</v>
      </c>
      <c r="W77" s="938"/>
      <c r="X77" s="938"/>
      <c r="Y77" s="938"/>
      <c r="Z77" s="890"/>
      <c r="AA77" s="939">
        <v>3</v>
      </c>
      <c r="AB77" s="938"/>
      <c r="AC77" s="938"/>
      <c r="AD77" s="938"/>
      <c r="AE77" s="890"/>
      <c r="AF77" s="939">
        <v>3</v>
      </c>
      <c r="AG77" s="938"/>
      <c r="AH77" s="938"/>
      <c r="AI77" s="938"/>
      <c r="AJ77" s="890"/>
      <c r="AK77" s="939" t="s">
        <v>575</v>
      </c>
      <c r="AL77" s="938"/>
      <c r="AM77" s="938"/>
      <c r="AN77" s="938"/>
      <c r="AO77" s="890"/>
      <c r="AP77" s="939" t="s">
        <v>575</v>
      </c>
      <c r="AQ77" s="938"/>
      <c r="AR77" s="938"/>
      <c r="AS77" s="938"/>
      <c r="AT77" s="890"/>
      <c r="AU77" s="939" t="s">
        <v>575</v>
      </c>
      <c r="AV77" s="938"/>
      <c r="AW77" s="938"/>
      <c r="AX77" s="938"/>
      <c r="AY77" s="890"/>
      <c r="AZ77" s="935"/>
      <c r="BA77" s="935"/>
      <c r="BB77" s="935"/>
      <c r="BC77" s="935"/>
      <c r="BD77" s="936"/>
      <c r="BE77" s="245"/>
      <c r="BF77" s="245"/>
      <c r="BG77" s="245"/>
      <c r="BH77" s="245"/>
      <c r="BI77" s="245"/>
      <c r="BJ77" s="245"/>
      <c r="BK77" s="245"/>
      <c r="BL77" s="245"/>
      <c r="BM77" s="245"/>
      <c r="BN77" s="245"/>
      <c r="BO77" s="245"/>
      <c r="BP77" s="245"/>
      <c r="BQ77" s="242">
        <v>71</v>
      </c>
      <c r="BR77" s="247"/>
      <c r="BS77" s="921"/>
      <c r="BT77" s="922"/>
      <c r="BU77" s="922"/>
      <c r="BV77" s="922"/>
      <c r="BW77" s="922"/>
      <c r="BX77" s="922"/>
      <c r="BY77" s="922"/>
      <c r="BZ77" s="922"/>
      <c r="CA77" s="922"/>
      <c r="CB77" s="922"/>
      <c r="CC77" s="922"/>
      <c r="CD77" s="922"/>
      <c r="CE77" s="922"/>
      <c r="CF77" s="922"/>
      <c r="CG77" s="923"/>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15"/>
      <c r="DW77" s="916"/>
      <c r="DX77" s="916"/>
      <c r="DY77" s="916"/>
      <c r="DZ77" s="917"/>
      <c r="EA77" s="226"/>
    </row>
    <row r="78" spans="1:131" s="227" customFormat="1" ht="26.25" customHeight="1" x14ac:dyDescent="0.15">
      <c r="A78" s="241">
        <v>11</v>
      </c>
      <c r="B78" s="931" t="s">
        <v>571</v>
      </c>
      <c r="C78" s="932"/>
      <c r="D78" s="932"/>
      <c r="E78" s="932"/>
      <c r="F78" s="932"/>
      <c r="G78" s="932"/>
      <c r="H78" s="932"/>
      <c r="I78" s="932"/>
      <c r="J78" s="932"/>
      <c r="K78" s="932"/>
      <c r="L78" s="932"/>
      <c r="M78" s="932"/>
      <c r="N78" s="932"/>
      <c r="O78" s="932"/>
      <c r="P78" s="933"/>
      <c r="Q78" s="934">
        <v>218731</v>
      </c>
      <c r="R78" s="891"/>
      <c r="S78" s="891"/>
      <c r="T78" s="891"/>
      <c r="U78" s="891"/>
      <c r="V78" s="891">
        <v>210330</v>
      </c>
      <c r="W78" s="891"/>
      <c r="X78" s="891"/>
      <c r="Y78" s="891"/>
      <c r="Z78" s="891"/>
      <c r="AA78" s="891">
        <v>8401</v>
      </c>
      <c r="AB78" s="891"/>
      <c r="AC78" s="891"/>
      <c r="AD78" s="891"/>
      <c r="AE78" s="891"/>
      <c r="AF78" s="891">
        <v>8401</v>
      </c>
      <c r="AG78" s="891"/>
      <c r="AH78" s="891"/>
      <c r="AI78" s="891"/>
      <c r="AJ78" s="891"/>
      <c r="AK78" s="891" t="s">
        <v>575</v>
      </c>
      <c r="AL78" s="891"/>
      <c r="AM78" s="891"/>
      <c r="AN78" s="891"/>
      <c r="AO78" s="891"/>
      <c r="AP78" s="891" t="s">
        <v>575</v>
      </c>
      <c r="AQ78" s="891"/>
      <c r="AR78" s="891"/>
      <c r="AS78" s="891"/>
      <c r="AT78" s="891"/>
      <c r="AU78" s="891" t="s">
        <v>575</v>
      </c>
      <c r="AV78" s="891"/>
      <c r="AW78" s="891"/>
      <c r="AX78" s="891"/>
      <c r="AY78" s="891"/>
      <c r="AZ78" s="935"/>
      <c r="BA78" s="935"/>
      <c r="BB78" s="935"/>
      <c r="BC78" s="935"/>
      <c r="BD78" s="936"/>
      <c r="BE78" s="245"/>
      <c r="BF78" s="245"/>
      <c r="BG78" s="245"/>
      <c r="BH78" s="245"/>
      <c r="BI78" s="245"/>
      <c r="BJ78" s="248"/>
      <c r="BK78" s="248"/>
      <c r="BL78" s="248"/>
      <c r="BM78" s="248"/>
      <c r="BN78" s="248"/>
      <c r="BO78" s="245"/>
      <c r="BP78" s="245"/>
      <c r="BQ78" s="242">
        <v>72</v>
      </c>
      <c r="BR78" s="247"/>
      <c r="BS78" s="921"/>
      <c r="BT78" s="922"/>
      <c r="BU78" s="922"/>
      <c r="BV78" s="922"/>
      <c r="BW78" s="922"/>
      <c r="BX78" s="922"/>
      <c r="BY78" s="922"/>
      <c r="BZ78" s="922"/>
      <c r="CA78" s="922"/>
      <c r="CB78" s="922"/>
      <c r="CC78" s="922"/>
      <c r="CD78" s="922"/>
      <c r="CE78" s="922"/>
      <c r="CF78" s="922"/>
      <c r="CG78" s="923"/>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15"/>
      <c r="DW78" s="916"/>
      <c r="DX78" s="916"/>
      <c r="DY78" s="916"/>
      <c r="DZ78" s="917"/>
      <c r="EA78" s="226"/>
    </row>
    <row r="79" spans="1:131" s="227" customFormat="1" ht="26.25" customHeight="1" x14ac:dyDescent="0.15">
      <c r="A79" s="241">
        <v>12</v>
      </c>
      <c r="B79" s="931" t="s">
        <v>572</v>
      </c>
      <c r="C79" s="932"/>
      <c r="D79" s="932"/>
      <c r="E79" s="932"/>
      <c r="F79" s="932"/>
      <c r="G79" s="932"/>
      <c r="H79" s="932"/>
      <c r="I79" s="932"/>
      <c r="J79" s="932"/>
      <c r="K79" s="932"/>
      <c r="L79" s="932"/>
      <c r="M79" s="932"/>
      <c r="N79" s="932"/>
      <c r="O79" s="932"/>
      <c r="P79" s="933"/>
      <c r="Q79" s="934">
        <v>2866</v>
      </c>
      <c r="R79" s="891"/>
      <c r="S79" s="891"/>
      <c r="T79" s="891"/>
      <c r="U79" s="891"/>
      <c r="V79" s="891">
        <v>2701</v>
      </c>
      <c r="W79" s="891"/>
      <c r="X79" s="891"/>
      <c r="Y79" s="891"/>
      <c r="Z79" s="891"/>
      <c r="AA79" s="891">
        <v>165</v>
      </c>
      <c r="AB79" s="891"/>
      <c r="AC79" s="891"/>
      <c r="AD79" s="891"/>
      <c r="AE79" s="891"/>
      <c r="AF79" s="891">
        <v>165</v>
      </c>
      <c r="AG79" s="891"/>
      <c r="AH79" s="891"/>
      <c r="AI79" s="891"/>
      <c r="AJ79" s="891"/>
      <c r="AK79" s="891">
        <v>288</v>
      </c>
      <c r="AL79" s="891"/>
      <c r="AM79" s="891"/>
      <c r="AN79" s="891"/>
      <c r="AO79" s="891"/>
      <c r="AP79" s="891">
        <v>1149</v>
      </c>
      <c r="AQ79" s="891"/>
      <c r="AR79" s="891"/>
      <c r="AS79" s="891"/>
      <c r="AT79" s="891"/>
      <c r="AU79" s="891">
        <v>71</v>
      </c>
      <c r="AV79" s="891"/>
      <c r="AW79" s="891"/>
      <c r="AX79" s="891"/>
      <c r="AY79" s="891"/>
      <c r="AZ79" s="935"/>
      <c r="BA79" s="935"/>
      <c r="BB79" s="935"/>
      <c r="BC79" s="935"/>
      <c r="BD79" s="936"/>
      <c r="BE79" s="245"/>
      <c r="BF79" s="245"/>
      <c r="BG79" s="245"/>
      <c r="BH79" s="245"/>
      <c r="BI79" s="245"/>
      <c r="BJ79" s="248"/>
      <c r="BK79" s="248"/>
      <c r="BL79" s="248"/>
      <c r="BM79" s="248"/>
      <c r="BN79" s="248"/>
      <c r="BO79" s="245"/>
      <c r="BP79" s="245"/>
      <c r="BQ79" s="242">
        <v>73</v>
      </c>
      <c r="BR79" s="247"/>
      <c r="BS79" s="921"/>
      <c r="BT79" s="922"/>
      <c r="BU79" s="922"/>
      <c r="BV79" s="922"/>
      <c r="BW79" s="922"/>
      <c r="BX79" s="922"/>
      <c r="BY79" s="922"/>
      <c r="BZ79" s="922"/>
      <c r="CA79" s="922"/>
      <c r="CB79" s="922"/>
      <c r="CC79" s="922"/>
      <c r="CD79" s="922"/>
      <c r="CE79" s="922"/>
      <c r="CF79" s="922"/>
      <c r="CG79" s="923"/>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15"/>
      <c r="DW79" s="916"/>
      <c r="DX79" s="916"/>
      <c r="DY79" s="916"/>
      <c r="DZ79" s="917"/>
      <c r="EA79" s="226"/>
    </row>
    <row r="80" spans="1:131" s="227" customFormat="1" ht="26.25" customHeight="1" x14ac:dyDescent="0.15">
      <c r="A80" s="241">
        <v>13</v>
      </c>
      <c r="B80" s="931" t="s">
        <v>573</v>
      </c>
      <c r="C80" s="932"/>
      <c r="D80" s="932"/>
      <c r="E80" s="932"/>
      <c r="F80" s="932"/>
      <c r="G80" s="932"/>
      <c r="H80" s="932"/>
      <c r="I80" s="932"/>
      <c r="J80" s="932"/>
      <c r="K80" s="932"/>
      <c r="L80" s="932"/>
      <c r="M80" s="932"/>
      <c r="N80" s="932"/>
      <c r="O80" s="932"/>
      <c r="P80" s="933"/>
      <c r="Q80" s="934">
        <v>267</v>
      </c>
      <c r="R80" s="891"/>
      <c r="S80" s="891"/>
      <c r="T80" s="891"/>
      <c r="U80" s="891"/>
      <c r="V80" s="891">
        <v>265</v>
      </c>
      <c r="W80" s="891"/>
      <c r="X80" s="891"/>
      <c r="Y80" s="891"/>
      <c r="Z80" s="891"/>
      <c r="AA80" s="891">
        <v>2</v>
      </c>
      <c r="AB80" s="891"/>
      <c r="AC80" s="891"/>
      <c r="AD80" s="891"/>
      <c r="AE80" s="891"/>
      <c r="AF80" s="891">
        <v>2</v>
      </c>
      <c r="AG80" s="891"/>
      <c r="AH80" s="891"/>
      <c r="AI80" s="891"/>
      <c r="AJ80" s="891"/>
      <c r="AK80" s="891">
        <v>89</v>
      </c>
      <c r="AL80" s="891"/>
      <c r="AM80" s="891"/>
      <c r="AN80" s="891"/>
      <c r="AO80" s="891"/>
      <c r="AP80" s="891">
        <v>12</v>
      </c>
      <c r="AQ80" s="891"/>
      <c r="AR80" s="891"/>
      <c r="AS80" s="891"/>
      <c r="AT80" s="891"/>
      <c r="AU80" s="891" t="s">
        <v>575</v>
      </c>
      <c r="AV80" s="891"/>
      <c r="AW80" s="891"/>
      <c r="AX80" s="891"/>
      <c r="AY80" s="891"/>
      <c r="AZ80" s="935"/>
      <c r="BA80" s="935"/>
      <c r="BB80" s="935"/>
      <c r="BC80" s="935"/>
      <c r="BD80" s="936"/>
      <c r="BE80" s="245"/>
      <c r="BF80" s="245"/>
      <c r="BG80" s="245"/>
      <c r="BH80" s="245"/>
      <c r="BI80" s="245"/>
      <c r="BJ80" s="245"/>
      <c r="BK80" s="245"/>
      <c r="BL80" s="245"/>
      <c r="BM80" s="245"/>
      <c r="BN80" s="245"/>
      <c r="BO80" s="245"/>
      <c r="BP80" s="245"/>
      <c r="BQ80" s="242">
        <v>74</v>
      </c>
      <c r="BR80" s="247"/>
      <c r="BS80" s="921"/>
      <c r="BT80" s="922"/>
      <c r="BU80" s="922"/>
      <c r="BV80" s="922"/>
      <c r="BW80" s="922"/>
      <c r="BX80" s="922"/>
      <c r="BY80" s="922"/>
      <c r="BZ80" s="922"/>
      <c r="CA80" s="922"/>
      <c r="CB80" s="922"/>
      <c r="CC80" s="922"/>
      <c r="CD80" s="922"/>
      <c r="CE80" s="922"/>
      <c r="CF80" s="922"/>
      <c r="CG80" s="923"/>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15"/>
      <c r="DW80" s="916"/>
      <c r="DX80" s="916"/>
      <c r="DY80" s="916"/>
      <c r="DZ80" s="917"/>
      <c r="EA80" s="226"/>
    </row>
    <row r="81" spans="1:131" s="227" customFormat="1" ht="26.25" customHeight="1" x14ac:dyDescent="0.15">
      <c r="A81" s="241">
        <v>14</v>
      </c>
      <c r="B81" s="931" t="s">
        <v>574</v>
      </c>
      <c r="C81" s="932"/>
      <c r="D81" s="932"/>
      <c r="E81" s="932"/>
      <c r="F81" s="932"/>
      <c r="G81" s="932"/>
      <c r="H81" s="932"/>
      <c r="I81" s="932"/>
      <c r="J81" s="932"/>
      <c r="K81" s="932"/>
      <c r="L81" s="932"/>
      <c r="M81" s="932"/>
      <c r="N81" s="932"/>
      <c r="O81" s="932"/>
      <c r="P81" s="933"/>
      <c r="Q81" s="934">
        <v>689</v>
      </c>
      <c r="R81" s="891"/>
      <c r="S81" s="891"/>
      <c r="T81" s="891"/>
      <c r="U81" s="891"/>
      <c r="V81" s="891">
        <v>660</v>
      </c>
      <c r="W81" s="891"/>
      <c r="X81" s="891"/>
      <c r="Y81" s="891"/>
      <c r="Z81" s="891"/>
      <c r="AA81" s="891">
        <v>28</v>
      </c>
      <c r="AB81" s="891"/>
      <c r="AC81" s="891"/>
      <c r="AD81" s="891"/>
      <c r="AE81" s="891"/>
      <c r="AF81" s="891">
        <v>28</v>
      </c>
      <c r="AG81" s="891"/>
      <c r="AH81" s="891"/>
      <c r="AI81" s="891"/>
      <c r="AJ81" s="891"/>
      <c r="AK81" s="891" t="s">
        <v>575</v>
      </c>
      <c r="AL81" s="891"/>
      <c r="AM81" s="891"/>
      <c r="AN81" s="891"/>
      <c r="AO81" s="891"/>
      <c r="AP81" s="891">
        <v>227</v>
      </c>
      <c r="AQ81" s="891"/>
      <c r="AR81" s="891"/>
      <c r="AS81" s="891"/>
      <c r="AT81" s="891"/>
      <c r="AU81" s="891">
        <v>44</v>
      </c>
      <c r="AV81" s="891"/>
      <c r="AW81" s="891"/>
      <c r="AX81" s="891"/>
      <c r="AY81" s="891"/>
      <c r="AZ81" s="935"/>
      <c r="BA81" s="935"/>
      <c r="BB81" s="935"/>
      <c r="BC81" s="935"/>
      <c r="BD81" s="936"/>
      <c r="BE81" s="245"/>
      <c r="BF81" s="245"/>
      <c r="BG81" s="245"/>
      <c r="BH81" s="245"/>
      <c r="BI81" s="245"/>
      <c r="BJ81" s="245"/>
      <c r="BK81" s="245"/>
      <c r="BL81" s="245"/>
      <c r="BM81" s="245"/>
      <c r="BN81" s="245"/>
      <c r="BO81" s="245"/>
      <c r="BP81" s="245"/>
      <c r="BQ81" s="242">
        <v>75</v>
      </c>
      <c r="BR81" s="247"/>
      <c r="BS81" s="921"/>
      <c r="BT81" s="922"/>
      <c r="BU81" s="922"/>
      <c r="BV81" s="922"/>
      <c r="BW81" s="922"/>
      <c r="BX81" s="922"/>
      <c r="BY81" s="922"/>
      <c r="BZ81" s="922"/>
      <c r="CA81" s="922"/>
      <c r="CB81" s="922"/>
      <c r="CC81" s="922"/>
      <c r="CD81" s="922"/>
      <c r="CE81" s="922"/>
      <c r="CF81" s="922"/>
      <c r="CG81" s="923"/>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15"/>
      <c r="DW81" s="916"/>
      <c r="DX81" s="916"/>
      <c r="DY81" s="916"/>
      <c r="DZ81" s="917"/>
      <c r="EA81" s="226"/>
    </row>
    <row r="82" spans="1:131" s="227" customFormat="1" ht="26.25" customHeight="1" x14ac:dyDescent="0.15">
      <c r="A82" s="241">
        <v>15</v>
      </c>
      <c r="B82" s="931"/>
      <c r="C82" s="932"/>
      <c r="D82" s="932"/>
      <c r="E82" s="932"/>
      <c r="F82" s="932"/>
      <c r="G82" s="932"/>
      <c r="H82" s="932"/>
      <c r="I82" s="932"/>
      <c r="J82" s="932"/>
      <c r="K82" s="932"/>
      <c r="L82" s="932"/>
      <c r="M82" s="932"/>
      <c r="N82" s="932"/>
      <c r="O82" s="932"/>
      <c r="P82" s="933"/>
      <c r="Q82" s="934"/>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5"/>
      <c r="BA82" s="935"/>
      <c r="BB82" s="935"/>
      <c r="BC82" s="935"/>
      <c r="BD82" s="936"/>
      <c r="BE82" s="245"/>
      <c r="BF82" s="245"/>
      <c r="BG82" s="245"/>
      <c r="BH82" s="245"/>
      <c r="BI82" s="245"/>
      <c r="BJ82" s="245"/>
      <c r="BK82" s="245"/>
      <c r="BL82" s="245"/>
      <c r="BM82" s="245"/>
      <c r="BN82" s="245"/>
      <c r="BO82" s="245"/>
      <c r="BP82" s="245"/>
      <c r="BQ82" s="242">
        <v>76</v>
      </c>
      <c r="BR82" s="247"/>
      <c r="BS82" s="921"/>
      <c r="BT82" s="922"/>
      <c r="BU82" s="922"/>
      <c r="BV82" s="922"/>
      <c r="BW82" s="922"/>
      <c r="BX82" s="922"/>
      <c r="BY82" s="922"/>
      <c r="BZ82" s="922"/>
      <c r="CA82" s="922"/>
      <c r="CB82" s="922"/>
      <c r="CC82" s="922"/>
      <c r="CD82" s="922"/>
      <c r="CE82" s="922"/>
      <c r="CF82" s="922"/>
      <c r="CG82" s="923"/>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15"/>
      <c r="DW82" s="916"/>
      <c r="DX82" s="916"/>
      <c r="DY82" s="916"/>
      <c r="DZ82" s="917"/>
      <c r="EA82" s="226"/>
    </row>
    <row r="83" spans="1:131" s="227" customFormat="1" ht="26.25" customHeight="1" x14ac:dyDescent="0.15">
      <c r="A83" s="241">
        <v>16</v>
      </c>
      <c r="B83" s="931"/>
      <c r="C83" s="932"/>
      <c r="D83" s="932"/>
      <c r="E83" s="932"/>
      <c r="F83" s="932"/>
      <c r="G83" s="932"/>
      <c r="H83" s="932"/>
      <c r="I83" s="932"/>
      <c r="J83" s="932"/>
      <c r="K83" s="932"/>
      <c r="L83" s="932"/>
      <c r="M83" s="932"/>
      <c r="N83" s="932"/>
      <c r="O83" s="932"/>
      <c r="P83" s="933"/>
      <c r="Q83" s="934"/>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5"/>
      <c r="BA83" s="935"/>
      <c r="BB83" s="935"/>
      <c r="BC83" s="935"/>
      <c r="BD83" s="936"/>
      <c r="BE83" s="245"/>
      <c r="BF83" s="245"/>
      <c r="BG83" s="245"/>
      <c r="BH83" s="245"/>
      <c r="BI83" s="245"/>
      <c r="BJ83" s="245"/>
      <c r="BK83" s="245"/>
      <c r="BL83" s="245"/>
      <c r="BM83" s="245"/>
      <c r="BN83" s="245"/>
      <c r="BO83" s="245"/>
      <c r="BP83" s="245"/>
      <c r="BQ83" s="242">
        <v>77</v>
      </c>
      <c r="BR83" s="247"/>
      <c r="BS83" s="921"/>
      <c r="BT83" s="922"/>
      <c r="BU83" s="922"/>
      <c r="BV83" s="922"/>
      <c r="BW83" s="922"/>
      <c r="BX83" s="922"/>
      <c r="BY83" s="922"/>
      <c r="BZ83" s="922"/>
      <c r="CA83" s="922"/>
      <c r="CB83" s="922"/>
      <c r="CC83" s="922"/>
      <c r="CD83" s="922"/>
      <c r="CE83" s="922"/>
      <c r="CF83" s="922"/>
      <c r="CG83" s="923"/>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15"/>
      <c r="DW83" s="916"/>
      <c r="DX83" s="916"/>
      <c r="DY83" s="916"/>
      <c r="DZ83" s="917"/>
      <c r="EA83" s="226"/>
    </row>
    <row r="84" spans="1:131" s="227" customFormat="1" ht="26.25" customHeight="1" x14ac:dyDescent="0.15">
      <c r="A84" s="241">
        <v>17</v>
      </c>
      <c r="B84" s="931"/>
      <c r="C84" s="932"/>
      <c r="D84" s="932"/>
      <c r="E84" s="932"/>
      <c r="F84" s="932"/>
      <c r="G84" s="932"/>
      <c r="H84" s="932"/>
      <c r="I84" s="932"/>
      <c r="J84" s="932"/>
      <c r="K84" s="932"/>
      <c r="L84" s="932"/>
      <c r="M84" s="932"/>
      <c r="N84" s="932"/>
      <c r="O84" s="932"/>
      <c r="P84" s="933"/>
      <c r="Q84" s="934"/>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5"/>
      <c r="BA84" s="935"/>
      <c r="BB84" s="935"/>
      <c r="BC84" s="935"/>
      <c r="BD84" s="936"/>
      <c r="BE84" s="245"/>
      <c r="BF84" s="245"/>
      <c r="BG84" s="245"/>
      <c r="BH84" s="245"/>
      <c r="BI84" s="245"/>
      <c r="BJ84" s="245"/>
      <c r="BK84" s="245"/>
      <c r="BL84" s="245"/>
      <c r="BM84" s="245"/>
      <c r="BN84" s="245"/>
      <c r="BO84" s="245"/>
      <c r="BP84" s="245"/>
      <c r="BQ84" s="242">
        <v>78</v>
      </c>
      <c r="BR84" s="247"/>
      <c r="BS84" s="921"/>
      <c r="BT84" s="922"/>
      <c r="BU84" s="922"/>
      <c r="BV84" s="922"/>
      <c r="BW84" s="922"/>
      <c r="BX84" s="922"/>
      <c r="BY84" s="922"/>
      <c r="BZ84" s="922"/>
      <c r="CA84" s="922"/>
      <c r="CB84" s="922"/>
      <c r="CC84" s="922"/>
      <c r="CD84" s="922"/>
      <c r="CE84" s="922"/>
      <c r="CF84" s="922"/>
      <c r="CG84" s="923"/>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15"/>
      <c r="DW84" s="916"/>
      <c r="DX84" s="916"/>
      <c r="DY84" s="916"/>
      <c r="DZ84" s="917"/>
      <c r="EA84" s="226"/>
    </row>
    <row r="85" spans="1:131" s="227" customFormat="1" ht="26.25" customHeight="1" x14ac:dyDescent="0.15">
      <c r="A85" s="241">
        <v>18</v>
      </c>
      <c r="B85" s="931"/>
      <c r="C85" s="932"/>
      <c r="D85" s="932"/>
      <c r="E85" s="932"/>
      <c r="F85" s="932"/>
      <c r="G85" s="932"/>
      <c r="H85" s="932"/>
      <c r="I85" s="932"/>
      <c r="J85" s="932"/>
      <c r="K85" s="932"/>
      <c r="L85" s="932"/>
      <c r="M85" s="932"/>
      <c r="N85" s="932"/>
      <c r="O85" s="932"/>
      <c r="P85" s="933"/>
      <c r="Q85" s="934"/>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5"/>
      <c r="BA85" s="935"/>
      <c r="BB85" s="935"/>
      <c r="BC85" s="935"/>
      <c r="BD85" s="936"/>
      <c r="BE85" s="245"/>
      <c r="BF85" s="245"/>
      <c r="BG85" s="245"/>
      <c r="BH85" s="245"/>
      <c r="BI85" s="245"/>
      <c r="BJ85" s="245"/>
      <c r="BK85" s="245"/>
      <c r="BL85" s="245"/>
      <c r="BM85" s="245"/>
      <c r="BN85" s="245"/>
      <c r="BO85" s="245"/>
      <c r="BP85" s="245"/>
      <c r="BQ85" s="242">
        <v>79</v>
      </c>
      <c r="BR85" s="247"/>
      <c r="BS85" s="921"/>
      <c r="BT85" s="922"/>
      <c r="BU85" s="922"/>
      <c r="BV85" s="922"/>
      <c r="BW85" s="922"/>
      <c r="BX85" s="922"/>
      <c r="BY85" s="922"/>
      <c r="BZ85" s="922"/>
      <c r="CA85" s="922"/>
      <c r="CB85" s="922"/>
      <c r="CC85" s="922"/>
      <c r="CD85" s="922"/>
      <c r="CE85" s="922"/>
      <c r="CF85" s="922"/>
      <c r="CG85" s="923"/>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15"/>
      <c r="DW85" s="916"/>
      <c r="DX85" s="916"/>
      <c r="DY85" s="916"/>
      <c r="DZ85" s="917"/>
      <c r="EA85" s="226"/>
    </row>
    <row r="86" spans="1:131" s="227" customFormat="1" ht="26.25" customHeight="1" x14ac:dyDescent="0.15">
      <c r="A86" s="241">
        <v>19</v>
      </c>
      <c r="B86" s="931"/>
      <c r="C86" s="932"/>
      <c r="D86" s="932"/>
      <c r="E86" s="932"/>
      <c r="F86" s="932"/>
      <c r="G86" s="932"/>
      <c r="H86" s="932"/>
      <c r="I86" s="932"/>
      <c r="J86" s="932"/>
      <c r="K86" s="932"/>
      <c r="L86" s="932"/>
      <c r="M86" s="932"/>
      <c r="N86" s="932"/>
      <c r="O86" s="932"/>
      <c r="P86" s="933"/>
      <c r="Q86" s="934"/>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5"/>
      <c r="BA86" s="935"/>
      <c r="BB86" s="935"/>
      <c r="BC86" s="935"/>
      <c r="BD86" s="936"/>
      <c r="BE86" s="245"/>
      <c r="BF86" s="245"/>
      <c r="BG86" s="245"/>
      <c r="BH86" s="245"/>
      <c r="BI86" s="245"/>
      <c r="BJ86" s="245"/>
      <c r="BK86" s="245"/>
      <c r="BL86" s="245"/>
      <c r="BM86" s="245"/>
      <c r="BN86" s="245"/>
      <c r="BO86" s="245"/>
      <c r="BP86" s="245"/>
      <c r="BQ86" s="242">
        <v>80</v>
      </c>
      <c r="BR86" s="247"/>
      <c r="BS86" s="921"/>
      <c r="BT86" s="922"/>
      <c r="BU86" s="922"/>
      <c r="BV86" s="922"/>
      <c r="BW86" s="922"/>
      <c r="BX86" s="922"/>
      <c r="BY86" s="922"/>
      <c r="BZ86" s="922"/>
      <c r="CA86" s="922"/>
      <c r="CB86" s="922"/>
      <c r="CC86" s="922"/>
      <c r="CD86" s="922"/>
      <c r="CE86" s="922"/>
      <c r="CF86" s="922"/>
      <c r="CG86" s="923"/>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15"/>
      <c r="DW86" s="916"/>
      <c r="DX86" s="916"/>
      <c r="DY86" s="916"/>
      <c r="DZ86" s="917"/>
      <c r="EA86" s="226"/>
    </row>
    <row r="87" spans="1:131" s="227" customFormat="1" ht="26.25" customHeight="1" x14ac:dyDescent="0.15">
      <c r="A87" s="249">
        <v>20</v>
      </c>
      <c r="B87" s="940"/>
      <c r="C87" s="941"/>
      <c r="D87" s="941"/>
      <c r="E87" s="941"/>
      <c r="F87" s="941"/>
      <c r="G87" s="941"/>
      <c r="H87" s="941"/>
      <c r="I87" s="941"/>
      <c r="J87" s="941"/>
      <c r="K87" s="941"/>
      <c r="L87" s="941"/>
      <c r="M87" s="941"/>
      <c r="N87" s="941"/>
      <c r="O87" s="941"/>
      <c r="P87" s="942"/>
      <c r="Q87" s="943"/>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5"/>
      <c r="BA87" s="945"/>
      <c r="BB87" s="945"/>
      <c r="BC87" s="945"/>
      <c r="BD87" s="946"/>
      <c r="BE87" s="245"/>
      <c r="BF87" s="245"/>
      <c r="BG87" s="245"/>
      <c r="BH87" s="245"/>
      <c r="BI87" s="245"/>
      <c r="BJ87" s="245"/>
      <c r="BK87" s="245"/>
      <c r="BL87" s="245"/>
      <c r="BM87" s="245"/>
      <c r="BN87" s="245"/>
      <c r="BO87" s="245"/>
      <c r="BP87" s="245"/>
      <c r="BQ87" s="242">
        <v>81</v>
      </c>
      <c r="BR87" s="247"/>
      <c r="BS87" s="921"/>
      <c r="BT87" s="922"/>
      <c r="BU87" s="922"/>
      <c r="BV87" s="922"/>
      <c r="BW87" s="922"/>
      <c r="BX87" s="922"/>
      <c r="BY87" s="922"/>
      <c r="BZ87" s="922"/>
      <c r="CA87" s="922"/>
      <c r="CB87" s="922"/>
      <c r="CC87" s="922"/>
      <c r="CD87" s="922"/>
      <c r="CE87" s="922"/>
      <c r="CF87" s="922"/>
      <c r="CG87" s="923"/>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15"/>
      <c r="DW87" s="916"/>
      <c r="DX87" s="916"/>
      <c r="DY87" s="916"/>
      <c r="DZ87" s="917"/>
      <c r="EA87" s="226"/>
    </row>
    <row r="88" spans="1:131" s="227" customFormat="1" ht="26.25" customHeight="1" thickBot="1" x14ac:dyDescent="0.2">
      <c r="A88" s="244" t="s">
        <v>375</v>
      </c>
      <c r="B88" s="850" t="s">
        <v>400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SUM(AF68:AJ81)</f>
        <v>9611</v>
      </c>
      <c r="AG88" s="902"/>
      <c r="AH88" s="902"/>
      <c r="AI88" s="902"/>
      <c r="AJ88" s="902"/>
      <c r="AK88" s="899"/>
      <c r="AL88" s="899"/>
      <c r="AM88" s="899"/>
      <c r="AN88" s="899"/>
      <c r="AO88" s="899"/>
      <c r="AP88" s="902">
        <f t="shared" ref="AP88" si="3">SUM(AP68:AT81)</f>
        <v>2762</v>
      </c>
      <c r="AQ88" s="902"/>
      <c r="AR88" s="902"/>
      <c r="AS88" s="902"/>
      <c r="AT88" s="902"/>
      <c r="AU88" s="902">
        <f t="shared" ref="AU88" si="4">SUM(AU68:AY81)</f>
        <v>134</v>
      </c>
      <c r="AV88" s="902"/>
      <c r="AW88" s="902"/>
      <c r="AX88" s="902"/>
      <c r="AY88" s="902"/>
      <c r="AZ88" s="947"/>
      <c r="BA88" s="947"/>
      <c r="BB88" s="947"/>
      <c r="BC88" s="947"/>
      <c r="BD88" s="948"/>
      <c r="BE88" s="245"/>
      <c r="BF88" s="245"/>
      <c r="BG88" s="245"/>
      <c r="BH88" s="245"/>
      <c r="BI88" s="245"/>
      <c r="BJ88" s="245"/>
      <c r="BK88" s="245"/>
      <c r="BL88" s="245"/>
      <c r="BM88" s="245"/>
      <c r="BN88" s="245"/>
      <c r="BO88" s="245"/>
      <c r="BP88" s="245"/>
      <c r="BQ88" s="242">
        <v>82</v>
      </c>
      <c r="BR88" s="247"/>
      <c r="BS88" s="921"/>
      <c r="BT88" s="922"/>
      <c r="BU88" s="922"/>
      <c r="BV88" s="922"/>
      <c r="BW88" s="922"/>
      <c r="BX88" s="922"/>
      <c r="BY88" s="922"/>
      <c r="BZ88" s="922"/>
      <c r="CA88" s="922"/>
      <c r="CB88" s="922"/>
      <c r="CC88" s="922"/>
      <c r="CD88" s="922"/>
      <c r="CE88" s="922"/>
      <c r="CF88" s="922"/>
      <c r="CG88" s="923"/>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15"/>
      <c r="DW88" s="916"/>
      <c r="DX88" s="916"/>
      <c r="DY88" s="916"/>
      <c r="DZ88" s="917"/>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1"/>
      <c r="BT89" s="922"/>
      <c r="BU89" s="922"/>
      <c r="BV89" s="922"/>
      <c r="BW89" s="922"/>
      <c r="BX89" s="922"/>
      <c r="BY89" s="922"/>
      <c r="BZ89" s="922"/>
      <c r="CA89" s="922"/>
      <c r="CB89" s="922"/>
      <c r="CC89" s="922"/>
      <c r="CD89" s="922"/>
      <c r="CE89" s="922"/>
      <c r="CF89" s="922"/>
      <c r="CG89" s="923"/>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15"/>
      <c r="DW89" s="916"/>
      <c r="DX89" s="916"/>
      <c r="DY89" s="916"/>
      <c r="DZ89" s="917"/>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1"/>
      <c r="BT90" s="922"/>
      <c r="BU90" s="922"/>
      <c r="BV90" s="922"/>
      <c r="BW90" s="922"/>
      <c r="BX90" s="922"/>
      <c r="BY90" s="922"/>
      <c r="BZ90" s="922"/>
      <c r="CA90" s="922"/>
      <c r="CB90" s="922"/>
      <c r="CC90" s="922"/>
      <c r="CD90" s="922"/>
      <c r="CE90" s="922"/>
      <c r="CF90" s="922"/>
      <c r="CG90" s="923"/>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15"/>
      <c r="DW90" s="916"/>
      <c r="DX90" s="916"/>
      <c r="DY90" s="916"/>
      <c r="DZ90" s="917"/>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1"/>
      <c r="BT91" s="922"/>
      <c r="BU91" s="922"/>
      <c r="BV91" s="922"/>
      <c r="BW91" s="922"/>
      <c r="BX91" s="922"/>
      <c r="BY91" s="922"/>
      <c r="BZ91" s="922"/>
      <c r="CA91" s="922"/>
      <c r="CB91" s="922"/>
      <c r="CC91" s="922"/>
      <c r="CD91" s="922"/>
      <c r="CE91" s="922"/>
      <c r="CF91" s="922"/>
      <c r="CG91" s="923"/>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15"/>
      <c r="DW91" s="916"/>
      <c r="DX91" s="916"/>
      <c r="DY91" s="916"/>
      <c r="DZ91" s="917"/>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1"/>
      <c r="BT92" s="922"/>
      <c r="BU92" s="922"/>
      <c r="BV92" s="922"/>
      <c r="BW92" s="922"/>
      <c r="BX92" s="922"/>
      <c r="BY92" s="922"/>
      <c r="BZ92" s="922"/>
      <c r="CA92" s="922"/>
      <c r="CB92" s="922"/>
      <c r="CC92" s="922"/>
      <c r="CD92" s="922"/>
      <c r="CE92" s="922"/>
      <c r="CF92" s="922"/>
      <c r="CG92" s="923"/>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15"/>
      <c r="DW92" s="916"/>
      <c r="DX92" s="916"/>
      <c r="DY92" s="916"/>
      <c r="DZ92" s="917"/>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1"/>
      <c r="BT93" s="922"/>
      <c r="BU93" s="922"/>
      <c r="BV93" s="922"/>
      <c r="BW93" s="922"/>
      <c r="BX93" s="922"/>
      <c r="BY93" s="922"/>
      <c r="BZ93" s="922"/>
      <c r="CA93" s="922"/>
      <c r="CB93" s="922"/>
      <c r="CC93" s="922"/>
      <c r="CD93" s="922"/>
      <c r="CE93" s="922"/>
      <c r="CF93" s="922"/>
      <c r="CG93" s="923"/>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15"/>
      <c r="DW93" s="916"/>
      <c r="DX93" s="916"/>
      <c r="DY93" s="916"/>
      <c r="DZ93" s="917"/>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1"/>
      <c r="BT94" s="922"/>
      <c r="BU94" s="922"/>
      <c r="BV94" s="922"/>
      <c r="BW94" s="922"/>
      <c r="BX94" s="922"/>
      <c r="BY94" s="922"/>
      <c r="BZ94" s="922"/>
      <c r="CA94" s="922"/>
      <c r="CB94" s="922"/>
      <c r="CC94" s="922"/>
      <c r="CD94" s="922"/>
      <c r="CE94" s="922"/>
      <c r="CF94" s="922"/>
      <c r="CG94" s="923"/>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15"/>
      <c r="DW94" s="916"/>
      <c r="DX94" s="916"/>
      <c r="DY94" s="916"/>
      <c r="DZ94" s="917"/>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1"/>
      <c r="BT95" s="922"/>
      <c r="BU95" s="922"/>
      <c r="BV95" s="922"/>
      <c r="BW95" s="922"/>
      <c r="BX95" s="922"/>
      <c r="BY95" s="922"/>
      <c r="BZ95" s="922"/>
      <c r="CA95" s="922"/>
      <c r="CB95" s="922"/>
      <c r="CC95" s="922"/>
      <c r="CD95" s="922"/>
      <c r="CE95" s="922"/>
      <c r="CF95" s="922"/>
      <c r="CG95" s="923"/>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15"/>
      <c r="DW95" s="916"/>
      <c r="DX95" s="916"/>
      <c r="DY95" s="916"/>
      <c r="DZ95" s="917"/>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1"/>
      <c r="BT96" s="922"/>
      <c r="BU96" s="922"/>
      <c r="BV96" s="922"/>
      <c r="BW96" s="922"/>
      <c r="BX96" s="922"/>
      <c r="BY96" s="922"/>
      <c r="BZ96" s="922"/>
      <c r="CA96" s="922"/>
      <c r="CB96" s="922"/>
      <c r="CC96" s="922"/>
      <c r="CD96" s="922"/>
      <c r="CE96" s="922"/>
      <c r="CF96" s="922"/>
      <c r="CG96" s="923"/>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15"/>
      <c r="DW96" s="916"/>
      <c r="DX96" s="916"/>
      <c r="DY96" s="916"/>
      <c r="DZ96" s="917"/>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1"/>
      <c r="BT97" s="922"/>
      <c r="BU97" s="922"/>
      <c r="BV97" s="922"/>
      <c r="BW97" s="922"/>
      <c r="BX97" s="922"/>
      <c r="BY97" s="922"/>
      <c r="BZ97" s="922"/>
      <c r="CA97" s="922"/>
      <c r="CB97" s="922"/>
      <c r="CC97" s="922"/>
      <c r="CD97" s="922"/>
      <c r="CE97" s="922"/>
      <c r="CF97" s="922"/>
      <c r="CG97" s="923"/>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15"/>
      <c r="DW97" s="916"/>
      <c r="DX97" s="916"/>
      <c r="DY97" s="916"/>
      <c r="DZ97" s="917"/>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1"/>
      <c r="BT98" s="922"/>
      <c r="BU98" s="922"/>
      <c r="BV98" s="922"/>
      <c r="BW98" s="922"/>
      <c r="BX98" s="922"/>
      <c r="BY98" s="922"/>
      <c r="BZ98" s="922"/>
      <c r="CA98" s="922"/>
      <c r="CB98" s="922"/>
      <c r="CC98" s="922"/>
      <c r="CD98" s="922"/>
      <c r="CE98" s="922"/>
      <c r="CF98" s="922"/>
      <c r="CG98" s="923"/>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15"/>
      <c r="DW98" s="916"/>
      <c r="DX98" s="916"/>
      <c r="DY98" s="916"/>
      <c r="DZ98" s="917"/>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1"/>
      <c r="BT99" s="922"/>
      <c r="BU99" s="922"/>
      <c r="BV99" s="922"/>
      <c r="BW99" s="922"/>
      <c r="BX99" s="922"/>
      <c r="BY99" s="922"/>
      <c r="BZ99" s="922"/>
      <c r="CA99" s="922"/>
      <c r="CB99" s="922"/>
      <c r="CC99" s="922"/>
      <c r="CD99" s="922"/>
      <c r="CE99" s="922"/>
      <c r="CF99" s="922"/>
      <c r="CG99" s="923"/>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15"/>
      <c r="DW99" s="916"/>
      <c r="DX99" s="916"/>
      <c r="DY99" s="916"/>
      <c r="DZ99" s="917"/>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1"/>
      <c r="BT100" s="922"/>
      <c r="BU100" s="922"/>
      <c r="BV100" s="922"/>
      <c r="BW100" s="922"/>
      <c r="BX100" s="922"/>
      <c r="BY100" s="922"/>
      <c r="BZ100" s="922"/>
      <c r="CA100" s="922"/>
      <c r="CB100" s="922"/>
      <c r="CC100" s="922"/>
      <c r="CD100" s="922"/>
      <c r="CE100" s="922"/>
      <c r="CF100" s="922"/>
      <c r="CG100" s="923"/>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15"/>
      <c r="DW100" s="916"/>
      <c r="DX100" s="916"/>
      <c r="DY100" s="916"/>
      <c r="DZ100" s="917"/>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1"/>
      <c r="BT101" s="922"/>
      <c r="BU101" s="922"/>
      <c r="BV101" s="922"/>
      <c r="BW101" s="922"/>
      <c r="BX101" s="922"/>
      <c r="BY101" s="922"/>
      <c r="BZ101" s="922"/>
      <c r="CA101" s="922"/>
      <c r="CB101" s="922"/>
      <c r="CC101" s="922"/>
      <c r="CD101" s="922"/>
      <c r="CE101" s="922"/>
      <c r="CF101" s="922"/>
      <c r="CG101" s="923"/>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15"/>
      <c r="DW101" s="916"/>
      <c r="DX101" s="916"/>
      <c r="DY101" s="916"/>
      <c r="DZ101" s="917"/>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850" t="s">
        <v>401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SUM(CR7:CV88)</f>
        <v>40</v>
      </c>
      <c r="CS102" s="908"/>
      <c r="CT102" s="908"/>
      <c r="CU102" s="908"/>
      <c r="CV102" s="953"/>
      <c r="CW102" s="952">
        <f t="shared" ref="CW102" si="5">SUM(CW7:DA88)</f>
        <v>95</v>
      </c>
      <c r="CX102" s="908"/>
      <c r="CY102" s="908"/>
      <c r="CZ102" s="908"/>
      <c r="DA102" s="953"/>
      <c r="DB102" s="952" t="s">
        <v>583</v>
      </c>
      <c r="DC102" s="908"/>
      <c r="DD102" s="908"/>
      <c r="DE102" s="908"/>
      <c r="DF102" s="953"/>
      <c r="DG102" s="952" t="s">
        <v>583</v>
      </c>
      <c r="DH102" s="908"/>
      <c r="DI102" s="908"/>
      <c r="DJ102" s="908"/>
      <c r="DK102" s="953"/>
      <c r="DL102" s="952" t="s">
        <v>583</v>
      </c>
      <c r="DM102" s="908"/>
      <c r="DN102" s="908"/>
      <c r="DO102" s="908"/>
      <c r="DP102" s="953"/>
      <c r="DQ102" s="952" t="s">
        <v>583</v>
      </c>
      <c r="DR102" s="908"/>
      <c r="DS102" s="908"/>
      <c r="DT102" s="908"/>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406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407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408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409</v>
      </c>
      <c r="AB109" s="955"/>
      <c r="AC109" s="955"/>
      <c r="AD109" s="955"/>
      <c r="AE109" s="956"/>
      <c r="AF109" s="954" t="s">
        <v>296</v>
      </c>
      <c r="AG109" s="955"/>
      <c r="AH109" s="955"/>
      <c r="AI109" s="955"/>
      <c r="AJ109" s="956"/>
      <c r="AK109" s="954" t="s">
        <v>295</v>
      </c>
      <c r="AL109" s="955"/>
      <c r="AM109" s="955"/>
      <c r="AN109" s="955"/>
      <c r="AO109" s="956"/>
      <c r="AP109" s="954" t="s">
        <v>410</v>
      </c>
      <c r="AQ109" s="955"/>
      <c r="AR109" s="955"/>
      <c r="AS109" s="955"/>
      <c r="AT109" s="957"/>
      <c r="AU109" s="974" t="s">
        <v>408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409</v>
      </c>
      <c r="BR109" s="955"/>
      <c r="BS109" s="955"/>
      <c r="BT109" s="955"/>
      <c r="BU109" s="956"/>
      <c r="BV109" s="954" t="s">
        <v>296</v>
      </c>
      <c r="BW109" s="955"/>
      <c r="BX109" s="955"/>
      <c r="BY109" s="955"/>
      <c r="BZ109" s="956"/>
      <c r="CA109" s="954" t="s">
        <v>295</v>
      </c>
      <c r="CB109" s="955"/>
      <c r="CC109" s="955"/>
      <c r="CD109" s="955"/>
      <c r="CE109" s="956"/>
      <c r="CF109" s="975" t="s">
        <v>410</v>
      </c>
      <c r="CG109" s="975"/>
      <c r="CH109" s="975"/>
      <c r="CI109" s="975"/>
      <c r="CJ109" s="975"/>
      <c r="CK109" s="954" t="s">
        <v>411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409</v>
      </c>
      <c r="DH109" s="955"/>
      <c r="DI109" s="955"/>
      <c r="DJ109" s="955"/>
      <c r="DK109" s="956"/>
      <c r="DL109" s="954" t="s">
        <v>296</v>
      </c>
      <c r="DM109" s="955"/>
      <c r="DN109" s="955"/>
      <c r="DO109" s="955"/>
      <c r="DP109" s="956"/>
      <c r="DQ109" s="954" t="s">
        <v>295</v>
      </c>
      <c r="DR109" s="955"/>
      <c r="DS109" s="955"/>
      <c r="DT109" s="955"/>
      <c r="DU109" s="956"/>
      <c r="DV109" s="954" t="s">
        <v>410</v>
      </c>
      <c r="DW109" s="955"/>
      <c r="DX109" s="955"/>
      <c r="DY109" s="955"/>
      <c r="DZ109" s="957"/>
    </row>
    <row r="110" spans="1:131" s="226" customFormat="1" ht="26.25" customHeight="1" x14ac:dyDescent="0.15">
      <c r="A110" s="958" t="s">
        <v>412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3115358</v>
      </c>
      <c r="AB110" s="962"/>
      <c r="AC110" s="962"/>
      <c r="AD110" s="962"/>
      <c r="AE110" s="963"/>
      <c r="AF110" s="964">
        <v>2056720</v>
      </c>
      <c r="AG110" s="962"/>
      <c r="AH110" s="962"/>
      <c r="AI110" s="962"/>
      <c r="AJ110" s="963"/>
      <c r="AK110" s="964">
        <v>2119942</v>
      </c>
      <c r="AL110" s="962"/>
      <c r="AM110" s="962"/>
      <c r="AN110" s="962"/>
      <c r="AO110" s="963"/>
      <c r="AP110" s="965">
        <v>19.3</v>
      </c>
      <c r="AQ110" s="966"/>
      <c r="AR110" s="966"/>
      <c r="AS110" s="966"/>
      <c r="AT110" s="967"/>
      <c r="AU110" s="968" t="s">
        <v>67</v>
      </c>
      <c r="AV110" s="969"/>
      <c r="AW110" s="969"/>
      <c r="AX110" s="969"/>
      <c r="AY110" s="969"/>
      <c r="AZ110" s="1010" t="s">
        <v>413</v>
      </c>
      <c r="BA110" s="959"/>
      <c r="BB110" s="959"/>
      <c r="BC110" s="959"/>
      <c r="BD110" s="959"/>
      <c r="BE110" s="959"/>
      <c r="BF110" s="959"/>
      <c r="BG110" s="959"/>
      <c r="BH110" s="959"/>
      <c r="BI110" s="959"/>
      <c r="BJ110" s="959"/>
      <c r="BK110" s="959"/>
      <c r="BL110" s="959"/>
      <c r="BM110" s="959"/>
      <c r="BN110" s="959"/>
      <c r="BO110" s="959"/>
      <c r="BP110" s="960"/>
      <c r="BQ110" s="996">
        <v>19003526</v>
      </c>
      <c r="BR110" s="997"/>
      <c r="BS110" s="997"/>
      <c r="BT110" s="997"/>
      <c r="BU110" s="997"/>
      <c r="BV110" s="997">
        <v>21698068</v>
      </c>
      <c r="BW110" s="997"/>
      <c r="BX110" s="997"/>
      <c r="BY110" s="997"/>
      <c r="BZ110" s="997"/>
      <c r="CA110" s="997">
        <v>23730966</v>
      </c>
      <c r="CB110" s="997"/>
      <c r="CC110" s="997"/>
      <c r="CD110" s="997"/>
      <c r="CE110" s="997"/>
      <c r="CF110" s="1011">
        <v>216</v>
      </c>
      <c r="CG110" s="1012"/>
      <c r="CH110" s="1012"/>
      <c r="CI110" s="1012"/>
      <c r="CJ110" s="1012"/>
      <c r="CK110" s="1013" t="s">
        <v>414</v>
      </c>
      <c r="CL110" s="1014"/>
      <c r="CM110" s="993" t="s">
        <v>415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416</v>
      </c>
      <c r="DM110" s="997"/>
      <c r="DN110" s="997"/>
      <c r="DO110" s="997"/>
      <c r="DP110" s="997"/>
      <c r="DQ110" s="997" t="s">
        <v>121</v>
      </c>
      <c r="DR110" s="997"/>
      <c r="DS110" s="997"/>
      <c r="DT110" s="997"/>
      <c r="DU110" s="997"/>
      <c r="DV110" s="998" t="s">
        <v>121</v>
      </c>
      <c r="DW110" s="998"/>
      <c r="DX110" s="998"/>
      <c r="DY110" s="998"/>
      <c r="DZ110" s="999"/>
    </row>
    <row r="111" spans="1:131" s="226" customFormat="1" ht="26.25" customHeight="1" x14ac:dyDescent="0.15">
      <c r="A111" s="1000" t="s">
        <v>417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121</v>
      </c>
      <c r="AB111" s="1004"/>
      <c r="AC111" s="1004"/>
      <c r="AD111" s="1004"/>
      <c r="AE111" s="1005"/>
      <c r="AF111" s="1006" t="s">
        <v>121</v>
      </c>
      <c r="AG111" s="1004"/>
      <c r="AH111" s="1004"/>
      <c r="AI111" s="1004"/>
      <c r="AJ111" s="1005"/>
      <c r="AK111" s="1006" t="s">
        <v>121</v>
      </c>
      <c r="AL111" s="1004"/>
      <c r="AM111" s="1004"/>
      <c r="AN111" s="1004"/>
      <c r="AO111" s="1005"/>
      <c r="AP111" s="1007" t="s">
        <v>121</v>
      </c>
      <c r="AQ111" s="1008"/>
      <c r="AR111" s="1008"/>
      <c r="AS111" s="1008"/>
      <c r="AT111" s="1009"/>
      <c r="AU111" s="970"/>
      <c r="AV111" s="971"/>
      <c r="AW111" s="971"/>
      <c r="AX111" s="971"/>
      <c r="AY111" s="971"/>
      <c r="AZ111" s="1019" t="s">
        <v>418</v>
      </c>
      <c r="BA111" s="1020"/>
      <c r="BB111" s="1020"/>
      <c r="BC111" s="1020"/>
      <c r="BD111" s="1020"/>
      <c r="BE111" s="1020"/>
      <c r="BF111" s="1020"/>
      <c r="BG111" s="1020"/>
      <c r="BH111" s="1020"/>
      <c r="BI111" s="1020"/>
      <c r="BJ111" s="1020"/>
      <c r="BK111" s="1020"/>
      <c r="BL111" s="1020"/>
      <c r="BM111" s="1020"/>
      <c r="BN111" s="1020"/>
      <c r="BO111" s="1020"/>
      <c r="BP111" s="1021"/>
      <c r="BQ111" s="989">
        <v>1905454</v>
      </c>
      <c r="BR111" s="990"/>
      <c r="BS111" s="990"/>
      <c r="BT111" s="990"/>
      <c r="BU111" s="990"/>
      <c r="BV111" s="990">
        <v>1191625</v>
      </c>
      <c r="BW111" s="990"/>
      <c r="BX111" s="990"/>
      <c r="BY111" s="990"/>
      <c r="BZ111" s="990"/>
      <c r="CA111" s="990">
        <v>235483</v>
      </c>
      <c r="CB111" s="990"/>
      <c r="CC111" s="990"/>
      <c r="CD111" s="990"/>
      <c r="CE111" s="990"/>
      <c r="CF111" s="984">
        <v>2.1</v>
      </c>
      <c r="CG111" s="985"/>
      <c r="CH111" s="985"/>
      <c r="CI111" s="985"/>
      <c r="CJ111" s="985"/>
      <c r="CK111" s="1015"/>
      <c r="CL111" s="1016"/>
      <c r="CM111" s="986" t="s">
        <v>419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420</v>
      </c>
      <c r="DM111" s="990"/>
      <c r="DN111" s="990"/>
      <c r="DO111" s="990"/>
      <c r="DP111" s="990"/>
      <c r="DQ111" s="990" t="s">
        <v>121</v>
      </c>
      <c r="DR111" s="990"/>
      <c r="DS111" s="990"/>
      <c r="DT111" s="990"/>
      <c r="DU111" s="990"/>
      <c r="DV111" s="991" t="s">
        <v>121</v>
      </c>
      <c r="DW111" s="991"/>
      <c r="DX111" s="991"/>
      <c r="DY111" s="991"/>
      <c r="DZ111" s="992"/>
    </row>
    <row r="112" spans="1:131" s="226" customFormat="1" ht="26.25" customHeight="1" x14ac:dyDescent="0.15">
      <c r="A112" s="1022" t="s">
        <v>421</v>
      </c>
      <c r="B112" s="1023"/>
      <c r="C112" s="1020" t="s">
        <v>422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416</v>
      </c>
      <c r="AG112" s="1029"/>
      <c r="AH112" s="1029"/>
      <c r="AI112" s="1029"/>
      <c r="AJ112" s="1030"/>
      <c r="AK112" s="1031" t="s">
        <v>121</v>
      </c>
      <c r="AL112" s="1029"/>
      <c r="AM112" s="1029"/>
      <c r="AN112" s="1029"/>
      <c r="AO112" s="1030"/>
      <c r="AP112" s="1032" t="s">
        <v>121</v>
      </c>
      <c r="AQ112" s="1033"/>
      <c r="AR112" s="1033"/>
      <c r="AS112" s="1033"/>
      <c r="AT112" s="1034"/>
      <c r="AU112" s="970"/>
      <c r="AV112" s="971"/>
      <c r="AW112" s="971"/>
      <c r="AX112" s="971"/>
      <c r="AY112" s="971"/>
      <c r="AZ112" s="1019" t="s">
        <v>423</v>
      </c>
      <c r="BA112" s="1020"/>
      <c r="BB112" s="1020"/>
      <c r="BC112" s="1020"/>
      <c r="BD112" s="1020"/>
      <c r="BE112" s="1020"/>
      <c r="BF112" s="1020"/>
      <c r="BG112" s="1020"/>
      <c r="BH112" s="1020"/>
      <c r="BI112" s="1020"/>
      <c r="BJ112" s="1020"/>
      <c r="BK112" s="1020"/>
      <c r="BL112" s="1020"/>
      <c r="BM112" s="1020"/>
      <c r="BN112" s="1020"/>
      <c r="BO112" s="1020"/>
      <c r="BP112" s="1021"/>
      <c r="BQ112" s="989">
        <v>10961157</v>
      </c>
      <c r="BR112" s="990"/>
      <c r="BS112" s="990"/>
      <c r="BT112" s="990"/>
      <c r="BU112" s="990"/>
      <c r="BV112" s="990">
        <v>10349518</v>
      </c>
      <c r="BW112" s="990"/>
      <c r="BX112" s="990"/>
      <c r="BY112" s="990"/>
      <c r="BZ112" s="990"/>
      <c r="CA112" s="990">
        <v>9519788</v>
      </c>
      <c r="CB112" s="990"/>
      <c r="CC112" s="990"/>
      <c r="CD112" s="990"/>
      <c r="CE112" s="990"/>
      <c r="CF112" s="984">
        <v>86.6</v>
      </c>
      <c r="CG112" s="985"/>
      <c r="CH112" s="985"/>
      <c r="CI112" s="985"/>
      <c r="CJ112" s="985"/>
      <c r="CK112" s="1015"/>
      <c r="CL112" s="1016"/>
      <c r="CM112" s="986" t="s">
        <v>424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121</v>
      </c>
      <c r="DM112" s="990"/>
      <c r="DN112" s="990"/>
      <c r="DO112" s="990"/>
      <c r="DP112" s="990"/>
      <c r="DQ112" s="990" t="s">
        <v>121</v>
      </c>
      <c r="DR112" s="990"/>
      <c r="DS112" s="990"/>
      <c r="DT112" s="990"/>
      <c r="DU112" s="990"/>
      <c r="DV112" s="991" t="s">
        <v>121</v>
      </c>
      <c r="DW112" s="991"/>
      <c r="DX112" s="991"/>
      <c r="DY112" s="991"/>
      <c r="DZ112" s="992"/>
    </row>
    <row r="113" spans="1:130" s="226" customFormat="1" ht="26.25" customHeight="1" x14ac:dyDescent="0.15">
      <c r="A113" s="1024"/>
      <c r="B113" s="1025"/>
      <c r="C113" s="1020" t="s">
        <v>425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1015886</v>
      </c>
      <c r="AB113" s="1004"/>
      <c r="AC113" s="1004"/>
      <c r="AD113" s="1004"/>
      <c r="AE113" s="1005"/>
      <c r="AF113" s="1006">
        <v>1017727</v>
      </c>
      <c r="AG113" s="1004"/>
      <c r="AH113" s="1004"/>
      <c r="AI113" s="1004"/>
      <c r="AJ113" s="1005"/>
      <c r="AK113" s="1006">
        <v>1020307</v>
      </c>
      <c r="AL113" s="1004"/>
      <c r="AM113" s="1004"/>
      <c r="AN113" s="1004"/>
      <c r="AO113" s="1005"/>
      <c r="AP113" s="1007">
        <v>9.3000000000000007</v>
      </c>
      <c r="AQ113" s="1008"/>
      <c r="AR113" s="1008"/>
      <c r="AS113" s="1008"/>
      <c r="AT113" s="1009"/>
      <c r="AU113" s="970"/>
      <c r="AV113" s="971"/>
      <c r="AW113" s="971"/>
      <c r="AX113" s="971"/>
      <c r="AY113" s="971"/>
      <c r="AZ113" s="1019" t="s">
        <v>426</v>
      </c>
      <c r="BA113" s="1020"/>
      <c r="BB113" s="1020"/>
      <c r="BC113" s="1020"/>
      <c r="BD113" s="1020"/>
      <c r="BE113" s="1020"/>
      <c r="BF113" s="1020"/>
      <c r="BG113" s="1020"/>
      <c r="BH113" s="1020"/>
      <c r="BI113" s="1020"/>
      <c r="BJ113" s="1020"/>
      <c r="BK113" s="1020"/>
      <c r="BL113" s="1020"/>
      <c r="BM113" s="1020"/>
      <c r="BN113" s="1020"/>
      <c r="BO113" s="1020"/>
      <c r="BP113" s="1021"/>
      <c r="BQ113" s="989">
        <v>319953</v>
      </c>
      <c r="BR113" s="990"/>
      <c r="BS113" s="990"/>
      <c r="BT113" s="990"/>
      <c r="BU113" s="990"/>
      <c r="BV113" s="990">
        <v>220450</v>
      </c>
      <c r="BW113" s="990"/>
      <c r="BX113" s="990"/>
      <c r="BY113" s="990"/>
      <c r="BZ113" s="990"/>
      <c r="CA113" s="990">
        <v>133626</v>
      </c>
      <c r="CB113" s="990"/>
      <c r="CC113" s="990"/>
      <c r="CD113" s="990"/>
      <c r="CE113" s="990"/>
      <c r="CF113" s="984">
        <v>1.2</v>
      </c>
      <c r="CG113" s="985"/>
      <c r="CH113" s="985"/>
      <c r="CI113" s="985"/>
      <c r="CJ113" s="985"/>
      <c r="CK113" s="1015"/>
      <c r="CL113" s="1016"/>
      <c r="CM113" s="986" t="s">
        <v>427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348</v>
      </c>
      <c r="DH113" s="1029"/>
      <c r="DI113" s="1029"/>
      <c r="DJ113" s="1029"/>
      <c r="DK113" s="1030"/>
      <c r="DL113" s="1031">
        <v>108</v>
      </c>
      <c r="DM113" s="1029"/>
      <c r="DN113" s="1029"/>
      <c r="DO113" s="1029"/>
      <c r="DP113" s="1030"/>
      <c r="DQ113" s="1031" t="s">
        <v>121</v>
      </c>
      <c r="DR113" s="1029"/>
      <c r="DS113" s="1029"/>
      <c r="DT113" s="1029"/>
      <c r="DU113" s="1030"/>
      <c r="DV113" s="1032" t="s">
        <v>121</v>
      </c>
      <c r="DW113" s="1033"/>
      <c r="DX113" s="1033"/>
      <c r="DY113" s="1033"/>
      <c r="DZ113" s="1034"/>
    </row>
    <row r="114" spans="1:130" s="226" customFormat="1" ht="26.25" customHeight="1" x14ac:dyDescent="0.15">
      <c r="A114" s="1024"/>
      <c r="B114" s="1025"/>
      <c r="C114" s="1020" t="s">
        <v>428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110045</v>
      </c>
      <c r="AB114" s="1029"/>
      <c r="AC114" s="1029"/>
      <c r="AD114" s="1029"/>
      <c r="AE114" s="1030"/>
      <c r="AF114" s="1031">
        <v>96220</v>
      </c>
      <c r="AG114" s="1029"/>
      <c r="AH114" s="1029"/>
      <c r="AI114" s="1029"/>
      <c r="AJ114" s="1030"/>
      <c r="AK114" s="1031">
        <v>67052</v>
      </c>
      <c r="AL114" s="1029"/>
      <c r="AM114" s="1029"/>
      <c r="AN114" s="1029"/>
      <c r="AO114" s="1030"/>
      <c r="AP114" s="1032">
        <v>0.6</v>
      </c>
      <c r="AQ114" s="1033"/>
      <c r="AR114" s="1033"/>
      <c r="AS114" s="1033"/>
      <c r="AT114" s="1034"/>
      <c r="AU114" s="970"/>
      <c r="AV114" s="971"/>
      <c r="AW114" s="971"/>
      <c r="AX114" s="971"/>
      <c r="AY114" s="971"/>
      <c r="AZ114" s="1019" t="s">
        <v>429</v>
      </c>
      <c r="BA114" s="1020"/>
      <c r="BB114" s="1020"/>
      <c r="BC114" s="1020"/>
      <c r="BD114" s="1020"/>
      <c r="BE114" s="1020"/>
      <c r="BF114" s="1020"/>
      <c r="BG114" s="1020"/>
      <c r="BH114" s="1020"/>
      <c r="BI114" s="1020"/>
      <c r="BJ114" s="1020"/>
      <c r="BK114" s="1020"/>
      <c r="BL114" s="1020"/>
      <c r="BM114" s="1020"/>
      <c r="BN114" s="1020"/>
      <c r="BO114" s="1020"/>
      <c r="BP114" s="1021"/>
      <c r="BQ114" s="989">
        <v>1841072</v>
      </c>
      <c r="BR114" s="990"/>
      <c r="BS114" s="990"/>
      <c r="BT114" s="990"/>
      <c r="BU114" s="990"/>
      <c r="BV114" s="990">
        <v>1806241</v>
      </c>
      <c r="BW114" s="990"/>
      <c r="BX114" s="990"/>
      <c r="BY114" s="990"/>
      <c r="BZ114" s="990"/>
      <c r="CA114" s="990">
        <v>1813947</v>
      </c>
      <c r="CB114" s="990"/>
      <c r="CC114" s="990"/>
      <c r="CD114" s="990"/>
      <c r="CE114" s="990"/>
      <c r="CF114" s="984">
        <v>16.5</v>
      </c>
      <c r="CG114" s="985"/>
      <c r="CH114" s="985"/>
      <c r="CI114" s="985"/>
      <c r="CJ114" s="985"/>
      <c r="CK114" s="1015"/>
      <c r="CL114" s="1016"/>
      <c r="CM114" s="986" t="s">
        <v>430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121</v>
      </c>
      <c r="DR114" s="1029"/>
      <c r="DS114" s="1029"/>
      <c r="DT114" s="1029"/>
      <c r="DU114" s="1030"/>
      <c r="DV114" s="1032" t="s">
        <v>121</v>
      </c>
      <c r="DW114" s="1033"/>
      <c r="DX114" s="1033"/>
      <c r="DY114" s="1033"/>
      <c r="DZ114" s="1034"/>
    </row>
    <row r="115" spans="1:130" s="226" customFormat="1" ht="26.25" customHeight="1" x14ac:dyDescent="0.15">
      <c r="A115" s="1024"/>
      <c r="B115" s="1025"/>
      <c r="C115" s="1020" t="s">
        <v>431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388</v>
      </c>
      <c r="AB115" s="1004"/>
      <c r="AC115" s="1004"/>
      <c r="AD115" s="1004"/>
      <c r="AE115" s="1005"/>
      <c r="AF115" s="1006">
        <v>229</v>
      </c>
      <c r="AG115" s="1004"/>
      <c r="AH115" s="1004"/>
      <c r="AI115" s="1004"/>
      <c r="AJ115" s="1005"/>
      <c r="AK115" s="1006">
        <v>107</v>
      </c>
      <c r="AL115" s="1004"/>
      <c r="AM115" s="1004"/>
      <c r="AN115" s="1004"/>
      <c r="AO115" s="1005"/>
      <c r="AP115" s="1007">
        <v>0</v>
      </c>
      <c r="AQ115" s="1008"/>
      <c r="AR115" s="1008"/>
      <c r="AS115" s="1008"/>
      <c r="AT115" s="1009"/>
      <c r="AU115" s="970"/>
      <c r="AV115" s="971"/>
      <c r="AW115" s="971"/>
      <c r="AX115" s="971"/>
      <c r="AY115" s="971"/>
      <c r="AZ115" s="1019" t="s">
        <v>432</v>
      </c>
      <c r="BA115" s="1020"/>
      <c r="BB115" s="1020"/>
      <c r="BC115" s="1020"/>
      <c r="BD115" s="1020"/>
      <c r="BE115" s="1020"/>
      <c r="BF115" s="1020"/>
      <c r="BG115" s="1020"/>
      <c r="BH115" s="1020"/>
      <c r="BI115" s="1020"/>
      <c r="BJ115" s="1020"/>
      <c r="BK115" s="1020"/>
      <c r="BL115" s="1020"/>
      <c r="BM115" s="1020"/>
      <c r="BN115" s="1020"/>
      <c r="BO115" s="1020"/>
      <c r="BP115" s="1021"/>
      <c r="BQ115" s="989" t="s">
        <v>121</v>
      </c>
      <c r="BR115" s="990"/>
      <c r="BS115" s="990"/>
      <c r="BT115" s="990"/>
      <c r="BU115" s="990"/>
      <c r="BV115" s="990" t="s">
        <v>416</v>
      </c>
      <c r="BW115" s="990"/>
      <c r="BX115" s="990"/>
      <c r="BY115" s="990"/>
      <c r="BZ115" s="990"/>
      <c r="CA115" s="990" t="s">
        <v>121</v>
      </c>
      <c r="CB115" s="990"/>
      <c r="CC115" s="990"/>
      <c r="CD115" s="990"/>
      <c r="CE115" s="990"/>
      <c r="CF115" s="984" t="s">
        <v>121</v>
      </c>
      <c r="CG115" s="985"/>
      <c r="CH115" s="985"/>
      <c r="CI115" s="985"/>
      <c r="CJ115" s="985"/>
      <c r="CK115" s="1015"/>
      <c r="CL115" s="1016"/>
      <c r="CM115" s="1019" t="s">
        <v>433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1905106</v>
      </c>
      <c r="DH115" s="1029"/>
      <c r="DI115" s="1029"/>
      <c r="DJ115" s="1029"/>
      <c r="DK115" s="1030"/>
      <c r="DL115" s="1031">
        <v>1191517</v>
      </c>
      <c r="DM115" s="1029"/>
      <c r="DN115" s="1029"/>
      <c r="DO115" s="1029"/>
      <c r="DP115" s="1030"/>
      <c r="DQ115" s="1031">
        <v>235483</v>
      </c>
      <c r="DR115" s="1029"/>
      <c r="DS115" s="1029"/>
      <c r="DT115" s="1029"/>
      <c r="DU115" s="1030"/>
      <c r="DV115" s="1032">
        <v>2.1</v>
      </c>
      <c r="DW115" s="1033"/>
      <c r="DX115" s="1033"/>
      <c r="DY115" s="1033"/>
      <c r="DZ115" s="1034"/>
    </row>
    <row r="116" spans="1:130" s="226" customFormat="1" ht="26.25" customHeight="1" x14ac:dyDescent="0.15">
      <c r="A116" s="1026"/>
      <c r="B116" s="1027"/>
      <c r="C116" s="1035" t="s">
        <v>434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416</v>
      </c>
      <c r="AB116" s="1029"/>
      <c r="AC116" s="1029"/>
      <c r="AD116" s="1029"/>
      <c r="AE116" s="1030"/>
      <c r="AF116" s="1031" t="s">
        <v>121</v>
      </c>
      <c r="AG116" s="1029"/>
      <c r="AH116" s="1029"/>
      <c r="AI116" s="1029"/>
      <c r="AJ116" s="1030"/>
      <c r="AK116" s="1031" t="s">
        <v>121</v>
      </c>
      <c r="AL116" s="1029"/>
      <c r="AM116" s="1029"/>
      <c r="AN116" s="1029"/>
      <c r="AO116" s="1030"/>
      <c r="AP116" s="1032" t="s">
        <v>121</v>
      </c>
      <c r="AQ116" s="1033"/>
      <c r="AR116" s="1033"/>
      <c r="AS116" s="1033"/>
      <c r="AT116" s="1034"/>
      <c r="AU116" s="970"/>
      <c r="AV116" s="971"/>
      <c r="AW116" s="971"/>
      <c r="AX116" s="971"/>
      <c r="AY116" s="971"/>
      <c r="AZ116" s="1037" t="s">
        <v>435</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121</v>
      </c>
      <c r="BW116" s="990"/>
      <c r="BX116" s="990"/>
      <c r="BY116" s="990"/>
      <c r="BZ116" s="990"/>
      <c r="CA116" s="990" t="s">
        <v>416</v>
      </c>
      <c r="CB116" s="990"/>
      <c r="CC116" s="990"/>
      <c r="CD116" s="990"/>
      <c r="CE116" s="990"/>
      <c r="CF116" s="984" t="s">
        <v>121</v>
      </c>
      <c r="CG116" s="985"/>
      <c r="CH116" s="985"/>
      <c r="CI116" s="985"/>
      <c r="CJ116" s="985"/>
      <c r="CK116" s="1015"/>
      <c r="CL116" s="1016"/>
      <c r="CM116" s="986" t="s">
        <v>436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416</v>
      </c>
      <c r="DM116" s="1029"/>
      <c r="DN116" s="1029"/>
      <c r="DO116" s="1029"/>
      <c r="DP116" s="1030"/>
      <c r="DQ116" s="1031" t="s">
        <v>121</v>
      </c>
      <c r="DR116" s="1029"/>
      <c r="DS116" s="1029"/>
      <c r="DT116" s="1029"/>
      <c r="DU116" s="1030"/>
      <c r="DV116" s="1032" t="s">
        <v>121</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437</v>
      </c>
      <c r="Z117" s="956"/>
      <c r="AA117" s="1046">
        <v>4241677</v>
      </c>
      <c r="AB117" s="1047"/>
      <c r="AC117" s="1047"/>
      <c r="AD117" s="1047"/>
      <c r="AE117" s="1048"/>
      <c r="AF117" s="1049">
        <v>3170896</v>
      </c>
      <c r="AG117" s="1047"/>
      <c r="AH117" s="1047"/>
      <c r="AI117" s="1047"/>
      <c r="AJ117" s="1048"/>
      <c r="AK117" s="1049">
        <v>3207408</v>
      </c>
      <c r="AL117" s="1047"/>
      <c r="AM117" s="1047"/>
      <c r="AN117" s="1047"/>
      <c r="AO117" s="1048"/>
      <c r="AP117" s="1050"/>
      <c r="AQ117" s="1051"/>
      <c r="AR117" s="1051"/>
      <c r="AS117" s="1051"/>
      <c r="AT117" s="1052"/>
      <c r="AU117" s="970"/>
      <c r="AV117" s="971"/>
      <c r="AW117" s="971"/>
      <c r="AX117" s="971"/>
      <c r="AY117" s="971"/>
      <c r="AZ117" s="1037" t="s">
        <v>438</v>
      </c>
      <c r="BA117" s="1038"/>
      <c r="BB117" s="1038"/>
      <c r="BC117" s="1038"/>
      <c r="BD117" s="1038"/>
      <c r="BE117" s="1038"/>
      <c r="BF117" s="1038"/>
      <c r="BG117" s="1038"/>
      <c r="BH117" s="1038"/>
      <c r="BI117" s="1038"/>
      <c r="BJ117" s="1038"/>
      <c r="BK117" s="1038"/>
      <c r="BL117" s="1038"/>
      <c r="BM117" s="1038"/>
      <c r="BN117" s="1038"/>
      <c r="BO117" s="1038"/>
      <c r="BP117" s="1039"/>
      <c r="BQ117" s="989" t="s">
        <v>416</v>
      </c>
      <c r="BR117" s="990"/>
      <c r="BS117" s="990"/>
      <c r="BT117" s="990"/>
      <c r="BU117" s="990"/>
      <c r="BV117" s="990" t="s">
        <v>121</v>
      </c>
      <c r="BW117" s="990"/>
      <c r="BX117" s="990"/>
      <c r="BY117" s="990"/>
      <c r="BZ117" s="990"/>
      <c r="CA117" s="990" t="s">
        <v>420</v>
      </c>
      <c r="CB117" s="990"/>
      <c r="CC117" s="990"/>
      <c r="CD117" s="990"/>
      <c r="CE117" s="990"/>
      <c r="CF117" s="984" t="s">
        <v>121</v>
      </c>
      <c r="CG117" s="985"/>
      <c r="CH117" s="985"/>
      <c r="CI117" s="985"/>
      <c r="CJ117" s="985"/>
      <c r="CK117" s="1015"/>
      <c r="CL117" s="1016"/>
      <c r="CM117" s="986" t="s">
        <v>439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416</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x14ac:dyDescent="0.15">
      <c r="A118" s="974" t="s">
        <v>411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409</v>
      </c>
      <c r="AB118" s="955"/>
      <c r="AC118" s="955"/>
      <c r="AD118" s="955"/>
      <c r="AE118" s="956"/>
      <c r="AF118" s="954" t="s">
        <v>296</v>
      </c>
      <c r="AG118" s="955"/>
      <c r="AH118" s="955"/>
      <c r="AI118" s="955"/>
      <c r="AJ118" s="956"/>
      <c r="AK118" s="954" t="s">
        <v>295</v>
      </c>
      <c r="AL118" s="955"/>
      <c r="AM118" s="955"/>
      <c r="AN118" s="955"/>
      <c r="AO118" s="956"/>
      <c r="AP118" s="1041" t="s">
        <v>410</v>
      </c>
      <c r="AQ118" s="1042"/>
      <c r="AR118" s="1042"/>
      <c r="AS118" s="1042"/>
      <c r="AT118" s="1043"/>
      <c r="AU118" s="970"/>
      <c r="AV118" s="971"/>
      <c r="AW118" s="971"/>
      <c r="AX118" s="971"/>
      <c r="AY118" s="971"/>
      <c r="AZ118" s="1044" t="s">
        <v>440</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441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121</v>
      </c>
      <c r="DR118" s="1029"/>
      <c r="DS118" s="1029"/>
      <c r="DT118" s="1029"/>
      <c r="DU118" s="1030"/>
      <c r="DV118" s="1032" t="s">
        <v>416</v>
      </c>
      <c r="DW118" s="1033"/>
      <c r="DX118" s="1033"/>
      <c r="DY118" s="1033"/>
      <c r="DZ118" s="1034"/>
    </row>
    <row r="119" spans="1:130" s="226" customFormat="1" ht="26.25" customHeight="1" x14ac:dyDescent="0.15">
      <c r="A119" s="1128" t="s">
        <v>414</v>
      </c>
      <c r="B119" s="1014"/>
      <c r="C119" s="993" t="s">
        <v>415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420</v>
      </c>
      <c r="AG119" s="962"/>
      <c r="AH119" s="962"/>
      <c r="AI119" s="962"/>
      <c r="AJ119" s="963"/>
      <c r="AK119" s="964" t="s">
        <v>420</v>
      </c>
      <c r="AL119" s="962"/>
      <c r="AM119" s="962"/>
      <c r="AN119" s="962"/>
      <c r="AO119" s="963"/>
      <c r="AP119" s="965" t="s">
        <v>416</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442</v>
      </c>
      <c r="BP119" s="1076"/>
      <c r="BQ119" s="1067">
        <v>34031162</v>
      </c>
      <c r="BR119" s="1068"/>
      <c r="BS119" s="1068"/>
      <c r="BT119" s="1068"/>
      <c r="BU119" s="1068"/>
      <c r="BV119" s="1068">
        <v>35265902</v>
      </c>
      <c r="BW119" s="1068"/>
      <c r="BX119" s="1068"/>
      <c r="BY119" s="1068"/>
      <c r="BZ119" s="1068"/>
      <c r="CA119" s="1068">
        <v>35433810</v>
      </c>
      <c r="CB119" s="1068"/>
      <c r="CC119" s="1068"/>
      <c r="CD119" s="1068"/>
      <c r="CE119" s="1068"/>
      <c r="CF119" s="1069"/>
      <c r="CG119" s="1070"/>
      <c r="CH119" s="1070"/>
      <c r="CI119" s="1070"/>
      <c r="CJ119" s="1071"/>
      <c r="CK119" s="1017"/>
      <c r="CL119" s="1018"/>
      <c r="CM119" s="1072" t="s">
        <v>443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420</v>
      </c>
      <c r="DH119" s="1054"/>
      <c r="DI119" s="1054"/>
      <c r="DJ119" s="1054"/>
      <c r="DK119" s="1055"/>
      <c r="DL119" s="1053" t="s">
        <v>416</v>
      </c>
      <c r="DM119" s="1054"/>
      <c r="DN119" s="1054"/>
      <c r="DO119" s="1054"/>
      <c r="DP119" s="1055"/>
      <c r="DQ119" s="1053" t="s">
        <v>420</v>
      </c>
      <c r="DR119" s="1054"/>
      <c r="DS119" s="1054"/>
      <c r="DT119" s="1054"/>
      <c r="DU119" s="1055"/>
      <c r="DV119" s="1056" t="s">
        <v>416</v>
      </c>
      <c r="DW119" s="1057"/>
      <c r="DX119" s="1057"/>
      <c r="DY119" s="1057"/>
      <c r="DZ119" s="1058"/>
    </row>
    <row r="120" spans="1:130" s="226" customFormat="1" ht="26.25" customHeight="1" x14ac:dyDescent="0.15">
      <c r="A120" s="1129"/>
      <c r="B120" s="1016"/>
      <c r="C120" s="986" t="s">
        <v>419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416</v>
      </c>
      <c r="AB120" s="1029"/>
      <c r="AC120" s="1029"/>
      <c r="AD120" s="1029"/>
      <c r="AE120" s="1030"/>
      <c r="AF120" s="1031" t="s">
        <v>121</v>
      </c>
      <c r="AG120" s="1029"/>
      <c r="AH120" s="1029"/>
      <c r="AI120" s="1029"/>
      <c r="AJ120" s="1030"/>
      <c r="AK120" s="1031" t="s">
        <v>416</v>
      </c>
      <c r="AL120" s="1029"/>
      <c r="AM120" s="1029"/>
      <c r="AN120" s="1029"/>
      <c r="AO120" s="1030"/>
      <c r="AP120" s="1032" t="s">
        <v>121</v>
      </c>
      <c r="AQ120" s="1033"/>
      <c r="AR120" s="1033"/>
      <c r="AS120" s="1033"/>
      <c r="AT120" s="1034"/>
      <c r="AU120" s="1059" t="s">
        <v>444</v>
      </c>
      <c r="AV120" s="1060"/>
      <c r="AW120" s="1060"/>
      <c r="AX120" s="1060"/>
      <c r="AY120" s="1061"/>
      <c r="AZ120" s="1010" t="s">
        <v>445</v>
      </c>
      <c r="BA120" s="959"/>
      <c r="BB120" s="959"/>
      <c r="BC120" s="959"/>
      <c r="BD120" s="959"/>
      <c r="BE120" s="959"/>
      <c r="BF120" s="959"/>
      <c r="BG120" s="959"/>
      <c r="BH120" s="959"/>
      <c r="BI120" s="959"/>
      <c r="BJ120" s="959"/>
      <c r="BK120" s="959"/>
      <c r="BL120" s="959"/>
      <c r="BM120" s="959"/>
      <c r="BN120" s="959"/>
      <c r="BO120" s="959"/>
      <c r="BP120" s="960"/>
      <c r="BQ120" s="996">
        <v>12979799</v>
      </c>
      <c r="BR120" s="997"/>
      <c r="BS120" s="997"/>
      <c r="BT120" s="997"/>
      <c r="BU120" s="997"/>
      <c r="BV120" s="997">
        <v>13137901</v>
      </c>
      <c r="BW120" s="997"/>
      <c r="BX120" s="997"/>
      <c r="BY120" s="997"/>
      <c r="BZ120" s="997"/>
      <c r="CA120" s="997">
        <v>11275647</v>
      </c>
      <c r="CB120" s="997"/>
      <c r="CC120" s="997"/>
      <c r="CD120" s="997"/>
      <c r="CE120" s="997"/>
      <c r="CF120" s="1011">
        <v>102.6</v>
      </c>
      <c r="CG120" s="1012"/>
      <c r="CH120" s="1012"/>
      <c r="CI120" s="1012"/>
      <c r="CJ120" s="1012"/>
      <c r="CK120" s="1077" t="s">
        <v>446</v>
      </c>
      <c r="CL120" s="1078"/>
      <c r="CM120" s="1078"/>
      <c r="CN120" s="1078"/>
      <c r="CO120" s="1079"/>
      <c r="CP120" s="1085" t="s">
        <v>447</v>
      </c>
      <c r="CQ120" s="1086"/>
      <c r="CR120" s="1086"/>
      <c r="CS120" s="1086"/>
      <c r="CT120" s="1086"/>
      <c r="CU120" s="1086"/>
      <c r="CV120" s="1086"/>
      <c r="CW120" s="1086"/>
      <c r="CX120" s="1086"/>
      <c r="CY120" s="1086"/>
      <c r="CZ120" s="1086"/>
      <c r="DA120" s="1086"/>
      <c r="DB120" s="1086"/>
      <c r="DC120" s="1086"/>
      <c r="DD120" s="1086"/>
      <c r="DE120" s="1086"/>
      <c r="DF120" s="1087"/>
      <c r="DG120" s="996">
        <v>9135406</v>
      </c>
      <c r="DH120" s="997"/>
      <c r="DI120" s="997"/>
      <c r="DJ120" s="997"/>
      <c r="DK120" s="997"/>
      <c r="DL120" s="997">
        <v>8774126</v>
      </c>
      <c r="DM120" s="997"/>
      <c r="DN120" s="997"/>
      <c r="DO120" s="997"/>
      <c r="DP120" s="997"/>
      <c r="DQ120" s="997">
        <v>8343211</v>
      </c>
      <c r="DR120" s="997"/>
      <c r="DS120" s="997"/>
      <c r="DT120" s="997"/>
      <c r="DU120" s="997"/>
      <c r="DV120" s="998">
        <v>75.900000000000006</v>
      </c>
      <c r="DW120" s="998"/>
      <c r="DX120" s="998"/>
      <c r="DY120" s="998"/>
      <c r="DZ120" s="999"/>
    </row>
    <row r="121" spans="1:130" s="226" customFormat="1" ht="26.25" customHeight="1" x14ac:dyDescent="0.15">
      <c r="A121" s="1129"/>
      <c r="B121" s="1016"/>
      <c r="C121" s="1037" t="s">
        <v>448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420</v>
      </c>
      <c r="AB121" s="1029"/>
      <c r="AC121" s="1029"/>
      <c r="AD121" s="1029"/>
      <c r="AE121" s="1030"/>
      <c r="AF121" s="1031" t="s">
        <v>416</v>
      </c>
      <c r="AG121" s="1029"/>
      <c r="AH121" s="1029"/>
      <c r="AI121" s="1029"/>
      <c r="AJ121" s="1030"/>
      <c r="AK121" s="1031" t="s">
        <v>416</v>
      </c>
      <c r="AL121" s="1029"/>
      <c r="AM121" s="1029"/>
      <c r="AN121" s="1029"/>
      <c r="AO121" s="1030"/>
      <c r="AP121" s="1032" t="s">
        <v>416</v>
      </c>
      <c r="AQ121" s="1033"/>
      <c r="AR121" s="1033"/>
      <c r="AS121" s="1033"/>
      <c r="AT121" s="1034"/>
      <c r="AU121" s="1062"/>
      <c r="AV121" s="1063"/>
      <c r="AW121" s="1063"/>
      <c r="AX121" s="1063"/>
      <c r="AY121" s="1064"/>
      <c r="AZ121" s="1019" t="s">
        <v>449</v>
      </c>
      <c r="BA121" s="1020"/>
      <c r="BB121" s="1020"/>
      <c r="BC121" s="1020"/>
      <c r="BD121" s="1020"/>
      <c r="BE121" s="1020"/>
      <c r="BF121" s="1020"/>
      <c r="BG121" s="1020"/>
      <c r="BH121" s="1020"/>
      <c r="BI121" s="1020"/>
      <c r="BJ121" s="1020"/>
      <c r="BK121" s="1020"/>
      <c r="BL121" s="1020"/>
      <c r="BM121" s="1020"/>
      <c r="BN121" s="1020"/>
      <c r="BO121" s="1020"/>
      <c r="BP121" s="1021"/>
      <c r="BQ121" s="989">
        <v>803235</v>
      </c>
      <c r="BR121" s="990"/>
      <c r="BS121" s="990"/>
      <c r="BT121" s="990"/>
      <c r="BU121" s="990"/>
      <c r="BV121" s="990">
        <v>2444</v>
      </c>
      <c r="BW121" s="990"/>
      <c r="BX121" s="990"/>
      <c r="BY121" s="990"/>
      <c r="BZ121" s="990"/>
      <c r="CA121" s="990">
        <v>1488</v>
      </c>
      <c r="CB121" s="990"/>
      <c r="CC121" s="990"/>
      <c r="CD121" s="990"/>
      <c r="CE121" s="990"/>
      <c r="CF121" s="984">
        <v>0</v>
      </c>
      <c r="CG121" s="985"/>
      <c r="CH121" s="985"/>
      <c r="CI121" s="985"/>
      <c r="CJ121" s="985"/>
      <c r="CK121" s="1080"/>
      <c r="CL121" s="1081"/>
      <c r="CM121" s="1081"/>
      <c r="CN121" s="1081"/>
      <c r="CO121" s="1082"/>
      <c r="CP121" s="1090" t="s">
        <v>450</v>
      </c>
      <c r="CQ121" s="1091"/>
      <c r="CR121" s="1091"/>
      <c r="CS121" s="1091"/>
      <c r="CT121" s="1091"/>
      <c r="CU121" s="1091"/>
      <c r="CV121" s="1091"/>
      <c r="CW121" s="1091"/>
      <c r="CX121" s="1091"/>
      <c r="CY121" s="1091"/>
      <c r="CZ121" s="1091"/>
      <c r="DA121" s="1091"/>
      <c r="DB121" s="1091"/>
      <c r="DC121" s="1091"/>
      <c r="DD121" s="1091"/>
      <c r="DE121" s="1091"/>
      <c r="DF121" s="1092"/>
      <c r="DG121" s="989">
        <v>1212021</v>
      </c>
      <c r="DH121" s="990"/>
      <c r="DI121" s="990"/>
      <c r="DJ121" s="990"/>
      <c r="DK121" s="990"/>
      <c r="DL121" s="990">
        <v>1123374</v>
      </c>
      <c r="DM121" s="990"/>
      <c r="DN121" s="990"/>
      <c r="DO121" s="990"/>
      <c r="DP121" s="990"/>
      <c r="DQ121" s="990">
        <v>1024627</v>
      </c>
      <c r="DR121" s="990"/>
      <c r="DS121" s="990"/>
      <c r="DT121" s="990"/>
      <c r="DU121" s="990"/>
      <c r="DV121" s="991">
        <v>9.3000000000000007</v>
      </c>
      <c r="DW121" s="991"/>
      <c r="DX121" s="991"/>
      <c r="DY121" s="991"/>
      <c r="DZ121" s="992"/>
    </row>
    <row r="122" spans="1:130" s="226" customFormat="1" ht="26.25" customHeight="1" x14ac:dyDescent="0.15">
      <c r="A122" s="1129"/>
      <c r="B122" s="1016"/>
      <c r="C122" s="986" t="s">
        <v>430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420</v>
      </c>
      <c r="AB122" s="1029"/>
      <c r="AC122" s="1029"/>
      <c r="AD122" s="1029"/>
      <c r="AE122" s="1030"/>
      <c r="AF122" s="1031" t="s">
        <v>416</v>
      </c>
      <c r="AG122" s="1029"/>
      <c r="AH122" s="1029"/>
      <c r="AI122" s="1029"/>
      <c r="AJ122" s="1030"/>
      <c r="AK122" s="1031" t="s">
        <v>420</v>
      </c>
      <c r="AL122" s="1029"/>
      <c r="AM122" s="1029"/>
      <c r="AN122" s="1029"/>
      <c r="AO122" s="1030"/>
      <c r="AP122" s="1032" t="s">
        <v>121</v>
      </c>
      <c r="AQ122" s="1033"/>
      <c r="AR122" s="1033"/>
      <c r="AS122" s="1033"/>
      <c r="AT122" s="1034"/>
      <c r="AU122" s="1062"/>
      <c r="AV122" s="1063"/>
      <c r="AW122" s="1063"/>
      <c r="AX122" s="1063"/>
      <c r="AY122" s="1064"/>
      <c r="AZ122" s="1044" t="s">
        <v>451</v>
      </c>
      <c r="BA122" s="1035"/>
      <c r="BB122" s="1035"/>
      <c r="BC122" s="1035"/>
      <c r="BD122" s="1035"/>
      <c r="BE122" s="1035"/>
      <c r="BF122" s="1035"/>
      <c r="BG122" s="1035"/>
      <c r="BH122" s="1035"/>
      <c r="BI122" s="1035"/>
      <c r="BJ122" s="1035"/>
      <c r="BK122" s="1035"/>
      <c r="BL122" s="1035"/>
      <c r="BM122" s="1035"/>
      <c r="BN122" s="1035"/>
      <c r="BO122" s="1035"/>
      <c r="BP122" s="1036"/>
      <c r="BQ122" s="1067">
        <v>24282303</v>
      </c>
      <c r="BR122" s="1068"/>
      <c r="BS122" s="1068"/>
      <c r="BT122" s="1068"/>
      <c r="BU122" s="1068"/>
      <c r="BV122" s="1068">
        <v>24309903</v>
      </c>
      <c r="BW122" s="1068"/>
      <c r="BX122" s="1068"/>
      <c r="BY122" s="1068"/>
      <c r="BZ122" s="1068"/>
      <c r="CA122" s="1068">
        <v>24710184</v>
      </c>
      <c r="CB122" s="1068"/>
      <c r="CC122" s="1068"/>
      <c r="CD122" s="1068"/>
      <c r="CE122" s="1068"/>
      <c r="CF122" s="1088">
        <v>224.9</v>
      </c>
      <c r="CG122" s="1089"/>
      <c r="CH122" s="1089"/>
      <c r="CI122" s="1089"/>
      <c r="CJ122" s="1089"/>
      <c r="CK122" s="1080"/>
      <c r="CL122" s="1081"/>
      <c r="CM122" s="1081"/>
      <c r="CN122" s="1081"/>
      <c r="CO122" s="1082"/>
      <c r="CP122" s="1090" t="s">
        <v>390</v>
      </c>
      <c r="CQ122" s="1091"/>
      <c r="CR122" s="1091"/>
      <c r="CS122" s="1091"/>
      <c r="CT122" s="1091"/>
      <c r="CU122" s="1091"/>
      <c r="CV122" s="1091"/>
      <c r="CW122" s="1091"/>
      <c r="CX122" s="1091"/>
      <c r="CY122" s="1091"/>
      <c r="CZ122" s="1091"/>
      <c r="DA122" s="1091"/>
      <c r="DB122" s="1091"/>
      <c r="DC122" s="1091"/>
      <c r="DD122" s="1091"/>
      <c r="DE122" s="1091"/>
      <c r="DF122" s="1092"/>
      <c r="DG122" s="989">
        <v>613730</v>
      </c>
      <c r="DH122" s="990"/>
      <c r="DI122" s="990"/>
      <c r="DJ122" s="990"/>
      <c r="DK122" s="990"/>
      <c r="DL122" s="990">
        <v>452018</v>
      </c>
      <c r="DM122" s="990"/>
      <c r="DN122" s="990"/>
      <c r="DO122" s="990"/>
      <c r="DP122" s="990"/>
      <c r="DQ122" s="990">
        <v>151950</v>
      </c>
      <c r="DR122" s="990"/>
      <c r="DS122" s="990"/>
      <c r="DT122" s="990"/>
      <c r="DU122" s="990"/>
      <c r="DV122" s="991">
        <v>1.4</v>
      </c>
      <c r="DW122" s="991"/>
      <c r="DX122" s="991"/>
      <c r="DY122" s="991"/>
      <c r="DZ122" s="992"/>
    </row>
    <row r="123" spans="1:130" s="226" customFormat="1" ht="26.25" customHeight="1" x14ac:dyDescent="0.15">
      <c r="A123" s="1129"/>
      <c r="B123" s="1016"/>
      <c r="C123" s="986" t="s">
        <v>436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416</v>
      </c>
      <c r="AB123" s="1029"/>
      <c r="AC123" s="1029"/>
      <c r="AD123" s="1029"/>
      <c r="AE123" s="1030"/>
      <c r="AF123" s="1031" t="s">
        <v>420</v>
      </c>
      <c r="AG123" s="1029"/>
      <c r="AH123" s="1029"/>
      <c r="AI123" s="1029"/>
      <c r="AJ123" s="1030"/>
      <c r="AK123" s="1031" t="s">
        <v>420</v>
      </c>
      <c r="AL123" s="1029"/>
      <c r="AM123" s="1029"/>
      <c r="AN123" s="1029"/>
      <c r="AO123" s="1030"/>
      <c r="AP123" s="1032" t="s">
        <v>420</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452</v>
      </c>
      <c r="BP123" s="1076"/>
      <c r="BQ123" s="1135">
        <v>38065337</v>
      </c>
      <c r="BR123" s="1136"/>
      <c r="BS123" s="1136"/>
      <c r="BT123" s="1136"/>
      <c r="BU123" s="1136"/>
      <c r="BV123" s="1136">
        <v>37450248</v>
      </c>
      <c r="BW123" s="1136"/>
      <c r="BX123" s="1136"/>
      <c r="BY123" s="1136"/>
      <c r="BZ123" s="1136"/>
      <c r="CA123" s="1136">
        <v>35987319</v>
      </c>
      <c r="CB123" s="1136"/>
      <c r="CC123" s="1136"/>
      <c r="CD123" s="1136"/>
      <c r="CE123" s="1136"/>
      <c r="CF123" s="1069"/>
      <c r="CG123" s="1070"/>
      <c r="CH123" s="1070"/>
      <c r="CI123" s="1070"/>
      <c r="CJ123" s="1071"/>
      <c r="CK123" s="1080"/>
      <c r="CL123" s="1081"/>
      <c r="CM123" s="1081"/>
      <c r="CN123" s="1081"/>
      <c r="CO123" s="1082"/>
      <c r="CP123" s="1090" t="s">
        <v>453</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454</v>
      </c>
      <c r="DM123" s="1029"/>
      <c r="DN123" s="1029"/>
      <c r="DO123" s="1029"/>
      <c r="DP123" s="1030"/>
      <c r="DQ123" s="1031" t="s">
        <v>121</v>
      </c>
      <c r="DR123" s="1029"/>
      <c r="DS123" s="1029"/>
      <c r="DT123" s="1029"/>
      <c r="DU123" s="1030"/>
      <c r="DV123" s="1032" t="s">
        <v>121</v>
      </c>
      <c r="DW123" s="1033"/>
      <c r="DX123" s="1033"/>
      <c r="DY123" s="1033"/>
      <c r="DZ123" s="1034"/>
    </row>
    <row r="124" spans="1:130" s="226" customFormat="1" ht="26.25" customHeight="1" thickBot="1" x14ac:dyDescent="0.2">
      <c r="A124" s="1129"/>
      <c r="B124" s="1016"/>
      <c r="C124" s="986" t="s">
        <v>439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455</v>
      </c>
      <c r="AG124" s="1029"/>
      <c r="AH124" s="1029"/>
      <c r="AI124" s="1029"/>
      <c r="AJ124" s="1030"/>
      <c r="AK124" s="1031" t="s">
        <v>455</v>
      </c>
      <c r="AL124" s="1029"/>
      <c r="AM124" s="1029"/>
      <c r="AN124" s="1029"/>
      <c r="AO124" s="1030"/>
      <c r="AP124" s="1032" t="s">
        <v>121</v>
      </c>
      <c r="AQ124" s="1033"/>
      <c r="AR124" s="1033"/>
      <c r="AS124" s="1033"/>
      <c r="AT124" s="1034"/>
      <c r="AU124" s="1131" t="s">
        <v>456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457</v>
      </c>
      <c r="BR124" s="1098"/>
      <c r="BS124" s="1098"/>
      <c r="BT124" s="1098"/>
      <c r="BU124" s="1098"/>
      <c r="BV124" s="1098" t="s">
        <v>121</v>
      </c>
      <c r="BW124" s="1098"/>
      <c r="BX124" s="1098"/>
      <c r="BY124" s="1098"/>
      <c r="BZ124" s="1098"/>
      <c r="CA124" s="1098" t="s">
        <v>121</v>
      </c>
      <c r="CB124" s="1098"/>
      <c r="CC124" s="1098"/>
      <c r="CD124" s="1098"/>
      <c r="CE124" s="1098"/>
      <c r="CF124" s="1099"/>
      <c r="CG124" s="1100"/>
      <c r="CH124" s="1100"/>
      <c r="CI124" s="1100"/>
      <c r="CJ124" s="1101"/>
      <c r="CK124" s="1083"/>
      <c r="CL124" s="1083"/>
      <c r="CM124" s="1083"/>
      <c r="CN124" s="1083"/>
      <c r="CO124" s="1084"/>
      <c r="CP124" s="1090" t="s">
        <v>458</v>
      </c>
      <c r="CQ124" s="1091"/>
      <c r="CR124" s="1091"/>
      <c r="CS124" s="1091"/>
      <c r="CT124" s="1091"/>
      <c r="CU124" s="1091"/>
      <c r="CV124" s="1091"/>
      <c r="CW124" s="1091"/>
      <c r="CX124" s="1091"/>
      <c r="CY124" s="1091"/>
      <c r="CZ124" s="1091"/>
      <c r="DA124" s="1091"/>
      <c r="DB124" s="1091"/>
      <c r="DC124" s="1091"/>
      <c r="DD124" s="1091"/>
      <c r="DE124" s="1091"/>
      <c r="DF124" s="1092"/>
      <c r="DG124" s="1075" t="s">
        <v>459</v>
      </c>
      <c r="DH124" s="1054"/>
      <c r="DI124" s="1054"/>
      <c r="DJ124" s="1054"/>
      <c r="DK124" s="1055"/>
      <c r="DL124" s="1053" t="s">
        <v>460</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x14ac:dyDescent="0.15">
      <c r="A125" s="1129"/>
      <c r="B125" s="1016"/>
      <c r="C125" s="986" t="s">
        <v>441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443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455</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464</v>
      </c>
      <c r="DM126" s="990"/>
      <c r="DN126" s="990"/>
      <c r="DO126" s="990"/>
      <c r="DP126" s="990"/>
      <c r="DQ126" s="990" t="s">
        <v>121</v>
      </c>
      <c r="DR126" s="990"/>
      <c r="DS126" s="990"/>
      <c r="DT126" s="990"/>
      <c r="DU126" s="990"/>
      <c r="DV126" s="991" t="s">
        <v>455</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388</v>
      </c>
      <c r="AB127" s="1029"/>
      <c r="AC127" s="1029"/>
      <c r="AD127" s="1029"/>
      <c r="AE127" s="1030"/>
      <c r="AF127" s="1031">
        <v>229</v>
      </c>
      <c r="AG127" s="1029"/>
      <c r="AH127" s="1029"/>
      <c r="AI127" s="1029"/>
      <c r="AJ127" s="1030"/>
      <c r="AK127" s="1031">
        <v>107</v>
      </c>
      <c r="AL127" s="1029"/>
      <c r="AM127" s="1029"/>
      <c r="AN127" s="1029"/>
      <c r="AO127" s="1030"/>
      <c r="AP127" s="1032">
        <v>0</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2483</v>
      </c>
      <c r="AB128" s="1118"/>
      <c r="AC128" s="1118"/>
      <c r="AD128" s="1118"/>
      <c r="AE128" s="1119"/>
      <c r="AF128" s="1120">
        <v>456</v>
      </c>
      <c r="AG128" s="1118"/>
      <c r="AH128" s="1118"/>
      <c r="AI128" s="1118"/>
      <c r="AJ128" s="1119"/>
      <c r="AK128" s="1120">
        <v>426</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121</v>
      </c>
      <c r="BG128" s="1125"/>
      <c r="BH128" s="1125"/>
      <c r="BI128" s="1125"/>
      <c r="BJ128" s="1125"/>
      <c r="BK128" s="1125"/>
      <c r="BL128" s="1126"/>
      <c r="BM128" s="1124">
        <v>12.91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455</v>
      </c>
      <c r="DH128" s="1110"/>
      <c r="DI128" s="1110"/>
      <c r="DJ128" s="1110"/>
      <c r="DK128" s="1110"/>
      <c r="DL128" s="1110" t="s">
        <v>121</v>
      </c>
      <c r="DM128" s="1110"/>
      <c r="DN128" s="1110"/>
      <c r="DO128" s="1110"/>
      <c r="DP128" s="1110"/>
      <c r="DQ128" s="1110" t="s">
        <v>454</v>
      </c>
      <c r="DR128" s="1110"/>
      <c r="DS128" s="1110"/>
      <c r="DT128" s="1110"/>
      <c r="DU128" s="1110"/>
      <c r="DV128" s="1111" t="s">
        <v>121</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14626571</v>
      </c>
      <c r="AB129" s="1029"/>
      <c r="AC129" s="1029"/>
      <c r="AD129" s="1029"/>
      <c r="AE129" s="1030"/>
      <c r="AF129" s="1031">
        <v>13307060</v>
      </c>
      <c r="AG129" s="1029"/>
      <c r="AH129" s="1029"/>
      <c r="AI129" s="1029"/>
      <c r="AJ129" s="1030"/>
      <c r="AK129" s="1031">
        <v>13441009</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457</v>
      </c>
      <c r="BG129" s="1139"/>
      <c r="BH129" s="1139"/>
      <c r="BI129" s="1139"/>
      <c r="BJ129" s="1139"/>
      <c r="BK129" s="1139"/>
      <c r="BL129" s="1140"/>
      <c r="BM129" s="1138">
        <v>17.91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3255424</v>
      </c>
      <c r="AB130" s="1029"/>
      <c r="AC130" s="1029"/>
      <c r="AD130" s="1029"/>
      <c r="AE130" s="1030"/>
      <c r="AF130" s="1031">
        <v>2473468</v>
      </c>
      <c r="AG130" s="1029"/>
      <c r="AH130" s="1029"/>
      <c r="AI130" s="1029"/>
      <c r="AJ130" s="1030"/>
      <c r="AK130" s="1031">
        <v>2452426</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7.3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11371147</v>
      </c>
      <c r="AB131" s="1054"/>
      <c r="AC131" s="1054"/>
      <c r="AD131" s="1054"/>
      <c r="AE131" s="1055"/>
      <c r="AF131" s="1053">
        <v>10833592</v>
      </c>
      <c r="AG131" s="1054"/>
      <c r="AH131" s="1054"/>
      <c r="AI131" s="1054"/>
      <c r="AJ131" s="1055"/>
      <c r="AK131" s="1053">
        <v>10988583</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t="s">
        <v>455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8.6514579400000002</v>
      </c>
      <c r="AB132" s="1170"/>
      <c r="AC132" s="1170"/>
      <c r="AD132" s="1170"/>
      <c r="AE132" s="1171"/>
      <c r="AF132" s="1172">
        <v>6.4334340819999998</v>
      </c>
      <c r="AG132" s="1170"/>
      <c r="AH132" s="1170"/>
      <c r="AI132" s="1170"/>
      <c r="AJ132" s="1171"/>
      <c r="AK132" s="1172">
        <v>6.8667270379999996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10.5</v>
      </c>
      <c r="AB133" s="1153"/>
      <c r="AC133" s="1153"/>
      <c r="AD133" s="1153"/>
      <c r="AE133" s="1154"/>
      <c r="AF133" s="1152">
        <v>9.4</v>
      </c>
      <c r="AG133" s="1153"/>
      <c r="AH133" s="1153"/>
      <c r="AI133" s="1153"/>
      <c r="AJ133" s="1154"/>
      <c r="AK133" s="1152">
        <v>7.3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HG+b/OL4jh02aUIny5IDH9aP+Ih/vJ4FSRi6MqANhJq+homCFkY8JLr81DPN/rWKIHEGVrtAZHcaAuYpTny9A==" saltValue="GWmjmoVauE9SUNsz2YCI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D2" sqref="AD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CpJeEI+Bup5UDhccJE9nPJCPfMwFxSAyOe7q6W7EZE0DNn5qaUvxbdzu5xEOTwocqaTz87W2fUauaxEjeqw3g==" saltValue="Gofs/LKWUdrg7tPUNZ6A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46"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W4vedEW52EkyOGY2Y2k8vKQ8sKepkYtFS0I2U39P6eYr0iwgnGObcZSvirU+Y9Adg4VTZK7VjZsrElX1H8cKg==" saltValue="z3Zy7hbr15OO4Dnzhniw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O34" sqref="AO3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2945243</v>
      </c>
      <c r="AP9" s="292">
        <v>64546</v>
      </c>
      <c r="AQ9" s="293">
        <v>69000</v>
      </c>
      <c r="AR9" s="294">
        <v>-6.5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667332</v>
      </c>
      <c r="AP10" s="295">
        <v>14625</v>
      </c>
      <c r="AQ10" s="296">
        <v>7980</v>
      </c>
      <c r="AR10" s="297">
        <v>83.3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32084</v>
      </c>
      <c r="AP11" s="295">
        <v>703</v>
      </c>
      <c r="AQ11" s="296">
        <v>8263</v>
      </c>
      <c r="AR11" s="297">
        <v>-91.5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v>20224</v>
      </c>
      <c r="AP12" s="295">
        <v>443</v>
      </c>
      <c r="AQ12" s="296">
        <v>1174</v>
      </c>
      <c r="AR12" s="297">
        <v>-62.3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498</v>
      </c>
      <c r="AP13" s="295" t="s">
        <v>498</v>
      </c>
      <c r="AQ13" s="296">
        <v>18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207811</v>
      </c>
      <c r="AP14" s="295">
        <v>4554</v>
      </c>
      <c r="AQ14" s="296">
        <v>2909</v>
      </c>
      <c r="AR14" s="297">
        <v>56.5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43082</v>
      </c>
      <c r="AP15" s="295">
        <v>944</v>
      </c>
      <c r="AQ15" s="296">
        <v>1519</v>
      </c>
      <c r="AR15" s="297">
        <v>-37.9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-273144</v>
      </c>
      <c r="AP16" s="295">
        <v>-5986</v>
      </c>
      <c r="AQ16" s="296">
        <v>-6242</v>
      </c>
      <c r="AR16" s="297">
        <v>-4.0999999999999996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3642632</v>
      </c>
      <c r="AP17" s="295">
        <v>79830</v>
      </c>
      <c r="AQ17" s="296">
        <v>84621</v>
      </c>
      <c r="AR17" s="297">
        <v>-5.7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7.32</v>
      </c>
      <c r="AP21" s="308">
        <v>8.0399999999999991</v>
      </c>
      <c r="AQ21" s="309">
        <v>-0.72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101.4</v>
      </c>
      <c r="AP22" s="313">
        <v>97.7</v>
      </c>
      <c r="AQ22" s="314">
        <v>3.7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2119942</v>
      </c>
      <c r="AP32" s="322">
        <v>46459</v>
      </c>
      <c r="AQ32" s="323">
        <v>49627</v>
      </c>
      <c r="AR32" s="324">
        <v>-6.4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498</v>
      </c>
      <c r="AP34" s="322" t="s">
        <v>498</v>
      </c>
      <c r="AQ34" s="323">
        <v>64</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1020307</v>
      </c>
      <c r="AP35" s="322">
        <v>22360</v>
      </c>
      <c r="AQ35" s="323">
        <v>20466</v>
      </c>
      <c r="AR35" s="324">
        <v>9.3000000000000007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67052</v>
      </c>
      <c r="AP36" s="322">
        <v>1469</v>
      </c>
      <c r="AQ36" s="323">
        <v>2860</v>
      </c>
      <c r="AR36" s="324">
        <v>-48.6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v>107</v>
      </c>
      <c r="AP37" s="322">
        <v>2</v>
      </c>
      <c r="AQ37" s="323">
        <v>677</v>
      </c>
      <c r="AR37" s="324">
        <v>-99.7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498</v>
      </c>
      <c r="AP38" s="325" t="s">
        <v>498</v>
      </c>
      <c r="AQ38" s="326">
        <v>4</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-426</v>
      </c>
      <c r="AP39" s="322">
        <v>-9</v>
      </c>
      <c r="AQ39" s="323">
        <v>-4704</v>
      </c>
      <c r="AR39" s="324">
        <v>-99.8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-2452426</v>
      </c>
      <c r="AP40" s="322">
        <v>-53746</v>
      </c>
      <c r="AQ40" s="323">
        <v>-47177</v>
      </c>
      <c r="AR40" s="324">
        <v>13.9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754556</v>
      </c>
      <c r="AP41" s="322">
        <v>16536</v>
      </c>
      <c r="AQ41" s="323">
        <v>21817</v>
      </c>
      <c r="AR41" s="324">
        <v>-24.2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3946982</v>
      </c>
      <c r="AN51" s="344">
        <v>85294</v>
      </c>
      <c r="AO51" s="345">
        <v>31.9</v>
      </c>
      <c r="AP51" s="346">
        <v>68386</v>
      </c>
      <c r="AQ51" s="347">
        <v>13.5</v>
      </c>
      <c r="AR51" s="348">
        <v>18.399999999999999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872491</v>
      </c>
      <c r="AN52" s="352">
        <v>18854</v>
      </c>
      <c r="AO52" s="353">
        <v>118.4</v>
      </c>
      <c r="AP52" s="354">
        <v>35121</v>
      </c>
      <c r="AQ52" s="355">
        <v>4.3</v>
      </c>
      <c r="AR52" s="356">
        <v>114.1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2315548</v>
      </c>
      <c r="AN53" s="344">
        <v>50071</v>
      </c>
      <c r="AO53" s="345">
        <v>-41.3</v>
      </c>
      <c r="AP53" s="346">
        <v>81305</v>
      </c>
      <c r="AQ53" s="347">
        <v>18.899999999999999</v>
      </c>
      <c r="AR53" s="348">
        <v>-60.2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1732626</v>
      </c>
      <c r="AN54" s="352">
        <v>37466</v>
      </c>
      <c r="AO54" s="353">
        <v>98.7</v>
      </c>
      <c r="AP54" s="354">
        <v>48720</v>
      </c>
      <c r="AQ54" s="355">
        <v>38.700000000000003</v>
      </c>
      <c r="AR54" s="356">
        <v>60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3451459</v>
      </c>
      <c r="AN55" s="344">
        <v>75089</v>
      </c>
      <c r="AO55" s="345">
        <v>50</v>
      </c>
      <c r="AP55" s="346">
        <v>81768</v>
      </c>
      <c r="AQ55" s="347">
        <v>0.6</v>
      </c>
      <c r="AR55" s="348">
        <v>49.4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2244881</v>
      </c>
      <c r="AN56" s="352">
        <v>48839</v>
      </c>
      <c r="AO56" s="353">
        <v>30.4</v>
      </c>
      <c r="AP56" s="354">
        <v>37917</v>
      </c>
      <c r="AQ56" s="355">
        <v>-22.2</v>
      </c>
      <c r="AR56" s="356">
        <v>52.6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6374978</v>
      </c>
      <c r="AN57" s="344">
        <v>139319</v>
      </c>
      <c r="AO57" s="345">
        <v>85.5</v>
      </c>
      <c r="AP57" s="346">
        <v>65876</v>
      </c>
      <c r="AQ57" s="347">
        <v>-19.399999999999999</v>
      </c>
      <c r="AR57" s="348">
        <v>104.9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4840815</v>
      </c>
      <c r="AN58" s="352">
        <v>105792</v>
      </c>
      <c r="AO58" s="353">
        <v>116.6</v>
      </c>
      <c r="AP58" s="354">
        <v>36484</v>
      </c>
      <c r="AQ58" s="355">
        <v>-3.8</v>
      </c>
      <c r="AR58" s="356">
        <v>120.4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5040017</v>
      </c>
      <c r="AN59" s="344">
        <v>110454</v>
      </c>
      <c r="AO59" s="345">
        <v>-20.7</v>
      </c>
      <c r="AP59" s="346">
        <v>68468</v>
      </c>
      <c r="AQ59" s="347">
        <v>3.9</v>
      </c>
      <c r="AR59" s="348">
        <v>-24.6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4308317</v>
      </c>
      <c r="AN60" s="352">
        <v>94419</v>
      </c>
      <c r="AO60" s="353">
        <v>-10.8</v>
      </c>
      <c r="AP60" s="354">
        <v>34140</v>
      </c>
      <c r="AQ60" s="355">
        <v>-6.4</v>
      </c>
      <c r="AR60" s="356">
        <v>-4.4000000000000004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4225797</v>
      </c>
      <c r="AN61" s="359">
        <v>92045</v>
      </c>
      <c r="AO61" s="360">
        <v>21.1</v>
      </c>
      <c r="AP61" s="361">
        <v>73161</v>
      </c>
      <c r="AQ61" s="362">
        <v>3.5</v>
      </c>
      <c r="AR61" s="348">
        <v>17.600000000000001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2799826</v>
      </c>
      <c r="AN62" s="352">
        <v>61074</v>
      </c>
      <c r="AO62" s="353">
        <v>70.7</v>
      </c>
      <c r="AP62" s="354">
        <v>38476</v>
      </c>
      <c r="AQ62" s="355">
        <v>2.1</v>
      </c>
      <c r="AR62" s="356">
        <v>68.599999999999994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W2cCoK//8mIbBFtFhuXsU9clYXlN4sMiiy9G1GCKrehLARTx1ey3rphPkavPMz/8WjEVVfUDXgi54O+ufsOzQ==" saltValue="3XkdImZiAUsy08yuZUm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1"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OwBDL+milSNCkoMRnbv9p9iMC8lD8JDbF6CLD70hi7M97fFwynAQjUbFwOz0aPrfrno0f/y5yonhaLmL7Nvw==" saltValue="OTv81G8HxB+QZwSaz5qA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2" zoomScaleNormal="100" zoomScaleSheetLayoutView="55" workbookViewId="0">
      <selection activeCell="AE75" sqref="AE7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dl3z9F/DGOuA6sys84Qsv6eLz6VbmefD8AWGVP8t37grQpUGw4pLuY33NPPi+66t9GMC22Z7PJMIBGiVb/1Dg==" saltValue="JdwBrtG0EJr8PScEG9/E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SheetLayoutView="100" workbookViewId="0">
      <selection activeCell="G46" sqref="G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37.94</v>
      </c>
      <c r="G47" s="12">
        <v>38.92</v>
      </c>
      <c r="H47" s="12">
        <v>43.43</v>
      </c>
      <c r="I47" s="12">
        <v>43.54</v>
      </c>
      <c r="J47" s="13">
        <v>37.29</v>
      </c>
    </row>
    <row r="48" spans="2:10" ht="57.75" customHeight="1" x14ac:dyDescent="0.15">
      <c r="B48" s="14"/>
      <c r="C48" s="1214" t="s">
        <v>4</v>
      </c>
      <c r="D48" s="1214"/>
      <c r="E48" s="1215"/>
      <c r="F48" s="15">
        <v>11.29</v>
      </c>
      <c r="G48" s="16">
        <v>12.92</v>
      </c>
      <c r="H48" s="16">
        <v>0.96</v>
      </c>
      <c r="I48" s="16">
        <v>4.45</v>
      </c>
      <c r="J48" s="17">
        <v>8.73</v>
      </c>
    </row>
    <row r="49" spans="2:10" ht="57.75" customHeight="1" thickBot="1" x14ac:dyDescent="0.2">
      <c r="B49" s="18"/>
      <c r="C49" s="1216" t="s">
        <v>5</v>
      </c>
      <c r="D49" s="1216"/>
      <c r="E49" s="1217"/>
      <c r="F49" s="19" t="s">
        <v>545</v>
      </c>
      <c r="G49" s="20">
        <v>4.3899999999999997</v>
      </c>
      <c r="H49" s="20" t="s">
        <v>546</v>
      </c>
      <c r="I49" s="20" t="s">
        <v>547</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dKSH0e/JOO2DGdL45WzdgltNpXvUCnR6TBi42513gbCLbN3Lfh9noFHaJD2l13zl8W+YY2nbzW94VtGYOZWxg==" saltValue="RXPN1jwNdUNfb+j25ZAC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2019-10-21T05:38:22Z</cp:lastPrinted>
  <dcterms:created xsi:type="dcterms:W3CDTF">2019-02-14T03:27:38Z</dcterms:created>
  <dcterms:modified xsi:type="dcterms:W3CDTF">2019-11-21T02:05:39Z</dcterms:modified>
  <cp:category/>
</cp:coreProperties>
</file>