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W43"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<sst xmlns="http://schemas.openxmlformats.org/spreadsheetml/2006/main" count="1130" uniqueCount="634">
  <si>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</si>
  <si>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</si>
  <si>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</si>
  <si>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</si>
  <si>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</si>
  <si>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</si>
  <si>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</si>
  <si>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</si>
  <si>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</si>
  <si>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</si>
  <si>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</si>
  <si>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</si>
  <si>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</si>
  <si>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</si>
  <si>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</si>
  <si>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</si>
  <si>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</si>
  <si>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</si>
  <si>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</si>
  <si>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</si>
  <si>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</si>
  <si>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</si>
  <si>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</si>
  <si>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</si>
  <si>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</si>
  <si>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</si>
  <si>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</si>
  <si>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</si>
  <si>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</si>
  <si>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</si>
  <si>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</si>
  <si>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</si>
  <si>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</si>
  <si>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</si>
  <si>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</si>
  <si>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</si>
  <si>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</si>
  <si>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</si>
  <si>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</si>
  <si>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</si>
  <si>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</si>
  <si>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</si>
  <si>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</si>
  <si>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</si>
  <si>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</si>
  <si>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</si>
  <si>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</si>
  <si>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</si>
  <si>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</si>
  <si>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</si>
  <si>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</si>
  <si>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</si>
  <si>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</si>
  <si>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</si>
  <si>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</si>
  <si>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</si>
  <si>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</si>
  <si>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</si>
  <si>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</si>
  <si>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</si>
  <si>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</si>
  <si>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</si>
  <si>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</si>
  <si>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</si>
  <si>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</si>
  <si>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</si>
  <si>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</si>
  <si>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</si>
  <si>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</si>
  <si>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</si>
  <si>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</si>
  <si>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</si>
  <si>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</si>
  <si>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</si>
  <si>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</si>
  <si>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</si>
  <si>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</si>
  <si>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</si>
  <si>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</si>
  <si>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</si>
  <si>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</si>
  <si>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</si>
  <si>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</si>
  <si>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</si>
  <si>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</si>
  <si>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</si>
  <si>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</si>
  <si>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</si>
  <si>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</si>
  <si>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</si>
  <si>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</si>
  <si>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</si>
  <si>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</si>
  <si>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</si>
  <si>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</si>
  <si>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</si>
  <si>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</si>
  <si>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</si>
  <si>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</si>
  <si>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</si>
  <si>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</si>
  <si>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</si>
  <si>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</si>
  <si>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</si>
  <si>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</si>
  <si>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</si>
  <si>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</si>
  <si>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</si>
  <si>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</si>
  <si>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</si>
  <si>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</si>
  <si>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</si>
  <si>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</si>
  <si>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</si>
  <si>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</si>
  <si>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</si>
  <si>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</si>
  <si>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</si>
  <si>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</si>
  <si>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</si>
  <si>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</si>
  <si>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</si>
  <si>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</si>
  <si>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</si>
  <si>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</si>
  <si>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</si>
  <si>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</si>
  <si>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</si>
  <si>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</si>
  <si>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</si>
  <si>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</si>
  <si>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</si>
  <si>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</si>
  <si>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</si>
  <si>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</si>
  <si>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</si>
  <si>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</si>
  <si>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</si>
  <si>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</si>
  <si>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</si>
  <si>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</si>
  <si>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</si>
  <si>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</si>
  <si>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</si>
  <si>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</si>
  <si>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</si>
  <si>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</si>
  <si>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</si>
  <si>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</si>
  <si>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</si>
  <si>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</si>
  <si>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</si>
  <si>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</si>
  <si>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</si>
  <si>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</si>
  <si>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</si>
  <si>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</si>
  <si>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</si>
  <si>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</si>
  <si>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</si>
  <si>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</si>
  <si>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</si>
  <si>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</si>
  <si>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</si>
  <si>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</si>
  <si>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</si>
  <si>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</si>
  <si>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</si>
  <si>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</si>
  <si>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</si>
  <si>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</si>
  <si>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</si>
  <si>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</si>
  <si>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</si>
  <si>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</si>
  <si>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</si>
  <si>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</si>
  <si>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</si>
  <si>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</si>
  <si>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</si>
  <si>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</si>
  <si>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</si>
  <si>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</si>
  <si>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</si>
  <si>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</si>
  <si>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</si>
  <si>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</si>
  <si>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</si>
  <si>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</si>
  <si>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</si>
  <si>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</si>
  <si>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</si>
  <si>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</si>
  <si>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</si>
  <si>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</si>
  <si>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</si>
  <si>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</si>
  <si>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</si>
  <si>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</si>
  <si>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</si>
  <si>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</si>
  <si>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</si>
  <si>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</si>
  <si>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</si>
  <si>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</si>
  <si>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</si>
  <si>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</si>
  <si>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</si>
  <si>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</si>
  <si>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</si>
  <si>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</si>
  <si>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</si>
  <si>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</si>
  <si>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三重県伊賀市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</si>
  <si>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</si>
  <si>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</si>
  <si>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</si>
  <si>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</si>
  <si>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</si>
  <si>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</si>
  <si>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</si>
  <si>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</si>
  <si>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</si>
  <si>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</si>
  <si>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</si>
  <si>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</si>
  <si>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</si>
  <si>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</si>
  <si>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</si>
  <si>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</si>
  <si>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</si>
  <si>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</si>
  <si>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</si>
  <si>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</si>
  <si>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</si>
  <si>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</si>
  <si>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</si>
  <si>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</si>
  <si>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</si>
  <si>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</si>
  <si>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</si>
  <si>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</si>
  <si>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</si>
  <si>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</si>
  <si>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</si>
  <si>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</si>
  <si>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</si>
  <si>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</si>
  <si>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</si>
  <si>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</si>
  <si>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</si>
  <si>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</si>
  <si>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</si>
  <si>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</si>
  <si>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</si>
  <si>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</si>
  <si>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</si>
  <si>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</si>
  <si>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</si>
  <si>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</si>
  <si>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</si>
  <si>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</si>
  <si>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</si>
  <si>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</si>
  <si>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</si>
  <si>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</si>
  <si>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</si>
  <si>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</si>
  <si>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</si>
  <si>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</si>
  <si>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</si>
  <si>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</si>
  <si>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</si>
  <si>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</si>
  <si>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</si>
  <si>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</si>
  <si>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</si>
  <si>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</si>
  <si>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</si>
  <si>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</si>
  <si>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</si>
  <si>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</si>
  <si>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</si>
  <si>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</si>
  <si>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</si>
  <si>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</si>
  <si>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</si>
  <si>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</si>
  <si>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</si>
  <si>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</si>
  <si>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</si>
  <si>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</si>
  <si>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</si>
  <si>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</si>
  <si>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</si>
  <si>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</si>
  <si>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</si>
  <si>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</si>
  <si>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</si>
  <si>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</si>
  <si>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</si>
  <si>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</si>
  <si>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</si>
  <si>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</si>
  <si>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</si>
  <si>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</si>
  <si>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</si>
  <si>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</si>
  <si>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</si>
  <si>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</si>
  <si>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</si>
  <si>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</si>
  <si>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</si>
  <si>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</si>
  <si>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</si>
  <si>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</si>
  <si>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</si>
  <si>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</si>
  <si>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</si>
  <si>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</si>
  <si>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</si>
  <si>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</si>
  <si>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</si>
  <si>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</si>
  <si>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</si>
  <si>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</si>
  <si>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</si>
  <si>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</si>
  <si>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</si>
  <si>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</si>
  <si>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</si>
  <si>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</si>
  <si>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</si>
  <si>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</si>
  <si>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</si>
  <si>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</si>
  <si>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</si>
  <si>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</si>
  <si>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</si>
  <si>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</si>
  <si>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</si>
  <si>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</si>
  <si>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</si>
  <si>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</si>
  <si>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</si>
  <si>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</si>
  <si>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</si>
  <si>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</si>
  <si>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</si>
  <si>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</si>
  <si>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</si>
  <si>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</si>
  <si>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</si>
  <si>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</si>
  <si>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</si>
  <si>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</si>
  <si>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</si>
  <si>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</si>
  <si>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</si>
  <si>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</si>
  <si>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</si>
  <si>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</si>
  <si>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三重県伊賀市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</si>
  <si>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</si>
  <si>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</si>
  <si>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</si>
  <si>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</si>
  <si>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</si>
  <si>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</si>
  <si>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</si>
  <si>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</si>
  <si>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</si>
  <si>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</si>
  <si>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</si>
  <si>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</si>
  <si>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</si>
  <si>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</si>
  <si>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</si>
  <si>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</si>
  <si>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</si>
  <si>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</si>
  <si>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</si>
  <si>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</si>
  <si>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</si>
  <si>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サービスエリア特別会計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</si>
  <si>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</si>
  <si>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</si>
  <si>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</si>
  <si>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</si>
  <si>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</si>
  <si>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</si>
  <si>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</si>
  <si>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</si>
  <si>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</si>
  <si>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</si>
  <si>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</si>
  <si>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</si>
  <si>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</si>
  <si>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</si>
  <si>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</si>
  <si>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</si>
  <si>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</si>
  <si>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</si>
  <si>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</si>
  <si>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</si>
  <si>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</si>
  <si>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</si>
  <si>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</si>
  <si>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</si>
  <si>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</si>
  <si>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</si>
  <si>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</si>
  <si>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</si>
  <si>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</si>
  <si>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</si>
  <si>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</si>
  <si>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</si>
  <si>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</si>
  <si>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</si>
  <si>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</si>
  <si>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</si>
  <si>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</si>
  <si>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</si>
  <si>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</si>
  <si>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</si>
  <si>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</si>
  <si>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</si>
  <si>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</si>
  <si>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</si>
  <si>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</si>
  <si>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</si>
  <si>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</si>
  <si>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</si>
  <si>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</si>
  <si>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</si>
  <si>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</si>
  <si>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</si>
  <si>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</si>
  <si>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</si>
  <si>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</si>
  <si>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</si>
  <si>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</si>
  <si>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</si>
  <si>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</si>
  <si>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</si>
  <si>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</si>
  <si>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</si>
  <si>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</si>
  <si>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</si>
  <si>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</si>
  <si>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</si>
  <si>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</si>
  <si>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</si>
  <si>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</si>
  <si>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</si>
  <si>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</si>
  <si>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</si>
  <si>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</si>
  <si>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</si>
  <si>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</si>
  <si>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</si>
  <si>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</si>
  <si>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</si>
  <si>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</si>
  <si>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</si>
  <si>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</si>
  <si>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</si>
  <si>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</si>
  <si>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</si>
  <si>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</si>
  <si>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</si>
  <si>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</si>
  <si>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</si>
  <si>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</si>
  <si>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</si>
  <si>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</si>
  <si>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</si>
  <si>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</si>
  <si>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</si>
  <si>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</si>
  <si>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</si>
  <si>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</si>
  <si>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</si>
  <si>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</si>
  <si>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</si>
  <si>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</si>
  <si>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</si>
  <si>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</si>
  <si>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</si>
  <si>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</si>
  <si>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</si>
  <si>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</si>
  <si>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</si>
  <si>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</si>
  <si>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</si>
  <si>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</si>
  <si>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</si>
  <si>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</si>
  <si>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</si>
  <si>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</si>
  <si>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</si>
  <si>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</si>
  <si>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</si>
  <si>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</si>
  <si>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</si>
  <si>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</si>
  <si>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</si>
  <si>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</si>
  <si>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</si>
  <si>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</si>
  <si>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</si>
  <si>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</si>
  <si>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</si>
  <si>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</si>
  <si>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</si>
  <si>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</si>
  <si>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</si>
  <si>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</si>
  <si>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</si>
  <si>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</si>
  <si>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</si>
  <si>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</si>
  <si>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</si>
  <si>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</si>
  <si>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</si>
  <si>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</si>
  <si>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</si>
  <si>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</si>
  <si>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</si>
  <si>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</si>
  <si>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</si>
  <si>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</si>
  <si>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</si>
  <si>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</si>
  <si>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</si>
  <si>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</si>
  <si>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</si>
  <si>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</si>
  <si>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</si>
  <si>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</si>
  <si>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</si>
  <si>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</si>
  <si>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</si>
  <si>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</si>
  <si>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</si>
  <si>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</si>
  <si>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</si>
  <si>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</si>
  <si>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</si>
  <si>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</si>
  <si>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</si>
  <si>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</si>
  <si>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</si>
  <si>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</si>
  <si>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</si>
  <si>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</si>
  <si>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</si>
  <si>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</si>
  <si>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</si>
  <si>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</si>
  <si>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</si>
  <si>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</si>
  <si>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</si>
  <si>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</si>
  <si>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住宅新築資金等貸付特別会計</t>
  </si>
  <si>
    <t>▲ 0.35</t>
  </si>
  <si>
    <t>▲ 0.32</t>
  </si>
  <si>
    <t>▲ 0.30</t>
  </si>
  <si>
    <t>▲ 0.28</t>
  </si>
  <si>
    <t>水道事業会計</t>
  </si>
  <si>
    <t>下水道事業会計</t>
  </si>
  <si>
    <t>一般会計</t>
  </si>
  <si>
    <t>介護保険事業特別会計</t>
  </si>
  <si>
    <t>病院事業会計</t>
  </si>
  <si>
    <t>国民健康保険事業特別会計</t>
  </si>
  <si>
    <t>▲ 0.12</t>
  </si>
  <si>
    <t>▲ 0.33</t>
  </si>
  <si>
    <t>後期高齢者医療特別会計</t>
  </si>
  <si>
    <t>その他会計（赤字）</t>
  </si>
  <si>
    <t>その他会計（黒字）</t>
  </si>
  <si>
    <t>-</t>
    <phoneticPr fontId="2"/>
  </si>
  <si>
    <t>伊賀市振興基金</t>
    <rPh sb="0" eb="3">
      <t>イガシ</t>
    </rPh>
    <rPh sb="3" eb="5">
      <t>シンコウ</t>
    </rPh>
    <rPh sb="5" eb="7">
      <t>キキン</t>
    </rPh>
    <phoneticPr fontId="11"/>
  </si>
  <si>
    <t>伊賀市庁舎建設基金</t>
    <rPh sb="0" eb="3">
      <t>イガシ</t>
    </rPh>
    <rPh sb="3" eb="5">
      <t>チョウシャ</t>
    </rPh>
    <rPh sb="5" eb="7">
      <t>ケンセツ</t>
    </rPh>
    <rPh sb="7" eb="9">
      <t>キキン</t>
    </rPh>
    <phoneticPr fontId="11"/>
  </si>
  <si>
    <t>伊賀市芭蕉翁顕彰事業基金</t>
    <rPh sb="0" eb="3">
      <t>イガシ</t>
    </rPh>
    <rPh sb="3" eb="5">
      <t>バショウ</t>
    </rPh>
    <rPh sb="5" eb="6">
      <t>オウ</t>
    </rPh>
    <rPh sb="6" eb="8">
      <t>ケンショウ</t>
    </rPh>
    <rPh sb="8" eb="10">
      <t>ジギョウ</t>
    </rPh>
    <rPh sb="10" eb="12">
      <t>キキン</t>
    </rPh>
    <phoneticPr fontId="11"/>
  </si>
  <si>
    <t>川上ダム周辺整備事業基金</t>
    <rPh sb="0" eb="2">
      <t>カワカミ</t>
    </rPh>
    <rPh sb="4" eb="6">
      <t>シュウヘン</t>
    </rPh>
    <rPh sb="6" eb="8">
      <t>セイビ</t>
    </rPh>
    <rPh sb="8" eb="10">
      <t>ジギョウ</t>
    </rPh>
    <rPh sb="10" eb="12">
      <t>キキン</t>
    </rPh>
    <phoneticPr fontId="11"/>
  </si>
  <si>
    <t>伊賀市環境保全基金</t>
    <rPh sb="0" eb="3">
      <t>イガシ</t>
    </rPh>
    <rPh sb="3" eb="5">
      <t>カンキョウ</t>
    </rPh>
    <rPh sb="5" eb="7">
      <t>ホゼン</t>
    </rPh>
    <rPh sb="7" eb="9">
      <t>キキン</t>
    </rPh>
    <phoneticPr fontId="11"/>
  </si>
  <si>
    <t>伊賀市・名張市広域行政事務組合（一般会計）</t>
    <rPh sb="0" eb="3">
      <t>イガシ</t>
    </rPh>
    <rPh sb="4" eb="7">
      <t>ナバリシ</t>
    </rPh>
    <rPh sb="7" eb="9">
      <t>コウイキ</t>
    </rPh>
    <rPh sb="9" eb="11">
      <t>ギョウセイ</t>
    </rPh>
    <rPh sb="11" eb="13">
      <t>ジム</t>
    </rPh>
    <rPh sb="13" eb="15">
      <t>クミアイ</t>
    </rPh>
    <rPh sb="16" eb="18">
      <t>イッパン</t>
    </rPh>
    <rPh sb="18" eb="20">
      <t>カイケイ</t>
    </rPh>
    <phoneticPr fontId="2"/>
  </si>
  <si>
    <t>伊賀市・名張市広域行政事務組合（伊賀食肉センター特別会計）</t>
    <rPh sb="0" eb="3">
      <t>イガシ</t>
    </rPh>
    <rPh sb="4" eb="7">
      <t>ナバリシ</t>
    </rPh>
    <rPh sb="7" eb="9">
      <t>コウイキ</t>
    </rPh>
    <rPh sb="9" eb="11">
      <t>ギョウセイ</t>
    </rPh>
    <rPh sb="11" eb="13">
      <t>ジム</t>
    </rPh>
    <rPh sb="13" eb="15">
      <t>クミアイ</t>
    </rPh>
    <rPh sb="16" eb="18">
      <t>イガ</t>
    </rPh>
    <rPh sb="18" eb="20">
      <t>ショクニク</t>
    </rPh>
    <rPh sb="24" eb="26">
      <t>トクベツ</t>
    </rPh>
    <rPh sb="26" eb="28">
      <t>カイケイ</t>
    </rPh>
    <phoneticPr fontId="2"/>
  </si>
  <si>
    <t>伊賀市・名張市広域行政事務組合（農業共済事業特別会計）</t>
    <rPh sb="0" eb="3">
      <t>イガシ</t>
    </rPh>
    <rPh sb="4" eb="7">
      <t>ナバリシ</t>
    </rPh>
    <rPh sb="7" eb="9">
      <t>コウイキ</t>
    </rPh>
    <rPh sb="9" eb="11">
      <t>ギョウセイ</t>
    </rPh>
    <rPh sb="11" eb="13">
      <t>ジム</t>
    </rPh>
    <rPh sb="13" eb="15">
      <t>クミアイ</t>
    </rPh>
    <rPh sb="16" eb="18">
      <t>ノウギョウ</t>
    </rPh>
    <rPh sb="18" eb="20">
      <t>キョウサイ</t>
    </rPh>
    <rPh sb="20" eb="22">
      <t>ジギョウ</t>
    </rPh>
    <rPh sb="22" eb="24">
      <t>トクベツ</t>
    </rPh>
    <rPh sb="24" eb="26">
      <t>カイケイ</t>
    </rPh>
    <phoneticPr fontId="2"/>
  </si>
  <si>
    <t>伊賀南部環境衛生組合</t>
    <rPh sb="0" eb="2">
      <t>イガ</t>
    </rPh>
    <rPh sb="2" eb="4">
      <t>ナンブ</t>
    </rPh>
    <rPh sb="4" eb="6">
      <t>カンキョウ</t>
    </rPh>
    <rPh sb="6" eb="8">
      <t>エイセイ</t>
    </rPh>
    <rPh sb="8" eb="10">
      <t>クミアイ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</si>
  <si>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</si>
  <si>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</si>
  <si>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</si>
  <si>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</si>
  <si>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</si>
  <si>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</si>
  <si>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</si>
  <si>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</si>
  <si>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</si>
  <si>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</si>
  <si>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</si>
  <si>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伊賀市文化都市協会</t>
    <rPh sb="0" eb="3">
      <t>イガシ</t>
    </rPh>
    <rPh sb="3" eb="5">
      <t>ブンカ</t>
    </rPh>
    <rPh sb="5" eb="7">
      <t>トシ</t>
    </rPh>
    <rPh sb="7" eb="9">
      <t>キョウカイ</t>
    </rPh>
    <phoneticPr fontId="2"/>
  </si>
  <si>
    <t>俳都ピア</t>
    <rPh sb="0" eb="1">
      <t>ハイ</t>
    </rPh>
    <rPh sb="1" eb="2">
      <t>ミヤコ</t>
    </rPh>
    <phoneticPr fontId="2"/>
  </si>
  <si>
    <t>伊賀市土地開発公社</t>
    <rPh sb="0" eb="3">
      <t>イガシ</t>
    </rPh>
    <rPh sb="3" eb="5">
      <t>トチ</t>
    </rPh>
    <rPh sb="5" eb="7">
      <t>カイハツ</t>
    </rPh>
    <rPh sb="7" eb="9">
      <t>コウシャ</t>
    </rPh>
    <phoneticPr fontId="2"/>
  </si>
  <si>
    <t>新堂駅管理商会</t>
    <rPh sb="0" eb="2">
      <t>シンドウ</t>
    </rPh>
    <rPh sb="2" eb="3">
      <t>エキ</t>
    </rPh>
    <rPh sb="3" eb="5">
      <t>カンリ</t>
    </rPh>
    <rPh sb="5" eb="7">
      <t>ショウカイ</t>
    </rPh>
    <phoneticPr fontId="2"/>
  </si>
  <si>
    <t>大山田農林業公社</t>
    <rPh sb="0" eb="3">
      <t>オオヤマダ</t>
    </rPh>
    <rPh sb="3" eb="6">
      <t>ノウリンギョウ</t>
    </rPh>
    <rPh sb="6" eb="8">
      <t>コウシャ</t>
    </rPh>
    <phoneticPr fontId="2"/>
  </si>
  <si>
    <t>大山田ファーム</t>
    <rPh sb="0" eb="3">
      <t>オオヤマダ</t>
    </rPh>
    <phoneticPr fontId="2"/>
  </si>
  <si>
    <t>伊賀鉄道</t>
    <rPh sb="0" eb="2">
      <t>イガ</t>
    </rPh>
    <rPh sb="2" eb="4">
      <t>テツドウ</t>
    </rPh>
    <phoneticPr fontId="2"/>
  </si>
  <si>
    <t>〇</t>
    <phoneticPr fontId="2"/>
  </si>
  <si>
    <t>-</t>
    <phoneticPr fontId="2"/>
  </si>
  <si>
    <t>-</t>
    <phoneticPr fontId="2"/>
  </si>
  <si>
    <t>-</t>
    <phoneticPr fontId="2"/>
  </si>
  <si>
    <t>-</t>
    <phoneticPr fontId="2"/>
  </si>
  <si>
    <t>-</t>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</si>
  <si>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</si>
  <si>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</si>
  <si>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</si>
  <si>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</si>
  <si>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</si>
  <si>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</si>
  <si>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</si>
  <si>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</si>
  <si>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</si>
  <si>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</si>
  <si>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</si>
  <si>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</si>
  <si>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</si>
  <si>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</si>
  <si>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</si>
  <si>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</si>
  <si>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</si>
  <si>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</si>
  <si>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　将来負担比率については、類似団体内平均値を大きく上回っている。平成29年度においては、一般会計等に係る地方債の償還が進み、5.5ポイント低下するが、依然として類似団体平均を上回る。今後は、汚泥再生処理センター事業などにより上昇が予想されるが、可能な限り借入総額の縮減を図り、財政の健全化に努める。
　また、有形固定資産減価償却率についても、類似団体よりも高くなっているが、当市の面積が広いことや河川の状況から、道路、橋りょう及びトンネルについての一人あたりの同率が高いことが要因と考えられる。さらに、公営住宅についても同率が高くなっている。これらの資産については、老朽化に伴う長寿命化等が必要となるが、集約化等の検討をしつつ、修繕等を進めていく。</t>
    <rPh sb="1" eb="3">
      <t>ショウライ</t>
    </rPh>
    <rPh sb="3" eb="5">
      <t>フタン</t>
    </rPh>
    <rPh sb="5" eb="7">
      <t>ヒリツ</t>
    </rPh>
    <rPh sb="13" eb="15">
      <t>ルイジ</t>
    </rPh>
    <rPh sb="15" eb="17">
      <t>ダンタイ</t>
    </rPh>
    <rPh sb="17" eb="18">
      <t>ナイ</t>
    </rPh>
    <rPh sb="18" eb="20">
      <t>ヘイキン</t>
    </rPh>
    <rPh sb="20" eb="21">
      <t>チ</t>
    </rPh>
    <rPh sb="22" eb="23">
      <t>オオ</t>
    </rPh>
    <rPh sb="25" eb="27">
      <t>ウワマワ</t>
    </rPh>
    <rPh sb="32" eb="34">
      <t>ヘイセイ</t>
    </rPh>
    <rPh sb="36" eb="38">
      <t>ネンド</t>
    </rPh>
    <rPh sb="44" eb="46">
      <t>イッパン</t>
    </rPh>
    <rPh sb="46" eb="48">
      <t>カイケイ</t>
    </rPh>
    <rPh sb="48" eb="49">
      <t>ナド</t>
    </rPh>
    <rPh sb="50" eb="51">
      <t>カカ</t>
    </rPh>
    <rPh sb="52" eb="55">
      <t>チホウサイ</t>
    </rPh>
    <rPh sb="56" eb="58">
      <t>ショウカン</t>
    </rPh>
    <rPh sb="59" eb="60">
      <t>スス</t>
    </rPh>
    <rPh sb="69" eb="71">
      <t>テイカ</t>
    </rPh>
    <rPh sb="75" eb="77">
      <t>イゼン</t>
    </rPh>
    <rPh sb="80" eb="82">
      <t>ルイジ</t>
    </rPh>
    <rPh sb="82" eb="84">
      <t>ダンタイ</t>
    </rPh>
    <rPh sb="84" eb="86">
      <t>ヘイキン</t>
    </rPh>
    <rPh sb="87" eb="89">
      <t>ウワマワ</t>
    </rPh>
    <rPh sb="91" eb="93">
      <t>コンゴ</t>
    </rPh>
    <rPh sb="95" eb="97">
      <t>オデイ</t>
    </rPh>
    <rPh sb="97" eb="99">
      <t>サイセイ</t>
    </rPh>
    <rPh sb="99" eb="101">
      <t>ショリ</t>
    </rPh>
    <rPh sb="105" eb="107">
      <t>ジギョウ</t>
    </rPh>
    <rPh sb="112" eb="114">
      <t>ジョウショウ</t>
    </rPh>
    <rPh sb="115" eb="117">
      <t>ヨソウ</t>
    </rPh>
    <rPh sb="122" eb="124">
      <t>カノウ</t>
    </rPh>
    <rPh sb="125" eb="126">
      <t>カギ</t>
    </rPh>
    <rPh sb="127" eb="129">
      <t>カリイレ</t>
    </rPh>
    <rPh sb="129" eb="131">
      <t>ソウガク</t>
    </rPh>
    <rPh sb="132" eb="134">
      <t>シュクゲン</t>
    </rPh>
    <rPh sb="135" eb="136">
      <t>ハカ</t>
    </rPh>
    <rPh sb="138" eb="140">
      <t>ザイセイ</t>
    </rPh>
    <rPh sb="141" eb="144">
      <t>ケンゼンカ</t>
    </rPh>
    <rPh sb="145" eb="146">
      <t>ツト</t>
    </rPh>
    <rPh sb="154" eb="156">
      <t>ユウケイ</t>
    </rPh>
    <rPh sb="156" eb="158">
      <t>コテイ</t>
    </rPh>
    <rPh sb="158" eb="160">
      <t>シサン</t>
    </rPh>
    <rPh sb="160" eb="162">
      <t>ゲンカ</t>
    </rPh>
    <rPh sb="162" eb="164">
      <t>ショウキャク</t>
    </rPh>
    <rPh sb="164" eb="165">
      <t>リツ</t>
    </rPh>
    <rPh sb="171" eb="173">
      <t>ルイジ</t>
    </rPh>
    <rPh sb="173" eb="175">
      <t>ダンタイ</t>
    </rPh>
    <rPh sb="178" eb="179">
      <t>タカ</t>
    </rPh>
    <rPh sb="187" eb="189">
      <t>トウシ</t>
    </rPh>
    <rPh sb="190" eb="192">
      <t>メンセキ</t>
    </rPh>
    <rPh sb="193" eb="194">
      <t>ヒロ</t>
    </rPh>
    <rPh sb="198" eb="200">
      <t>カセン</t>
    </rPh>
    <rPh sb="201" eb="203">
      <t>ジョウキョウ</t>
    </rPh>
    <rPh sb="206" eb="208">
      <t>ドウロ</t>
    </rPh>
    <rPh sb="209" eb="210">
      <t>キョウ</t>
    </rPh>
    <rPh sb="213" eb="214">
      <t>オヨ</t>
    </rPh>
    <rPh sb="224" eb="226">
      <t>ヒトリ</t>
    </rPh>
    <rPh sb="230" eb="232">
      <t>ドウリツ</t>
    </rPh>
    <rPh sb="233" eb="234">
      <t>タカ</t>
    </rPh>
    <rPh sb="238" eb="240">
      <t>ヨウイン</t>
    </rPh>
    <rPh sb="241" eb="242">
      <t>カンガ</t>
    </rPh>
    <rPh sb="251" eb="253">
      <t>コウエイ</t>
    </rPh>
    <rPh sb="253" eb="255">
      <t>ジュウタク</t>
    </rPh>
    <rPh sb="260" eb="262">
      <t>ドウリツ</t>
    </rPh>
    <rPh sb="263" eb="264">
      <t>タカ</t>
    </rPh>
    <rPh sb="275" eb="277">
      <t>シサン</t>
    </rPh>
    <rPh sb="283" eb="286">
      <t>ロウキュウカ</t>
    </rPh>
    <rPh sb="287" eb="288">
      <t>トモナ</t>
    </rPh>
    <rPh sb="289" eb="293">
      <t>チョウジュミョウカ</t>
    </rPh>
    <rPh sb="293" eb="294">
      <t>ナド</t>
    </rPh>
    <rPh sb="295" eb="297">
      <t>ヒツヨウ</t>
    </rPh>
    <rPh sb="302" eb="305">
      <t>シュウヤクカ</t>
    </rPh>
    <rPh sb="305" eb="306">
      <t>ナド</t>
    </rPh>
    <rPh sb="307" eb="309">
      <t>ケントウ</t>
    </rPh>
    <rPh sb="314" eb="316">
      <t>シュウゼン</t>
    </rPh>
    <rPh sb="316" eb="317">
      <t>ナド</t>
    </rPh>
    <rPh sb="318" eb="319">
      <t>スス</t>
    </rPh>
    <phoneticPr fontId="2"/>
  </si>
  <si>
    <t>　将来負担比率、実質公債費比率ともに低下の傾向にあるが、類似団体平均値との差は大きい。将来負担比率については、今後は汚泥再生処理センター事業などの大型事業により上昇が予想される。
　今後は、投資的経費の見直し、市債の借入れ総額の縮減に努めることで、将来負担比率、実質公債費比率の一層の低下を図る。</t>
    <rPh sb="1" eb="3">
      <t>ショウライ</t>
    </rPh>
    <rPh sb="3" eb="5">
      <t>フタン</t>
    </rPh>
    <rPh sb="5" eb="7">
      <t>ヒリツ</t>
    </rPh>
    <rPh sb="8" eb="10">
      <t>ジッシツ</t>
    </rPh>
    <rPh sb="10" eb="12">
      <t>コウサイ</t>
    </rPh>
    <rPh sb="12" eb="13">
      <t>ヒ</t>
    </rPh>
    <rPh sb="13" eb="15">
      <t>ヒリツ</t>
    </rPh>
    <rPh sb="18" eb="20">
      <t>テイカ</t>
    </rPh>
    <rPh sb="21" eb="23">
      <t>ケイコウ</t>
    </rPh>
    <rPh sb="28" eb="30">
      <t>ルイジ</t>
    </rPh>
    <rPh sb="30" eb="32">
      <t>ダンタイ</t>
    </rPh>
    <rPh sb="32" eb="35">
      <t>ヘイキンチ</t>
    </rPh>
    <rPh sb="37" eb="38">
      <t>サ</t>
    </rPh>
    <rPh sb="39" eb="40">
      <t>オオ</t>
    </rPh>
    <rPh sb="43" eb="45">
      <t>ショウライ</t>
    </rPh>
    <rPh sb="45" eb="47">
      <t>フタン</t>
    </rPh>
    <rPh sb="47" eb="49">
      <t>ヒリツ</t>
    </rPh>
    <rPh sb="55" eb="57">
      <t>コンゴ</t>
    </rPh>
    <rPh sb="58" eb="60">
      <t>オデイ</t>
    </rPh>
    <rPh sb="60" eb="62">
      <t>サイセイ</t>
    </rPh>
    <rPh sb="62" eb="64">
      <t>ショリ</t>
    </rPh>
    <rPh sb="68" eb="70">
      <t>ジギョウ</t>
    </rPh>
    <rPh sb="73" eb="75">
      <t>オオガタ</t>
    </rPh>
    <rPh sb="75" eb="77">
      <t>ジギョウ</t>
    </rPh>
    <rPh sb="80" eb="82">
      <t>ジョウショウ</t>
    </rPh>
    <rPh sb="83" eb="85">
      <t>ヨソウ</t>
    </rPh>
    <rPh sb="91" eb="93">
      <t>コンゴ</t>
    </rPh>
    <rPh sb="95" eb="98">
      <t>トウシテキ</t>
    </rPh>
    <rPh sb="98" eb="100">
      <t>ケイヒ</t>
    </rPh>
    <rPh sb="101" eb="103">
      <t>ミナオ</t>
    </rPh>
    <rPh sb="105" eb="107">
      <t>シサイ</t>
    </rPh>
    <rPh sb="108" eb="110">
      <t>カリイレ</t>
    </rPh>
    <rPh sb="111" eb="113">
      <t>ソウガク</t>
    </rPh>
    <rPh sb="114" eb="116">
      <t>シュクゲン</t>
    </rPh>
    <rPh sb="117" eb="118">
      <t>ツト</t>
    </rPh>
    <rPh sb="124" eb="126">
      <t>ショウライ</t>
    </rPh>
    <rPh sb="126" eb="128">
      <t>フタン</t>
    </rPh>
    <rPh sb="128" eb="130">
      <t>ヒリツ</t>
    </rPh>
    <rPh sb="131" eb="133">
      <t>ジッシツ</t>
    </rPh>
    <rPh sb="133" eb="135">
      <t>コウサイ</t>
    </rPh>
    <rPh sb="135" eb="136">
      <t>ヒ</t>
    </rPh>
    <rPh sb="136" eb="138">
      <t>ヒリツ</t>
    </rPh>
    <rPh sb="139" eb="141">
      <t>イッソウ</t>
    </rPh>
    <rPh sb="142" eb="144">
      <t>テイカ</t>
    </rPh>
    <rPh sb="145" eb="14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</si>
</sst>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57295</c:v>
                </c:pt>
                <c:pt idx="4">
                  <c:v>54110</c:v>
                </c:pt>
              </c:numCache>
            </c:numRef>
          </c:val>
          <c:smooth val="0"/>
          <c:extLst>
            <c:ext xmlns:c16="http://schemas.microsoft.com/office/drawing/2014/chart" uri="{C3380CC4-5D6E-409C-BE32-E72D297353CC}">
              <c16:uniqueId val="{00000000-B3F5-4444-8289-152291EFB3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52687</c:v>
                </c:pt>
                <c:pt idx="1">
                  <c:v>62534</c:v>
                </c:pt>
                <c:pt idx="2">
                  <c:v>42603</c:v>
                </c:pt>
                <c:pt idx="3">
                  <c:v>66288</c:v>
                </c:pt>
                <c:pt idx="4">
                  <c:v>30532</c:v>
                </c:pt>
              </c:numCache>
            </c:numRef>
          </c:val>
          <c:smooth val="0"/>
          <c:extLst>
            <c:ext xmlns:c16="http://schemas.microsoft.com/office/drawing/2014/chart" uri="{C3380CC4-5D6E-409C-BE32-E72D297353CC}">
              <c16:uniqueId val="{00000001-B3F5-4444-8289-152291EFB3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3.45</c:v>
                </c:pt>
                <c:pt idx="1">
                  <c:v>2.06</c:v>
                </c:pt>
                <c:pt idx="2">
                  <c:v>3.34</c:v>
                </c:pt>
                <c:pt idx="3">
                  <c:v>2.9</c:v>
                </c:pt>
                <c:pt idx="4">
                  <c:v>3.06</c:v>
                </c:pt>
              </c:numCache>
            </c:numRef>
          </c:val>
          <c:extLst>
            <c:ext xmlns:c16="http://schemas.microsoft.com/office/drawing/2014/chart" uri="{C3380CC4-5D6E-409C-BE32-E72D297353CC}">
              <c16:uniqueId val="{00000000-9E3D-4D50-A4B7-D7F57E10C7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16.309999999999999</c:v>
                </c:pt>
                <c:pt idx="1">
                  <c:v>17.64</c:v>
                </c:pt>
                <c:pt idx="2">
                  <c:v>19.37</c:v>
                </c:pt>
                <c:pt idx="3">
                  <c:v>21.57</c:v>
                </c:pt>
                <c:pt idx="4">
                  <c:v>23.53</c:v>
                </c:pt>
              </c:numCache>
            </c:numRef>
          </c:val>
          <c:extLst>
            <c:ext xmlns:c16="http://schemas.microsoft.com/office/drawing/2014/chart" uri="{C3380CC4-5D6E-409C-BE32-E72D297353CC}">
              <c16:uniqueId val="{00000001-9E3D-4D50-A4B7-D7F57E10C7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1.86</c:v>
                </c:pt>
                <c:pt idx="1">
                  <c:v>0.05</c:v>
                </c:pt>
                <c:pt idx="2">
                  <c:v>2.94</c:v>
                </c:pt>
                <c:pt idx="3">
                  <c:v>1.47</c:v>
                </c:pt>
                <c:pt idx="4">
                  <c:v>1.79</c:v>
                </c:pt>
              </c:numCache>
            </c:numRef>
          </c:val>
          <c:smooth val="0"/>
          <c:extLst>
            <c:ext xmlns:c16="http://schemas.microsoft.com/office/drawing/2014/chart" uri="{C3380CC4-5D6E-409C-BE32-E72D297353CC}">
              <c16:uniqueId val="{00000002-9E3D-4D50-A4B7-D7F57E10C7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0.32</c:v>
                </c:pt>
                <c:pt idx="2">
                  <c:v>#N/A</c:v>
                </c:pt>
                <c:pt idx="3">
                  <c:v>0.33</c:v>
                </c:pt>
                <c:pt idx="4">
                  <c:v>#N/A</c:v>
                </c:pt>
                <c:pt idx="5">
                  <c:v>0.4</c:v>
                </c:pt>
                <c:pt idx="6">
                  <c:v>#N/A</c:v>
                </c:pt>
                <c:pt idx="7">
                  <c:v>0.7</c:v>
                </c:pt>
                <c:pt idx="8">
                  <c:v>#N/A</c:v>
                </c:pt>
                <c:pt idx="9">
                  <c:v>0</c:v>
                </c:pt>
              </c:numCache>
            </c:numRef>
          </c:val>
          <c:extLst>
            <c:ext xmlns:c16="http://schemas.microsoft.com/office/drawing/2014/chart" uri="{C3380CC4-5D6E-409C-BE32-E72D297353CC}">
              <c16:uniqueId val="{00000000-4247-4855-81D9-D9343A0847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47-4855-81D9-D9343A08476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0.06</c:v>
                </c:pt>
                <c:pt idx="4">
                  <c:v>#N/A</c:v>
                </c:pt>
                <c:pt idx="5">
                  <c:v>7.0000000000000007E-2</c:v>
                </c:pt>
                <c:pt idx="6">
                  <c:v>#N/A</c:v>
                </c:pt>
                <c:pt idx="7">
                  <c:v>0.17</c:v>
                </c:pt>
                <c:pt idx="8">
                  <c:v>#N/A</c:v>
                </c:pt>
                <c:pt idx="9">
                  <c:v>7.0000000000000007E-2</c:v>
                </c:pt>
              </c:numCache>
            </c:numRef>
          </c:val>
          <c:extLst>
            <c:ext xmlns:c16="http://schemas.microsoft.com/office/drawing/2014/chart" uri="{C3380CC4-5D6E-409C-BE32-E72D297353CC}">
              <c16:uniqueId val="{00000002-4247-4855-81D9-D9343A08476A}"/>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2.8</c:v>
                </c:pt>
                <c:pt idx="2">
                  <c:v>#N/A</c:v>
                </c:pt>
                <c:pt idx="3">
                  <c:v>1.18</c:v>
                </c:pt>
                <c:pt idx="4">
                  <c:v>0.12</c:v>
                </c:pt>
                <c:pt idx="5">
                  <c:v>#N/A</c:v>
                </c:pt>
                <c:pt idx="6">
                  <c:v>0.33</c:v>
                </c:pt>
                <c:pt idx="7">
                  <c:v>#N/A</c:v>
                </c:pt>
                <c:pt idx="8">
                  <c:v>#N/A</c:v>
                </c:pt>
                <c:pt idx="9">
                  <c:v>0.47</c:v>
                </c:pt>
              </c:numCache>
            </c:numRef>
          </c:val>
          <c:extLst>
            <c:ext xmlns:c16="http://schemas.microsoft.com/office/drawing/2014/chart" uri="{C3380CC4-5D6E-409C-BE32-E72D297353CC}">
              <c16:uniqueId val="{00000003-4247-4855-81D9-D9343A08476A}"/>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1.07</c:v>
                </c:pt>
                <c:pt idx="2">
                  <c:v>#N/A</c:v>
                </c:pt>
                <c:pt idx="3">
                  <c:v>1.39</c:v>
                </c:pt>
                <c:pt idx="4">
                  <c:v>#N/A</c:v>
                </c:pt>
                <c:pt idx="5">
                  <c:v>1.31</c:v>
                </c:pt>
                <c:pt idx="6">
                  <c:v>#N/A</c:v>
                </c:pt>
                <c:pt idx="7">
                  <c:v>0.76</c:v>
                </c:pt>
                <c:pt idx="8">
                  <c:v>#N/A</c:v>
                </c:pt>
                <c:pt idx="9">
                  <c:v>0.54</c:v>
                </c:pt>
              </c:numCache>
            </c:numRef>
          </c:val>
          <c:extLst>
            <c:ext xmlns:c16="http://schemas.microsoft.com/office/drawing/2014/chart" uri="{C3380CC4-5D6E-409C-BE32-E72D297353CC}">
              <c16:uniqueId val="{00000004-4247-4855-81D9-D9343A08476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0.41</c:v>
                </c:pt>
                <c:pt idx="2">
                  <c:v>#N/A</c:v>
                </c:pt>
                <c:pt idx="3">
                  <c:v>0.75</c:v>
                </c:pt>
                <c:pt idx="4">
                  <c:v>#N/A</c:v>
                </c:pt>
                <c:pt idx="5">
                  <c:v>1.07</c:v>
                </c:pt>
                <c:pt idx="6">
                  <c:v>#N/A</c:v>
                </c:pt>
                <c:pt idx="7">
                  <c:v>1.87</c:v>
                </c:pt>
                <c:pt idx="8">
                  <c:v>#N/A</c:v>
                </c:pt>
                <c:pt idx="9">
                  <c:v>0.69</c:v>
                </c:pt>
              </c:numCache>
            </c:numRef>
          </c:val>
          <c:extLst>
            <c:ext xmlns:c16="http://schemas.microsoft.com/office/drawing/2014/chart" uri="{C3380CC4-5D6E-409C-BE32-E72D297353CC}">
              <c16:uniqueId val="{00000005-4247-4855-81D9-D9343A08476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3.8</c:v>
                </c:pt>
                <c:pt idx="2">
                  <c:v>#N/A</c:v>
                </c:pt>
                <c:pt idx="3">
                  <c:v>2.41</c:v>
                </c:pt>
                <c:pt idx="4">
                  <c:v>#N/A</c:v>
                </c:pt>
                <c:pt idx="5">
                  <c:v>3.65</c:v>
                </c:pt>
                <c:pt idx="6">
                  <c:v>#N/A</c:v>
                </c:pt>
                <c:pt idx="7">
                  <c:v>3.2</c:v>
                </c:pt>
                <c:pt idx="8">
                  <c:v>#N/A</c:v>
                </c:pt>
                <c:pt idx="9">
                  <c:v>3.34</c:v>
                </c:pt>
              </c:numCache>
            </c:numRef>
          </c:val>
          <c:extLst>
            <c:ext xmlns:c16="http://schemas.microsoft.com/office/drawing/2014/chart" uri="{C3380CC4-5D6E-409C-BE32-E72D297353CC}">
              <c16:uniqueId val="{00000006-4247-4855-81D9-D9343A08476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5.65</c:v>
                </c:pt>
              </c:numCache>
            </c:numRef>
          </c:val>
          <c:extLst>
            <c:ext xmlns:c16="http://schemas.microsoft.com/office/drawing/2014/chart" uri="{C3380CC4-5D6E-409C-BE32-E72D297353CC}">
              <c16:uniqueId val="{00000007-4247-4855-81D9-D9343A08476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9.5399999999999991</c:v>
                </c:pt>
                <c:pt idx="2">
                  <c:v>#N/A</c:v>
                </c:pt>
                <c:pt idx="3">
                  <c:v>9.4499999999999993</c:v>
                </c:pt>
                <c:pt idx="4">
                  <c:v>#N/A</c:v>
                </c:pt>
                <c:pt idx="5">
                  <c:v>9.5299999999999994</c:v>
                </c:pt>
                <c:pt idx="6">
                  <c:v>#N/A</c:v>
                </c:pt>
                <c:pt idx="7">
                  <c:v>10.46</c:v>
                </c:pt>
                <c:pt idx="8">
                  <c:v>#N/A</c:v>
                </c:pt>
                <c:pt idx="9">
                  <c:v>11.3</c:v>
                </c:pt>
              </c:numCache>
            </c:numRef>
          </c:val>
          <c:extLst>
            <c:ext xmlns:c16="http://schemas.microsoft.com/office/drawing/2014/chart" uri="{C3380CC4-5D6E-409C-BE32-E72D297353CC}">
              <c16:uniqueId val="{00000008-4247-4855-81D9-D9343A08476A}"/>
            </c:ext>
          </c:extLst>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0.35</c:v>
                </c:pt>
                <c:pt idx="1">
                  <c:v>#N/A</c:v>
                </c:pt>
                <c:pt idx="2">
                  <c:v>0.35</c:v>
                </c:pt>
                <c:pt idx="3">
                  <c:v>#N/A</c:v>
                </c:pt>
                <c:pt idx="4">
                  <c:v>0.32</c:v>
                </c:pt>
                <c:pt idx="5">
                  <c:v>#N/A</c:v>
                </c:pt>
                <c:pt idx="6">
                  <c:v>0.3</c:v>
                </c:pt>
                <c:pt idx="7">
                  <c:v>#N/A</c:v>
                </c:pt>
                <c:pt idx="8">
                  <c:v>0.28000000000000003</c:v>
                </c:pt>
                <c:pt idx="9">
                  <c:v>#N/A</c:v>
                </c:pt>
              </c:numCache>
            </c:numRef>
          </c:val>
          <c:extLst>
            <c:ext xmlns:c16="http://schemas.microsoft.com/office/drawing/2014/chart" uri="{C3380CC4-5D6E-409C-BE32-E72D297353CC}">
              <c16:uniqueId val="{00000009-4247-4855-81D9-D9343A0847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4861</c:v>
                </c:pt>
                <c:pt idx="5">
                  <c:v>5301</c:v>
                </c:pt>
                <c:pt idx="8">
                  <c:v>5239</c:v>
                </c:pt>
                <c:pt idx="11">
                  <c:v>5318</c:v>
                </c:pt>
                <c:pt idx="14">
                  <c:v>5378</c:v>
                </c:pt>
              </c:numCache>
            </c:numRef>
          </c:val>
          <c:extLst>
            <c:ext xmlns:c16="http://schemas.microsoft.com/office/drawing/2014/chart" uri="{C3380CC4-5D6E-409C-BE32-E72D297353CC}">
              <c16:uniqueId val="{00000000-F4FA-4456-A86F-8F7C34CD69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FA-4456-A86F-8F7C34CD69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42</c:v>
                </c:pt>
                <c:pt idx="3">
                  <c:v>42</c:v>
                </c:pt>
                <c:pt idx="6">
                  <c:v>37</c:v>
                </c:pt>
                <c:pt idx="9">
                  <c:v>41</c:v>
                </c:pt>
                <c:pt idx="12">
                  <c:v>40</c:v>
                </c:pt>
              </c:numCache>
            </c:numRef>
          </c:val>
          <c:extLst>
            <c:ext xmlns:c16="http://schemas.microsoft.com/office/drawing/2014/chart" uri="{C3380CC4-5D6E-409C-BE32-E72D297353CC}">
              <c16:uniqueId val="{00000002-F4FA-4456-A86F-8F7C34CD69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3</c:v>
                </c:pt>
                <c:pt idx="9">
                  <c:v>3</c:v>
                </c:pt>
                <c:pt idx="12">
                  <c:v>0</c:v>
                </c:pt>
              </c:numCache>
            </c:numRef>
          </c:val>
          <c:extLst>
            <c:ext xmlns:c16="http://schemas.microsoft.com/office/drawing/2014/chart" uri="{C3380CC4-5D6E-409C-BE32-E72D297353CC}">
              <c16:uniqueId val="{00000003-F4FA-4456-A86F-8F7C34CD69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1547</c:v>
                </c:pt>
                <c:pt idx="3">
                  <c:v>1539</c:v>
                </c:pt>
                <c:pt idx="6">
                  <c:v>1568</c:v>
                </c:pt>
                <c:pt idx="9">
                  <c:v>1502</c:v>
                </c:pt>
                <c:pt idx="12">
                  <c:v>1513</c:v>
                </c:pt>
              </c:numCache>
            </c:numRef>
          </c:val>
          <c:extLst>
            <c:ext xmlns:c16="http://schemas.microsoft.com/office/drawing/2014/chart" uri="{C3380CC4-5D6E-409C-BE32-E72D297353CC}">
              <c16:uniqueId val="{00000004-F4FA-4456-A86F-8F7C34CD69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FA-4456-A86F-8F7C34CD69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FA-4456-A86F-8F7C34CD69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6760</c:v>
                </c:pt>
                <c:pt idx="3">
                  <c:v>6658</c:v>
                </c:pt>
                <c:pt idx="6">
                  <c:v>6509</c:v>
                </c:pt>
                <c:pt idx="9">
                  <c:v>6667</c:v>
                </c:pt>
                <c:pt idx="12">
                  <c:v>6434</c:v>
                </c:pt>
              </c:numCache>
            </c:numRef>
          </c:val>
          <c:extLst>
            <c:ext xmlns:c16="http://schemas.microsoft.com/office/drawing/2014/chart" uri="{C3380CC4-5D6E-409C-BE32-E72D297353CC}">
              <c16:uniqueId val="{00000007-F4FA-4456-A86F-8F7C34CD69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3491</c:v>
                </c:pt>
                <c:pt idx="2">
                  <c:v>#N/A</c:v>
                </c:pt>
                <c:pt idx="3">
                  <c:v>#N/A</c:v>
                </c:pt>
                <c:pt idx="4">
                  <c:v>2941</c:v>
                </c:pt>
                <c:pt idx="5">
                  <c:v>#N/A</c:v>
                </c:pt>
                <c:pt idx="6">
                  <c:v>#N/A</c:v>
                </c:pt>
                <c:pt idx="7">
                  <c:v>2878</c:v>
                </c:pt>
                <c:pt idx="8">
                  <c:v>#N/A</c:v>
                </c:pt>
                <c:pt idx="9">
                  <c:v>#N/A</c:v>
                </c:pt>
                <c:pt idx="10">
                  <c:v>2895</c:v>
                </c:pt>
                <c:pt idx="11">
                  <c:v>#N/A</c:v>
                </c:pt>
                <c:pt idx="12">
                  <c:v>#N/A</c:v>
                </c:pt>
                <c:pt idx="13">
                  <c:v>2609</c:v>
                </c:pt>
                <c:pt idx="14">
                  <c:v>#N/A</c:v>
                </c:pt>
              </c:numCache>
            </c:numRef>
          </c:val>
          <c:smooth val="0"/>
          <c:extLst>
            <c:ext xmlns:c16="http://schemas.microsoft.com/office/drawing/2014/chart" uri="{C3380CC4-5D6E-409C-BE32-E72D297353CC}">
              <c16:uniqueId val="{00000008-F4FA-4456-A86F-8F7C34CD69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53751</c:v>
                </c:pt>
                <c:pt idx="5">
                  <c:v>53742</c:v>
                </c:pt>
                <c:pt idx="8">
                  <c:v>53375</c:v>
                </c:pt>
                <c:pt idx="11">
                  <c:v>53866</c:v>
                </c:pt>
                <c:pt idx="14">
                  <c:v>52049</c:v>
                </c:pt>
              </c:numCache>
            </c:numRef>
          </c:val>
          <c:extLst>
            <c:ext xmlns:c16="http://schemas.microsoft.com/office/drawing/2014/chart" uri="{C3380CC4-5D6E-409C-BE32-E72D297353CC}">
              <c16:uniqueId val="{00000000-7918-4D18-9352-47EC49E2AB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153</c:v>
                </c:pt>
                <c:pt idx="5">
                  <c:v>103</c:v>
                </c:pt>
                <c:pt idx="8">
                  <c:v>61</c:v>
                </c:pt>
                <c:pt idx="11">
                  <c:v>324</c:v>
                </c:pt>
                <c:pt idx="14">
                  <c:v>819</c:v>
                </c:pt>
              </c:numCache>
            </c:numRef>
          </c:val>
          <c:extLst>
            <c:ext xmlns:c16="http://schemas.microsoft.com/office/drawing/2014/chart" uri="{C3380CC4-5D6E-409C-BE32-E72D297353CC}">
              <c16:uniqueId val="{00000001-7918-4D18-9352-47EC49E2AB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11696</c:v>
                </c:pt>
                <c:pt idx="5">
                  <c:v>11637</c:v>
                </c:pt>
                <c:pt idx="8">
                  <c:v>12869</c:v>
                </c:pt>
                <c:pt idx="11">
                  <c:v>13049</c:v>
                </c:pt>
                <c:pt idx="14">
                  <c:v>13307</c:v>
                </c:pt>
              </c:numCache>
            </c:numRef>
          </c:val>
          <c:extLst>
            <c:ext xmlns:c16="http://schemas.microsoft.com/office/drawing/2014/chart" uri="{C3380CC4-5D6E-409C-BE32-E72D297353CC}">
              <c16:uniqueId val="{00000002-7918-4D18-9352-47EC49E2AB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18-4D18-9352-47EC49E2AB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18-4D18-9352-47EC49E2AB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18-4D18-9352-47EC49E2AB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8725</c:v>
                </c:pt>
                <c:pt idx="3">
                  <c:v>8201</c:v>
                </c:pt>
                <c:pt idx="6">
                  <c:v>7831</c:v>
                </c:pt>
                <c:pt idx="9">
                  <c:v>7995</c:v>
                </c:pt>
                <c:pt idx="12">
                  <c:v>7815</c:v>
                </c:pt>
              </c:numCache>
            </c:numRef>
          </c:val>
          <c:extLst>
            <c:ext xmlns:c16="http://schemas.microsoft.com/office/drawing/2014/chart" uri="{C3380CC4-5D6E-409C-BE32-E72D297353CC}">
              <c16:uniqueId val="{00000006-7918-4D18-9352-47EC49E2AB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48</c:v>
                </c:pt>
                <c:pt idx="3">
                  <c:v>81</c:v>
                </c:pt>
                <c:pt idx="6">
                  <c:v>74</c:v>
                </c:pt>
                <c:pt idx="9">
                  <c:v>63</c:v>
                </c:pt>
                <c:pt idx="12">
                  <c:v>55</c:v>
                </c:pt>
              </c:numCache>
            </c:numRef>
          </c:val>
          <c:extLst>
            <c:ext xmlns:c16="http://schemas.microsoft.com/office/drawing/2014/chart" uri="{C3380CC4-5D6E-409C-BE32-E72D297353CC}">
              <c16:uniqueId val="{00000007-7918-4D18-9352-47EC49E2AB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22739</c:v>
                </c:pt>
                <c:pt idx="3">
                  <c:v>22176</c:v>
                </c:pt>
                <c:pt idx="6">
                  <c:v>21225</c:v>
                </c:pt>
                <c:pt idx="9">
                  <c:v>19663</c:v>
                </c:pt>
                <c:pt idx="12">
                  <c:v>18079</c:v>
                </c:pt>
              </c:numCache>
            </c:numRef>
          </c:val>
          <c:extLst>
            <c:ext xmlns:c16="http://schemas.microsoft.com/office/drawing/2014/chart" uri="{C3380CC4-5D6E-409C-BE32-E72D297353CC}">
              <c16:uniqueId val="{00000008-7918-4D18-9352-47EC49E2AB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1985</c:v>
                </c:pt>
                <c:pt idx="3">
                  <c:v>3112</c:v>
                </c:pt>
                <c:pt idx="6">
                  <c:v>3023</c:v>
                </c:pt>
                <c:pt idx="9">
                  <c:v>2964</c:v>
                </c:pt>
                <c:pt idx="12">
                  <c:v>3821</c:v>
                </c:pt>
              </c:numCache>
            </c:numRef>
          </c:val>
          <c:extLst>
            <c:ext xmlns:c16="http://schemas.microsoft.com/office/drawing/2014/chart" uri="{C3380CC4-5D6E-409C-BE32-E72D297353CC}">
              <c16:uniqueId val="{00000009-7918-4D18-9352-47EC49E2AB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57029</c:v>
                </c:pt>
                <c:pt idx="3">
                  <c:v>56275</c:v>
                </c:pt>
                <c:pt idx="6">
                  <c:v>55342</c:v>
                </c:pt>
                <c:pt idx="9">
                  <c:v>56052</c:v>
                </c:pt>
                <c:pt idx="12">
                  <c:v>54291</c:v>
                </c:pt>
              </c:numCache>
            </c:numRef>
          </c:val>
          <c:extLst>
            <c:ext xmlns:c16="http://schemas.microsoft.com/office/drawing/2014/chart" uri="{C3380CC4-5D6E-409C-BE32-E72D297353CC}">
              <c16:uniqueId val="{0000000A-7918-4D18-9352-47EC49E2AB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24926</c:v>
                </c:pt>
                <c:pt idx="2">
                  <c:v>#N/A</c:v>
                </c:pt>
                <c:pt idx="3">
                  <c:v>#N/A</c:v>
                </c:pt>
                <c:pt idx="4">
                  <c:v>24363</c:v>
                </c:pt>
                <c:pt idx="5">
                  <c:v>#N/A</c:v>
                </c:pt>
                <c:pt idx="6">
                  <c:v>#N/A</c:v>
                </c:pt>
                <c:pt idx="7">
                  <c:v>21190</c:v>
                </c:pt>
                <c:pt idx="8">
                  <c:v>#N/A</c:v>
                </c:pt>
                <c:pt idx="9">
                  <c:v>#N/A</c:v>
                </c:pt>
                <c:pt idx="10">
                  <c:v>19499</c:v>
                </c:pt>
                <c:pt idx="11">
                  <c:v>#N/A</c:v>
                </c:pt>
                <c:pt idx="12">
                  <c:v>#N/A</c:v>
                </c:pt>
                <c:pt idx="13">
                  <c:v>17887</c:v>
                </c:pt>
                <c:pt idx="14">
                  <c:v>#N/A</c:v>
                </c:pt>
              </c:numCache>
            </c:numRef>
          </c:val>
          <c:smooth val="0"/>
          <c:extLst>
            <c:ext xmlns:c16="http://schemas.microsoft.com/office/drawing/2014/chart" uri="{C3380CC4-5D6E-409C-BE32-E72D297353CC}">
              <c16:uniqueId val="{0000000B-7918-4D18-9352-47EC49E2AB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5523</c:v>
                </c:pt>
                <c:pt idx="1">
                  <c:v>6071</c:v>
                </c:pt>
                <c:pt idx="2">
                  <c:v>6530</c:v>
                </c:pt>
              </c:numCache>
            </c:numRef>
          </c:val>
          <c:extLst>
            <c:ext xmlns:c16="http://schemas.microsoft.com/office/drawing/2014/chart" uri="{C3380CC4-5D6E-409C-BE32-E72D297353CC}">
              <c16:uniqueId val="{00000000-53F1-4220-99C0-F8F06B896E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53F1-4220-99C0-F8F06B896E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8684</c:v>
                </c:pt>
                <c:pt idx="1">
                  <c:v>8867</c:v>
                </c:pt>
                <c:pt idx="2">
                  <c:v>8821</c:v>
                </c:pt>
              </c:numCache>
            </c:numRef>
          </c:val>
          <c:extLst>
            <c:ext xmlns:c16="http://schemas.microsoft.com/office/drawing/2014/chart" uri="{C3380CC4-5D6E-409C-BE32-E72D297353CC}">
              <c16:uniqueId val="{00000002-53F1-4220-99C0-F8F06B896E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{3B5AE32D-E704-450A-A71D-DA2279C63AA1}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2A5-468F-BB9F-5E8A2D6FB4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{8B9772BB-0D9C-4F26-99CD-2F3EE1CC0421}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A5-468F-BB9F-5E8A2D6FB4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{74392042-1E1F-4571-8FDF-36BAB47436CE}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A5-468F-BB9F-5E8A2D6FB4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{58BDC834-3707-4E03-B093-208525ACE7F2}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A5-468F-BB9F-5E8A2D6FB4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{15145CF8-6968-4479-AF2B-81D4079D06AA}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A5-468F-BB9F-5E8A2D6FB40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{F39D9590-9E92-404E-B462-EA385EF435AC}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2A5-468F-BB9F-5E8A2D6FB40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{D0433C8E-0B0D-4A7D-8C03-AD336013A71E}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2A5-468F-BB9F-5E8A2D6FB40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{96EB5A79-D8CE-4D59-B2A6-AD4B7C7C2337}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2A5-468F-BB9F-5E8A2D6FB40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{216EA058-C8ED-4B07-94C4-87D8BBF18B95}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2A5-468F-BB9F-5E8A2D6FB4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59.4</c:v>
                </c:pt>
                <c:pt idx="24">
                  <c:v>60.7</c:v>
                </c:pt>
                <c:pt idx="32">
                  <c:v>62.1</c:v>
                </c:pt>
              </c:numCache>
            </c:numRef>
          </c:xVal>
          <c:yVal>
            <c:numRef>
              <c:f>公会計指標分析・財政指標組合せ分析表!$BP$51:$DC$51</c:f>
              <c:numCache>
                <c:formatCode>#,##0.0;"▲ "#,##0.0</c:formatCode>
                <c:ptCount val="40"/>
                <c:pt idx="16">
                  <c:v>90.8</c:v>
                </c:pt>
                <c:pt idx="24">
                  <c:v>85.3</c:v>
                </c:pt>
                <c:pt idx="32">
                  <c:v>79.8</c:v>
                </c:pt>
              </c:numCache>
            </c:numRef>
          </c:yVal>
          <c:smooth val="0"/>
          <c:extLst>
            <c:ext xmlns:c16="http://schemas.microsoft.com/office/drawing/2014/chart" uri="{C3380CC4-5D6E-409C-BE32-E72D297353CC}">
              <c16:uniqueId val="{00000009-72A5-468F-BB9F-5E8A2D6FB4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{A1D9727D-8B64-4FC5-83F4-0A84902005AF}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2A5-468F-BB9F-5E8A2D6FB4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{C1C9ACC9-F142-4BBF-838D-DDF394A6FCDB}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A5-468F-BB9F-5E8A2D6FB4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{FC5A474E-827E-45F0-BB6A-50C065C0983D}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A5-468F-BB9F-5E8A2D6FB4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{705A42B8-0FCC-4E84-B6E7-488B8FEA192F}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A5-468F-BB9F-5E8A2D6FB4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{E49CF318-25AE-4F9B-8547-3E93F139479A}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A5-468F-BB9F-5E8A2D6FB40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{10E7766B-AF68-45CD-A1BB-7E50D61CE5A3}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2A5-468F-BB9F-5E8A2D6FB40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{DA940E7B-7BA2-472D-A12A-618221127893}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2A5-468F-BB9F-5E8A2D6FB40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{DE6A340E-53F5-40D9-AEC0-A2165DE33495}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2A5-468F-BB9F-5E8A2D6FB40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{0EBD530C-26FB-4981-A20C-A9C90C5AEF2B}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2A5-468F-BB9F-5E8A2D6FB4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57.2</c:v>
                </c:pt>
                <c:pt idx="32">
                  <c:v>58.5</c:v>
                </c:pt>
              </c:numCache>
            </c:numRef>
          </c:xVal>
          <c:yVal>
            <c:numRef>
              <c:f>公会計指標分析・財政指標組合せ分析表!$BP$55:$DC$55</c:f>
              <c:numCache>
                <c:formatCode>#,##0.0;"▲ "#,##0.0</c:formatCode>
                <c:ptCount val="40"/>
                <c:pt idx="16">
                  <c:v>35.700000000000003</c:v>
                </c:pt>
                <c:pt idx="24">
                  <c:v>33.1</c:v>
                </c:pt>
                <c:pt idx="32">
                  <c:v>31.3</c:v>
                </c:pt>
              </c:numCache>
            </c:numRef>
          </c:yVal>
          <c:smooth val="0"/>
          <c:extLst>
            <c:ext xmlns:c16="http://schemas.microsoft.com/office/drawing/2014/chart" uri="{C3380CC4-5D6E-409C-BE32-E72D297353CC}">
              <c16:uniqueId val="{00000013-72A5-468F-BB9F-5E8A2D6FB40D}"/>
            </c:ext>
          </c:extLst>
        </c:ser>
        <c:dLbls>
          <c:showLegendKey val="0"/>
          <c:showVal val="1"/>
          <c:showCatName val="0"/>
          <c:showSerName val="0"/>
          <c:showPercent val="0"/>
          <c:showBubbleSize val="0"/>
        </c:dLbls>
        <c:axId val="46179840"/>
        <c:axId val="46181760"/>
      </c:scatterChart>
      <c:valAx>
        <c:axId val="46179840"/>
        <c:scaling>
          <c:orientation val="minMax"/>
          <c:max val="62.6"/>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1"/>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{1B81A370-0BD6-43C1-AE73-42528D59E66B}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F79-4991-B335-BFA5C3BB84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{7AEF5EB6-134D-43A9-A94F-F82799436517}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79-4991-B335-BFA5C3BB84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{B6397AB8-FCDC-4542-B203-DBCED62E0AB4}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79-4991-B335-BFA5C3BB84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{78CAFA78-E433-43E1-BA1A-132FF12FA229}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79-4991-B335-BFA5C3BB84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{5AEBA430-1B4C-48B9-9D64-AC197C4F3453}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79-4991-B335-BFA5C3BB843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{CE785177-65AC-4238-BA2A-06AAEF74F6E7}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F79-4991-B335-BFA5C3BB843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{AF164F70-3C5C-4C71-AA3B-1D0B2BDAC07C}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F79-4991-B335-BFA5C3BB843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{10F79D12-CB1B-4F48-A796-8769C9E07A01}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F79-4991-B335-BFA5C3BB843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{84EF6BC1-DB66-4FB1-89A2-5DFA1FEB9A82}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F79-4991-B335-BFA5C3BB84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13.7</c:v>
                </c:pt>
                <c:pt idx="16">
                  <c:v>13.2</c:v>
                </c:pt>
                <c:pt idx="24">
                  <c:v>12.5</c:v>
                </c:pt>
                <c:pt idx="32">
                  <c:v>12.2</c:v>
                </c:pt>
              </c:numCache>
            </c:numRef>
          </c:xVal>
          <c:yVal>
            <c:numRef>
              <c:f>公会計指標分析・財政指標組合せ分析表!$BP$73:$DC$73</c:f>
              <c:numCache>
                <c:formatCode>#,##0.0;"▲ "#,##0.0</c:formatCode>
                <c:ptCount val="40"/>
                <c:pt idx="0">
                  <c:v>105.3</c:v>
                </c:pt>
                <c:pt idx="8">
                  <c:v>104.2</c:v>
                </c:pt>
                <c:pt idx="16">
                  <c:v>90.8</c:v>
                </c:pt>
                <c:pt idx="24">
                  <c:v>85.3</c:v>
                </c:pt>
                <c:pt idx="32">
                  <c:v>79.8</c:v>
                </c:pt>
              </c:numCache>
            </c:numRef>
          </c:yVal>
          <c:smooth val="0"/>
          <c:extLst>
            <c:ext xmlns:c16="http://schemas.microsoft.com/office/drawing/2014/chart" uri="{C3380CC4-5D6E-409C-BE32-E72D297353CC}">
              <c16:uniqueId val="{00000009-2F79-4991-B335-BFA5C3BB84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{FA0C9E58-6283-44DF-AD44-D552F7D3B012}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F79-4991-B335-BFA5C3BB84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{3D6BA55F-D468-4455-BEAD-C59260E55677}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79-4991-B335-BFA5C3BB84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{0B9F77C4-2BD8-46B2-8AA3-3D6E79C33AC1}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79-4991-B335-BFA5C3BB84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{DC75F9E6-C577-44BD-BB01-44E5E00926FE}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79-4991-B335-BFA5C3BB84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{294C1085-9DB7-422E-9E47-783352C96D5A}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79-4991-B335-BFA5C3BB843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{099D1F40-D513-4309-AB7F-AA5E1AE53633}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F79-4991-B335-BFA5C3BB843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{EEFFDF8D-D287-4F3D-ADCD-6D5D149FE232}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F79-4991-B335-BFA5C3BB843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{C5277E8F-2799-4D46-A997-B38221693558}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F79-4991-B335-BFA5C3BB843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{B23C46F5-8CAA-4956-B362-8985519B88DC}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F79-4991-B335-BFA5C3BB84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7.5</c:v>
                </c:pt>
                <c:pt idx="32">
                  <c:v>7.2</c:v>
                </c:pt>
              </c:numCache>
            </c:numRef>
          </c:xVal>
          <c:yVal>
            <c:numRef>
              <c:f>公会計指標分析・財政指標組合せ分析表!$BP$77:$DC$77</c:f>
              <c:numCache>
                <c:formatCode>#,##0.0;"▲ "#,##0.0</c:formatCode>
                <c:ptCount val="40"/>
                <c:pt idx="0">
                  <c:v>41.3</c:v>
                </c:pt>
                <c:pt idx="8">
                  <c:v>33</c:v>
                </c:pt>
                <c:pt idx="16">
                  <c:v>35.700000000000003</c:v>
                </c:pt>
                <c:pt idx="24">
                  <c:v>33.1</c:v>
                </c:pt>
                <c:pt idx="32">
                  <c:v>31.3</c:v>
                </c:pt>
              </c:numCache>
            </c:numRef>
          </c:yVal>
          <c:smooth val="0"/>
          <c:extLst>
            <c:ext xmlns:c16="http://schemas.microsoft.com/office/drawing/2014/chart" uri="{C3380CC4-5D6E-409C-BE32-E72D297353CC}">
              <c16:uniqueId val="{00000013-2F79-4991-B335-BFA5C3BB843D}"/>
            </c:ext>
          </c:extLst>
        </c:ser>
        <c:dLbls>
          <c:showLegendKey val="0"/>
          <c:showVal val="1"/>
          <c:showCatName val="0"/>
          <c:showSerName val="0"/>
          <c:showPercent val="0"/>
          <c:showBubbleSize val="0"/>
        </c:dLbls>
        <c:axId val="84219776"/>
        <c:axId val="84234240"/>
      </c:scatterChart>
      <c:valAx>
        <c:axId val="84219776"/>
        <c:scaling>
          <c:orientation val="minMax"/>
          <c:max val="14.7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算入公債費等は前年度と同水準であるが、元利償還金が減少しているため、分子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について、前年度より減少している。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庁舎整備事業や汚泥再生処理センター、小学校の建設等の大型事業が開始されるため、償還金、公債費の増加が予想される。そのため、今後はさらに事業の適正な取捨選択、交付税措置の高い起債を借り入れるなど将来負担を見据え、計画的に進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債務負担行為に基づく支出予定額が前年度より増加しているが、一般会計等に係る地方債の現在高の減少等により、将来負担比率の分子を減少させることができた。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今後、実施事業の見直しにより新規発行債を抑制し、償還とのバランスを考慮した借入を行い、財政の健全化に努める。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三重県伊賀市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財政調整基金への積立額の増などにより、基金全体として積立額が増加した。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庁舎建設事業の終了に伴い、伊賀市庁舎建設基金を廃止する予定である。また、基金全体を見直し、基金の廃止等の検討を行う予定である。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特定目的基金については、目的事業への充当を行う。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庁舎建設基金や川上ダム周辺整備事業基金など整備年度が決まっている基金については、計画的に基金を取り崩して目的のために充当している。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また、寄附等を受けて積み立てている基金については、計画的に基金を取り崩して、目的の事業へ充てている。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伊賀市振興基金については、合併特例債を借入し積立しており、増加しているが、伊賀市庁舎建設基金や川上ダム周辺整備事業基金については、事業のため基金を取り崩しており、全体としては、前年度と比較して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庁舎建設事業の終了に伴い、伊賀市庁舎建設基金を廃止する予定である。また、基金全体を見直し、基金の廃止等の検討を行う予定である。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取り崩しを行わず、決算状況を踏まえ、可能な範囲で積立をおこなったことにより増加した。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普通交付税の合併算定替の終了、人口減少による減収等を勘案し、財政見通しを踏まえて段階的に取り崩していくための検討を行っていく方針である。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積立を行っておらず、増減なしとなっている。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これまでは減債基金へ積立を行っていなかったが、今後は積立を行っていく方針である。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92,863
88,166
558.23
43,256,990
42,132,800
850,451
27,750,958
54,290,807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価償却率は、類似団体の平均値より若干高い水準にあるが、公共施設最適化計画を平成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年３月に策定し、伊賀市公共施設マネジメントの３原則（３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R:Reduce</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＜総量の縮減＞、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Remix</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＜機能の複合化＞、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Run</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＜運営の適正化＞）に取り組んでいく。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8" name="楕円 77"/>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79" name="有形固定資産減価償却率該当値テキスト"/>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41487</xdr:rowOff>
    </xdr:from>
    <xdr:to>
      <xdr:col>19</xdr:col>
      <xdr:colOff>187325</xdr:colOff>
      <xdr:row>30</xdr:row>
      <xdr:rowOff>143087</xdr:rowOff>
    </xdr:to>
    <xdr:sp macro="" textlink="">
      <xdr:nvSpPr>
        <xdr:cNvPr id="80" name="楕円 79"/>
        <xdr:cNvSpPr/>
      </xdr:nvSpPr>
      <xdr:spPr>
        <a:xfrm>
          <a:off x="4000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92287</xdr:rowOff>
    </xdr:to>
    <xdr:cxnSp macro="">
      <xdr:nvCxnSpPr>
        <xdr:cNvPr id="81" name="直線コネクタ 80"/>
        <xdr:cNvCxnSpPr/>
      </xdr:nvCxnSpPr>
      <xdr:spPr>
        <a:xfrm flipV="1">
          <a:off x="4051300" y="595693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2" name="楕円 81"/>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92287</xdr:rowOff>
    </xdr:from>
    <xdr:to>
      <xdr:col>19</xdr:col>
      <xdr:colOff>136525</xdr:colOff>
      <xdr:row>30</xdr:row>
      <xdr:rowOff>139065</xdr:rowOff>
    </xdr:to>
    <xdr:cxnSp macro="">
      <xdr:nvCxnSpPr>
        <xdr:cNvPr id="83" name="直線コネクタ 82"/>
        <xdr:cNvCxnSpPr/>
      </xdr:nvCxnSpPr>
      <xdr:spPr>
        <a:xfrm flipV="1">
          <a:off x="3289300" y="600731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5"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159614</xdr:rowOff>
    </xdr:from>
    <xdr:ext cx="405111" cy="259045"/>
    <xdr:sp macro="" textlink="">
      <xdr:nvSpPr>
        <xdr:cNvPr id="86" name="n_1mainValue有形固定資産減価償却率"/>
        <xdr:cNvSpPr txBox="1"/>
      </xdr:nvSpPr>
      <xdr:spPr>
        <a:xfrm>
          <a:off x="38360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7" name="n_2main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を上回っている。今後、汚泥再生処理センター、給食センター、小学校建設などの大型事業の実施のため、今後数年間は上昇が見込まれるが、さらに事業の適正な取捨選択等により数値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逓減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97720</xdr:rowOff>
    </xdr:from>
    <xdr:to>
      <xdr:col>76</xdr:col>
      <xdr:colOff>73025</xdr:colOff>
      <xdr:row>29</xdr:row>
      <xdr:rowOff>27870</xdr:rowOff>
    </xdr:to>
    <xdr:sp macro="" textlink="">
      <xdr:nvSpPr>
        <xdr:cNvPr id="128" name="楕円 127"/>
        <xdr:cNvSpPr/>
      </xdr:nvSpPr>
      <xdr:spPr>
        <a:xfrm>
          <a:off x="14744700" y="56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120597</xdr:rowOff>
    </xdr:from>
    <xdr:ext cx="340478" cy="259045"/>
    <xdr:sp macro="" textlink="">
      <xdr:nvSpPr>
        <xdr:cNvPr id="129" name="債務償還可能年数該当値テキスト"/>
        <xdr:cNvSpPr txBox="1"/>
      </xdr:nvSpPr>
      <xdr:spPr>
        <a:xfrm>
          <a:off x="14846300" y="55212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92,863
88,166
558.23
43,256,990
42,132,800
850,451
27,750,958
54,290,807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133985</xdr:rowOff>
    </xdr:from>
    <xdr:to>
      <xdr:col>15</xdr:col>
      <xdr:colOff>101600</xdr:colOff>
      <xdr:row>38</xdr:row>
      <xdr:rowOff>64135</xdr:rowOff>
    </xdr:to>
    <xdr:sp macro="" textlink="">
      <xdr:nvSpPr>
        <xdr:cNvPr id="64" name="フローチャート: 判断 63"/>
        <xdr:cNvSpPr/>
      </xdr:nvSpPr>
      <xdr:spPr>
        <a:xfrm>
          <a:off x="2857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0" name="楕円 69"/>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114952</xdr:rowOff>
    </xdr:from>
    <xdr:ext cx="405111" cy="259045"/>
    <xdr:sp macro="" textlink="">
      <xdr:nvSpPr>
        <xdr:cNvPr id="71" name="【道路】&#10;有形固定資産減価償却率該当値テキスト"/>
        <xdr:cNvSpPr txBox="1"/>
      </xdr:nvSpPr>
      <xdr:spPr>
        <a:xfrm>
          <a:off x="467360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2" name="楕円 71"/>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142875</xdr:rowOff>
    </xdr:from>
    <xdr:to>
      <xdr:col>24</xdr:col>
      <xdr:colOff>63500</xdr:colOff>
      <xdr:row>38</xdr:row>
      <xdr:rowOff>7620</xdr:rowOff>
    </xdr:to>
    <xdr:cxnSp macro="">
      <xdr:nvCxnSpPr>
        <xdr:cNvPr id="73" name="直線コネクタ 72"/>
        <xdr:cNvCxnSpPr/>
      </xdr:nvCxnSpPr>
      <xdr:spPr>
        <a:xfrm flipV="1">
          <a:off x="3797300" y="64865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4" name="楕円 73"/>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38100</xdr:rowOff>
    </xdr:to>
    <xdr:cxnSp macro="">
      <xdr:nvCxnSpPr>
        <xdr:cNvPr id="75" name="直線コネクタ 74"/>
        <xdr:cNvCxnSpPr/>
      </xdr:nvCxnSpPr>
      <xdr:spPr>
        <a:xfrm flipV="1">
          <a:off x="2908300" y="6522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7" name="n_2aveValue【道路】&#10;有形固定資産減価償却率"/>
        <xdr:cNvSpPr txBox="1"/>
      </xdr:nvSpPr>
      <xdr:spPr>
        <a:xfrm>
          <a:off x="2705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78" name="n_1main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9" name="n_2main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104077</xdr:rowOff>
    </xdr:from>
    <xdr:to>
      <xdr:col>46</xdr:col>
      <xdr:colOff>38100</xdr:colOff>
      <xdr:row>40</xdr:row>
      <xdr:rowOff>34227</xdr:rowOff>
    </xdr:to>
    <xdr:sp macro="" textlink="">
      <xdr:nvSpPr>
        <xdr:cNvPr id="111" name="フローチャート: 判断 110"/>
        <xdr:cNvSpPr/>
      </xdr:nvSpPr>
      <xdr:spPr>
        <a:xfrm>
          <a:off x="8699500" y="679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105867</xdr:rowOff>
    </xdr:from>
    <xdr:to>
      <xdr:col>55</xdr:col>
      <xdr:colOff>50800</xdr:colOff>
      <xdr:row>39</xdr:row>
      <xdr:rowOff>36017</xdr:rowOff>
    </xdr:to>
    <xdr:sp macro="" textlink="">
      <xdr:nvSpPr>
        <xdr:cNvPr id="117" name="楕円 116"/>
        <xdr:cNvSpPr/>
      </xdr:nvSpPr>
      <xdr:spPr>
        <a:xfrm>
          <a:off x="10426700" y="66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128744</xdr:rowOff>
    </xdr:from>
    <xdr:ext cx="534377" cy="259045"/>
    <xdr:sp macro="" textlink="">
      <xdr:nvSpPr>
        <xdr:cNvPr id="118" name="【道路】&#10;一人当たり延長該当値テキスト"/>
        <xdr:cNvSpPr txBox="1"/>
      </xdr:nvSpPr>
      <xdr:spPr>
        <a:xfrm>
          <a:off x="10515600" y="64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112878</xdr:rowOff>
    </xdr:from>
    <xdr:to>
      <xdr:col>50</xdr:col>
      <xdr:colOff>165100</xdr:colOff>
      <xdr:row>39</xdr:row>
      <xdr:rowOff>43028</xdr:rowOff>
    </xdr:to>
    <xdr:sp macro="" textlink="">
      <xdr:nvSpPr>
        <xdr:cNvPr id="119" name="楕円 118"/>
        <xdr:cNvSpPr/>
      </xdr:nvSpPr>
      <xdr:spPr>
        <a:xfrm>
          <a:off x="9588500" y="66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156667</xdr:rowOff>
    </xdr:from>
    <xdr:to>
      <xdr:col>55</xdr:col>
      <xdr:colOff>0</xdr:colOff>
      <xdr:row>38</xdr:row>
      <xdr:rowOff>163678</xdr:rowOff>
    </xdr:to>
    <xdr:cxnSp macro="">
      <xdr:nvCxnSpPr>
        <xdr:cNvPr id="120" name="直線コネクタ 119"/>
        <xdr:cNvCxnSpPr/>
      </xdr:nvCxnSpPr>
      <xdr:spPr>
        <a:xfrm flipV="1">
          <a:off x="9639300" y="6671767"/>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118726</xdr:rowOff>
    </xdr:from>
    <xdr:to>
      <xdr:col>46</xdr:col>
      <xdr:colOff>38100</xdr:colOff>
      <xdr:row>39</xdr:row>
      <xdr:rowOff>48876</xdr:rowOff>
    </xdr:to>
    <xdr:sp macro="" textlink="">
      <xdr:nvSpPr>
        <xdr:cNvPr id="121" name="楕円 120"/>
        <xdr:cNvSpPr/>
      </xdr:nvSpPr>
      <xdr:spPr>
        <a:xfrm>
          <a:off x="8699500" y="66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163678</xdr:rowOff>
    </xdr:from>
    <xdr:to>
      <xdr:col>50</xdr:col>
      <xdr:colOff>114300</xdr:colOff>
      <xdr:row>38</xdr:row>
      <xdr:rowOff>169526</xdr:rowOff>
    </xdr:to>
    <xdr:cxnSp macro="">
      <xdr:nvCxnSpPr>
        <xdr:cNvPr id="122" name="直線コネクタ 121"/>
        <xdr:cNvCxnSpPr/>
      </xdr:nvCxnSpPr>
      <xdr:spPr>
        <a:xfrm flipV="1">
          <a:off x="8750300" y="6678778"/>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25354</xdr:rowOff>
    </xdr:from>
    <xdr:ext cx="534377" cy="259045"/>
    <xdr:sp macro="" textlink="">
      <xdr:nvSpPr>
        <xdr:cNvPr id="124" name="n_2aveValue【道路】&#10;一人当たり延長"/>
        <xdr:cNvSpPr txBox="1"/>
      </xdr:nvSpPr>
      <xdr:spPr>
        <a:xfrm>
          <a:off x="8483111" y="68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59555</xdr:rowOff>
    </xdr:from>
    <xdr:ext cx="534377" cy="259045"/>
    <xdr:sp macro="" textlink="">
      <xdr:nvSpPr>
        <xdr:cNvPr id="125" name="n_1mainValue【道路】&#10;一人当たり延長"/>
        <xdr:cNvSpPr txBox="1"/>
      </xdr:nvSpPr>
      <xdr:spPr>
        <a:xfrm>
          <a:off x="93594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65403</xdr:rowOff>
    </xdr:from>
    <xdr:ext cx="534377" cy="259045"/>
    <xdr:sp macro="" textlink="">
      <xdr:nvSpPr>
        <xdr:cNvPr id="126" name="n_2mainValue【道路】&#10;一人当たり延長"/>
        <xdr:cNvSpPr txBox="1"/>
      </xdr:nvSpPr>
      <xdr:spPr>
        <a:xfrm>
          <a:off x="8483111" y="64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170180</xdr:rowOff>
    </xdr:from>
    <xdr:to>
      <xdr:col>15</xdr:col>
      <xdr:colOff>101600</xdr:colOff>
      <xdr:row>60</xdr:row>
      <xdr:rowOff>100330</xdr:rowOff>
    </xdr:to>
    <xdr:sp macro="" textlink="">
      <xdr:nvSpPr>
        <xdr:cNvPr id="159" name="フローチャート: 判断 158"/>
        <xdr:cNvSpPr/>
      </xdr:nvSpPr>
      <xdr:spPr>
        <a:xfrm>
          <a:off x="2857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5" name="楕円 164"/>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166" name="【橋りょう・トンネル】&#10;有形固定資産減価償却率該当値テキスト"/>
        <xdr:cNvSpPr txBox="1"/>
      </xdr:nvSpPr>
      <xdr:spPr>
        <a:xfrm>
          <a:off x="4673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90170</xdr:rowOff>
    </xdr:from>
    <xdr:to>
      <xdr:col>20</xdr:col>
      <xdr:colOff>38100</xdr:colOff>
      <xdr:row>59</xdr:row>
      <xdr:rowOff>20320</xdr:rowOff>
    </xdr:to>
    <xdr:sp macro="" textlink="">
      <xdr:nvSpPr>
        <xdr:cNvPr id="167" name="楕円 166"/>
        <xdr:cNvSpPr/>
      </xdr:nvSpPr>
      <xdr:spPr>
        <a:xfrm>
          <a:off x="3746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140970</xdr:rowOff>
    </xdr:to>
    <xdr:cxnSp macro="">
      <xdr:nvCxnSpPr>
        <xdr:cNvPr id="168" name="直線コネクタ 167"/>
        <xdr:cNvCxnSpPr/>
      </xdr:nvCxnSpPr>
      <xdr:spPr>
        <a:xfrm flipV="1">
          <a:off x="3797300" y="100584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116840</xdr:rowOff>
    </xdr:from>
    <xdr:to>
      <xdr:col>15</xdr:col>
      <xdr:colOff>101600</xdr:colOff>
      <xdr:row>59</xdr:row>
      <xdr:rowOff>46990</xdr:rowOff>
    </xdr:to>
    <xdr:sp macro="" textlink="">
      <xdr:nvSpPr>
        <xdr:cNvPr id="169" name="楕円 168"/>
        <xdr:cNvSpPr/>
      </xdr:nvSpPr>
      <xdr:spPr>
        <a:xfrm>
          <a:off x="2857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140970</xdr:rowOff>
    </xdr:from>
    <xdr:to>
      <xdr:col>19</xdr:col>
      <xdr:colOff>177800</xdr:colOff>
      <xdr:row>58</xdr:row>
      <xdr:rowOff>167640</xdr:rowOff>
    </xdr:to>
    <xdr:cxnSp macro="">
      <xdr:nvCxnSpPr>
        <xdr:cNvPr id="170" name="直線コネクタ 169"/>
        <xdr:cNvCxnSpPr/>
      </xdr:nvCxnSpPr>
      <xdr:spPr>
        <a:xfrm flipV="1">
          <a:off x="2908300" y="100850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91457</xdr:rowOff>
    </xdr:from>
    <xdr:ext cx="405111" cy="259045"/>
    <xdr:sp macro="" textlink="">
      <xdr:nvSpPr>
        <xdr:cNvPr id="172" name="n_2aveValue【橋りょう・トンネル】&#10;有形固定資産減価償却率"/>
        <xdr:cNvSpPr txBox="1"/>
      </xdr:nvSpPr>
      <xdr:spPr>
        <a:xfrm>
          <a:off x="2705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36847</xdr:rowOff>
    </xdr:from>
    <xdr:ext cx="405111" cy="259045"/>
    <xdr:sp macro="" textlink="">
      <xdr:nvSpPr>
        <xdr:cNvPr id="173" name="n_1mainValue【橋りょう・トンネル】&#10;有形固定資産減価償却率"/>
        <xdr:cNvSpPr txBox="1"/>
      </xdr:nvSpPr>
      <xdr:spPr>
        <a:xfrm>
          <a:off x="3582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63517</xdr:rowOff>
    </xdr:from>
    <xdr:ext cx="405111" cy="259045"/>
    <xdr:sp macro="" textlink="">
      <xdr:nvSpPr>
        <xdr:cNvPr id="174" name="n_2mainValue【橋りょう・トンネル】&#10;有形固定資産減価償却率"/>
        <xdr:cNvSpPr txBox="1"/>
      </xdr:nvSpPr>
      <xdr:spPr>
        <a:xfrm>
          <a:off x="2705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110066</xdr:rowOff>
    </xdr:from>
    <xdr:to>
      <xdr:col>46</xdr:col>
      <xdr:colOff>38100</xdr:colOff>
      <xdr:row>62</xdr:row>
      <xdr:rowOff>40216</xdr:rowOff>
    </xdr:to>
    <xdr:sp macro="" textlink="">
      <xdr:nvSpPr>
        <xdr:cNvPr id="204" name="フローチャート: 判断 203"/>
        <xdr:cNvSpPr/>
      </xdr:nvSpPr>
      <xdr:spPr>
        <a:xfrm>
          <a:off x="869950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121004</xdr:rowOff>
    </xdr:from>
    <xdr:to>
      <xdr:col>55</xdr:col>
      <xdr:colOff>50800</xdr:colOff>
      <xdr:row>59</xdr:row>
      <xdr:rowOff>51154</xdr:rowOff>
    </xdr:to>
    <xdr:sp macro="" textlink="">
      <xdr:nvSpPr>
        <xdr:cNvPr id="210" name="楕円 209"/>
        <xdr:cNvSpPr/>
      </xdr:nvSpPr>
      <xdr:spPr>
        <a:xfrm>
          <a:off x="10426700" y="100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143881</xdr:rowOff>
    </xdr:from>
    <xdr:ext cx="599010" cy="259045"/>
    <xdr:sp macro="" textlink="">
      <xdr:nvSpPr>
        <xdr:cNvPr id="211" name="【橋りょう・トンネル】&#10;一人当たり有形固定資産（償却資産）額該当値テキスト"/>
        <xdr:cNvSpPr txBox="1"/>
      </xdr:nvSpPr>
      <xdr:spPr>
        <a:xfrm>
          <a:off x="10515600" y="991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130395</xdr:rowOff>
    </xdr:from>
    <xdr:to>
      <xdr:col>50</xdr:col>
      <xdr:colOff>165100</xdr:colOff>
      <xdr:row>59</xdr:row>
      <xdr:rowOff>60545</xdr:rowOff>
    </xdr:to>
    <xdr:sp macro="" textlink="">
      <xdr:nvSpPr>
        <xdr:cNvPr id="212" name="楕円 211"/>
        <xdr:cNvSpPr/>
      </xdr:nvSpPr>
      <xdr:spPr>
        <a:xfrm>
          <a:off x="9588500" y="100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354</xdr:rowOff>
    </xdr:from>
    <xdr:to>
      <xdr:col>55</xdr:col>
      <xdr:colOff>0</xdr:colOff>
      <xdr:row>59</xdr:row>
      <xdr:rowOff>9745</xdr:rowOff>
    </xdr:to>
    <xdr:cxnSp macro="">
      <xdr:nvCxnSpPr>
        <xdr:cNvPr id="213" name="直線コネクタ 212"/>
        <xdr:cNvCxnSpPr/>
      </xdr:nvCxnSpPr>
      <xdr:spPr>
        <a:xfrm flipV="1">
          <a:off x="9639300" y="10115904"/>
          <a:ext cx="8382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139295</xdr:rowOff>
    </xdr:from>
    <xdr:to>
      <xdr:col>46</xdr:col>
      <xdr:colOff>38100</xdr:colOff>
      <xdr:row>59</xdr:row>
      <xdr:rowOff>69445</xdr:rowOff>
    </xdr:to>
    <xdr:sp macro="" textlink="">
      <xdr:nvSpPr>
        <xdr:cNvPr id="214" name="楕円 213"/>
        <xdr:cNvSpPr/>
      </xdr:nvSpPr>
      <xdr:spPr>
        <a:xfrm>
          <a:off x="8699500" y="100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9745</xdr:rowOff>
    </xdr:from>
    <xdr:to>
      <xdr:col>50</xdr:col>
      <xdr:colOff>114300</xdr:colOff>
      <xdr:row>59</xdr:row>
      <xdr:rowOff>18645</xdr:rowOff>
    </xdr:to>
    <xdr:cxnSp macro="">
      <xdr:nvCxnSpPr>
        <xdr:cNvPr id="215" name="直線コネクタ 214"/>
        <xdr:cNvCxnSpPr/>
      </xdr:nvCxnSpPr>
      <xdr:spPr>
        <a:xfrm flipV="1">
          <a:off x="8750300" y="10125295"/>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31343</xdr:rowOff>
    </xdr:from>
    <xdr:ext cx="599010" cy="259045"/>
    <xdr:sp macro="" textlink="">
      <xdr:nvSpPr>
        <xdr:cNvPr id="217" name="n_2aveValue【橋りょう・トンネル】&#10;一人当たり有形固定資産（償却資産）額"/>
        <xdr:cNvSpPr txBox="1"/>
      </xdr:nvSpPr>
      <xdr:spPr>
        <a:xfrm>
          <a:off x="8450795" y="106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77072</xdr:rowOff>
    </xdr:from>
    <xdr:ext cx="599010" cy="259045"/>
    <xdr:sp macro="" textlink="">
      <xdr:nvSpPr>
        <xdr:cNvPr id="218" name="n_1mainValue【橋りょう・トンネル】&#10;一人当たり有形固定資産（償却資産）額"/>
        <xdr:cNvSpPr txBox="1"/>
      </xdr:nvSpPr>
      <xdr:spPr>
        <a:xfrm>
          <a:off x="9327095" y="984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85972</xdr:rowOff>
    </xdr:from>
    <xdr:ext cx="599010" cy="259045"/>
    <xdr:sp macro="" textlink="">
      <xdr:nvSpPr>
        <xdr:cNvPr id="219" name="n_2mainValue【橋りょう・トンネル】&#10;一人当たり有形固定資産（償却資産）額"/>
        <xdr:cNvSpPr txBox="1"/>
      </xdr:nvSpPr>
      <xdr:spPr>
        <a:xfrm>
          <a:off x="8450795" y="985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60779</xdr:rowOff>
    </xdr:from>
    <xdr:to>
      <xdr:col>15</xdr:col>
      <xdr:colOff>101600</xdr:colOff>
      <xdr:row>80</xdr:row>
      <xdr:rowOff>162379</xdr:rowOff>
    </xdr:to>
    <xdr:sp macro="" textlink="">
      <xdr:nvSpPr>
        <xdr:cNvPr id="253" name="フローチャート: 判断 252"/>
        <xdr:cNvSpPr/>
      </xdr:nvSpPr>
      <xdr:spPr>
        <a:xfrm>
          <a:off x="2857500" y="1377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8527</xdr:rowOff>
    </xdr:from>
    <xdr:to>
      <xdr:col>24</xdr:col>
      <xdr:colOff>114300</xdr:colOff>
      <xdr:row>78</xdr:row>
      <xdr:rowOff>110127</xdr:rowOff>
    </xdr:to>
    <xdr:sp macro="" textlink="">
      <xdr:nvSpPr>
        <xdr:cNvPr id="259" name="楕円 258"/>
        <xdr:cNvSpPr/>
      </xdr:nvSpPr>
      <xdr:spPr>
        <a:xfrm>
          <a:off x="45847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94904</xdr:rowOff>
    </xdr:from>
    <xdr:ext cx="405111" cy="259045"/>
    <xdr:sp macro="" textlink="">
      <xdr:nvSpPr>
        <xdr:cNvPr id="260" name="【公営住宅】&#10;有形固定資産減価償却率該当値テキスト"/>
        <xdr:cNvSpPr txBox="1"/>
      </xdr:nvSpPr>
      <xdr:spPr>
        <a:xfrm>
          <a:off x="4673600" y="13296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28121</xdr:rowOff>
    </xdr:from>
    <xdr:to>
      <xdr:col>20</xdr:col>
      <xdr:colOff>38100</xdr:colOff>
      <xdr:row>78</xdr:row>
      <xdr:rowOff>129721</xdr:rowOff>
    </xdr:to>
    <xdr:sp macro="" textlink="">
      <xdr:nvSpPr>
        <xdr:cNvPr id="261" name="楕円 260"/>
        <xdr:cNvSpPr/>
      </xdr:nvSpPr>
      <xdr:spPr>
        <a:xfrm>
          <a:off x="3746500" y="134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59327</xdr:rowOff>
    </xdr:from>
    <xdr:to>
      <xdr:col>24</xdr:col>
      <xdr:colOff>63500</xdr:colOff>
      <xdr:row>78</xdr:row>
      <xdr:rowOff>78921</xdr:rowOff>
    </xdr:to>
    <xdr:cxnSp macro="">
      <xdr:nvCxnSpPr>
        <xdr:cNvPr id="262" name="直線コネクタ 261"/>
        <xdr:cNvCxnSpPr/>
      </xdr:nvCxnSpPr>
      <xdr:spPr>
        <a:xfrm flipV="1">
          <a:off x="3797300" y="1343242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33020</xdr:rowOff>
    </xdr:from>
    <xdr:to>
      <xdr:col>15</xdr:col>
      <xdr:colOff>101600</xdr:colOff>
      <xdr:row>78</xdr:row>
      <xdr:rowOff>134620</xdr:rowOff>
    </xdr:to>
    <xdr:sp macro="" textlink="">
      <xdr:nvSpPr>
        <xdr:cNvPr id="263" name="楕円 262"/>
        <xdr:cNvSpPr/>
      </xdr:nvSpPr>
      <xdr:spPr>
        <a:xfrm>
          <a:off x="2857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78921</xdr:rowOff>
    </xdr:from>
    <xdr:to>
      <xdr:col>19</xdr:col>
      <xdr:colOff>177800</xdr:colOff>
      <xdr:row>78</xdr:row>
      <xdr:rowOff>83820</xdr:rowOff>
    </xdr:to>
    <xdr:cxnSp macro="">
      <xdr:nvCxnSpPr>
        <xdr:cNvPr id="264" name="直線コネクタ 263"/>
        <xdr:cNvCxnSpPr/>
      </xdr:nvCxnSpPr>
      <xdr:spPr>
        <a:xfrm flipV="1">
          <a:off x="2908300" y="134520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153506</xdr:rowOff>
    </xdr:from>
    <xdr:ext cx="405111" cy="259045"/>
    <xdr:sp macro="" textlink="">
      <xdr:nvSpPr>
        <xdr:cNvPr id="266" name="n_2aveValue【公営住宅】&#10;有形固定資産減価償却率"/>
        <xdr:cNvSpPr txBox="1"/>
      </xdr:nvSpPr>
      <xdr:spPr>
        <a:xfrm>
          <a:off x="2705744" y="1386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146248</xdr:rowOff>
    </xdr:from>
    <xdr:ext cx="405111" cy="259045"/>
    <xdr:sp macro="" textlink="">
      <xdr:nvSpPr>
        <xdr:cNvPr id="267" name="n_1mainValue【公営住宅】&#10;有形固定資産減価償却率"/>
        <xdr:cNvSpPr txBox="1"/>
      </xdr:nvSpPr>
      <xdr:spPr>
        <a:xfrm>
          <a:off x="3582044" y="1317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151147</xdr:rowOff>
    </xdr:from>
    <xdr:ext cx="405111" cy="259045"/>
    <xdr:sp macro="" textlink="">
      <xdr:nvSpPr>
        <xdr:cNvPr id="268" name="n_2mainValue【公営住宅】&#10;有形固定資産減価償却率"/>
        <xdr:cNvSpPr txBox="1"/>
      </xdr:nvSpPr>
      <xdr:spPr>
        <a:xfrm>
          <a:off x="2705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9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157987</xdr:rowOff>
    </xdr:from>
    <xdr:to>
      <xdr:col>46</xdr:col>
      <xdr:colOff>38100</xdr:colOff>
      <xdr:row>84</xdr:row>
      <xdr:rowOff>88137</xdr:rowOff>
    </xdr:to>
    <xdr:sp macro="" textlink="">
      <xdr:nvSpPr>
        <xdr:cNvPr id="300" name="フローチャート: 判断 299"/>
        <xdr:cNvSpPr/>
      </xdr:nvSpPr>
      <xdr:spPr>
        <a:xfrm>
          <a:off x="8699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112268</xdr:rowOff>
    </xdr:from>
    <xdr:to>
      <xdr:col>55</xdr:col>
      <xdr:colOff>50800</xdr:colOff>
      <xdr:row>83</xdr:row>
      <xdr:rowOff>42418</xdr:rowOff>
    </xdr:to>
    <xdr:sp macro="" textlink="">
      <xdr:nvSpPr>
        <xdr:cNvPr id="306" name="楕円 305"/>
        <xdr:cNvSpPr/>
      </xdr:nvSpPr>
      <xdr:spPr>
        <a:xfrm>
          <a:off x="10426700" y="141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135145</xdr:rowOff>
    </xdr:from>
    <xdr:ext cx="469744" cy="259045"/>
    <xdr:sp macro="" textlink="">
      <xdr:nvSpPr>
        <xdr:cNvPr id="307" name="【公営住宅】&#10;一人当たり面積該当値テキスト"/>
        <xdr:cNvSpPr txBox="1"/>
      </xdr:nvSpPr>
      <xdr:spPr>
        <a:xfrm>
          <a:off x="10515600"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119126</xdr:rowOff>
    </xdr:from>
    <xdr:to>
      <xdr:col>50</xdr:col>
      <xdr:colOff>165100</xdr:colOff>
      <xdr:row>83</xdr:row>
      <xdr:rowOff>49276</xdr:rowOff>
    </xdr:to>
    <xdr:sp macro="" textlink="">
      <xdr:nvSpPr>
        <xdr:cNvPr id="308" name="楕円 307"/>
        <xdr:cNvSpPr/>
      </xdr:nvSpPr>
      <xdr:spPr>
        <a:xfrm>
          <a:off x="9588500" y="141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163068</xdr:rowOff>
    </xdr:from>
    <xdr:to>
      <xdr:col>55</xdr:col>
      <xdr:colOff>0</xdr:colOff>
      <xdr:row>82</xdr:row>
      <xdr:rowOff>169926</xdr:rowOff>
    </xdr:to>
    <xdr:cxnSp macro="">
      <xdr:nvCxnSpPr>
        <xdr:cNvPr id="309" name="直線コネクタ 308"/>
        <xdr:cNvCxnSpPr/>
      </xdr:nvCxnSpPr>
      <xdr:spPr>
        <a:xfrm flipV="1">
          <a:off x="9639300" y="1422196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10" name="楕円 309"/>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169926</xdr:rowOff>
    </xdr:from>
    <xdr:to>
      <xdr:col>50</xdr:col>
      <xdr:colOff>114300</xdr:colOff>
      <xdr:row>83</xdr:row>
      <xdr:rowOff>26670</xdr:rowOff>
    </xdr:to>
    <xdr:cxnSp macro="">
      <xdr:nvCxnSpPr>
        <xdr:cNvPr id="311" name="直線コネクタ 310"/>
        <xdr:cNvCxnSpPr/>
      </xdr:nvCxnSpPr>
      <xdr:spPr>
        <a:xfrm flipV="1">
          <a:off x="8750300" y="1422882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312"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79264</xdr:rowOff>
    </xdr:from>
    <xdr:ext cx="469744" cy="259045"/>
    <xdr:sp macro="" textlink="">
      <xdr:nvSpPr>
        <xdr:cNvPr id="313" name="n_2aveValue【公営住宅】&#10;一人当たり面積"/>
        <xdr:cNvSpPr txBox="1"/>
      </xdr:nvSpPr>
      <xdr:spPr>
        <a:xfrm>
          <a:off x="8515427" y="1448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65803</xdr:rowOff>
    </xdr:from>
    <xdr:ext cx="469744" cy="259045"/>
    <xdr:sp macro="" textlink="">
      <xdr:nvSpPr>
        <xdr:cNvPr id="314" name="n_1mainValue【公営住宅】&#10;一人当たり面積"/>
        <xdr:cNvSpPr txBox="1"/>
      </xdr:nvSpPr>
      <xdr:spPr>
        <a:xfrm>
          <a:off x="939172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15" name="n_2mainValue【公営住宅】&#10;一人当たり面積"/>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62"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64589</xdr:rowOff>
    </xdr:from>
    <xdr:to>
      <xdr:col>76</xdr:col>
      <xdr:colOff>165100</xdr:colOff>
      <xdr:row>37</xdr:row>
      <xdr:rowOff>166188</xdr:rowOff>
    </xdr:to>
    <xdr:sp macro="" textlink="">
      <xdr:nvSpPr>
        <xdr:cNvPr id="365" name="フローチャート: 判断 364"/>
        <xdr:cNvSpPr/>
      </xdr:nvSpPr>
      <xdr:spPr>
        <a:xfrm>
          <a:off x="14541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136434</xdr:rowOff>
    </xdr:from>
    <xdr:to>
      <xdr:col>85</xdr:col>
      <xdr:colOff>177800</xdr:colOff>
      <xdr:row>37</xdr:row>
      <xdr:rowOff>66584</xdr:rowOff>
    </xdr:to>
    <xdr:sp macro="" textlink="">
      <xdr:nvSpPr>
        <xdr:cNvPr id="371" name="楕円 370"/>
        <xdr:cNvSpPr/>
      </xdr:nvSpPr>
      <xdr:spPr>
        <a:xfrm>
          <a:off x="162687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114861</xdr:rowOff>
    </xdr:from>
    <xdr:ext cx="405111" cy="259045"/>
    <xdr:sp macro="" textlink="">
      <xdr:nvSpPr>
        <xdr:cNvPr id="372" name="【認定こども園・幼稚園・保育所】&#10;有形固定資産減価償却率該当値テキスト"/>
        <xdr:cNvSpPr txBox="1"/>
      </xdr:nvSpPr>
      <xdr:spPr>
        <a:xfrm>
          <a:off x="16357600"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169092</xdr:rowOff>
    </xdr:from>
    <xdr:to>
      <xdr:col>81</xdr:col>
      <xdr:colOff>101600</xdr:colOff>
      <xdr:row>37</xdr:row>
      <xdr:rowOff>99242</xdr:rowOff>
    </xdr:to>
    <xdr:sp macro="" textlink="">
      <xdr:nvSpPr>
        <xdr:cNvPr id="373" name="楕円 372"/>
        <xdr:cNvSpPr/>
      </xdr:nvSpPr>
      <xdr:spPr>
        <a:xfrm>
          <a:off x="15430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15784</xdr:rowOff>
    </xdr:from>
    <xdr:to>
      <xdr:col>85</xdr:col>
      <xdr:colOff>127000</xdr:colOff>
      <xdr:row>37</xdr:row>
      <xdr:rowOff>48442</xdr:rowOff>
    </xdr:to>
    <xdr:cxnSp macro="">
      <xdr:nvCxnSpPr>
        <xdr:cNvPr id="374" name="直線コネクタ 373"/>
        <xdr:cNvCxnSpPr/>
      </xdr:nvCxnSpPr>
      <xdr:spPr>
        <a:xfrm flipV="1">
          <a:off x="15481300" y="63594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75" name="楕円 374"/>
        <xdr:cNvSpPr/>
      </xdr:nvSpPr>
      <xdr:spPr>
        <a:xfrm>
          <a:off x="14541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48442</xdr:rowOff>
    </xdr:from>
    <xdr:to>
      <xdr:col>81</xdr:col>
      <xdr:colOff>50800</xdr:colOff>
      <xdr:row>37</xdr:row>
      <xdr:rowOff>66403</xdr:rowOff>
    </xdr:to>
    <xdr:cxnSp macro="">
      <xdr:nvCxnSpPr>
        <xdr:cNvPr id="376" name="直線コネクタ 375"/>
        <xdr:cNvCxnSpPr/>
      </xdr:nvCxnSpPr>
      <xdr:spPr>
        <a:xfrm flipV="1">
          <a:off x="14592300" y="639209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157315</xdr:rowOff>
    </xdr:from>
    <xdr:ext cx="405111" cy="259045"/>
    <xdr:sp macro="" textlink="">
      <xdr:nvSpPr>
        <xdr:cNvPr id="378" name="n_2aveValue【認定こども園・幼稚園・保育所】&#10;有形固定資産減価償却率"/>
        <xdr:cNvSpPr txBox="1"/>
      </xdr:nvSpPr>
      <xdr:spPr>
        <a:xfrm>
          <a:off x="14389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90369</xdr:rowOff>
    </xdr:from>
    <xdr:ext cx="405111" cy="259045"/>
    <xdr:sp macro="" textlink="">
      <xdr:nvSpPr>
        <xdr:cNvPr id="379" name="n_1mainValue【認定こども園・幼稚園・保育所】&#10;有形固定資産減価償却率"/>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80" name="n_2main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132080</xdr:rowOff>
    </xdr:from>
    <xdr:to>
      <xdr:col>107</xdr:col>
      <xdr:colOff>101600</xdr:colOff>
      <xdr:row>37</xdr:row>
      <xdr:rowOff>62230</xdr:rowOff>
    </xdr:to>
    <xdr:sp macro="" textlink="">
      <xdr:nvSpPr>
        <xdr:cNvPr id="412" name="フローチャート: 判断 411"/>
        <xdr:cNvSpPr/>
      </xdr:nvSpPr>
      <xdr:spPr>
        <a:xfrm>
          <a:off x="20383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418" name="楕円 417"/>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419" name="【認定こども園・幼稚園・保育所】&#10;一人当たり面積該当値テキスト"/>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20" name="楕円 419"/>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133350</xdr:rowOff>
    </xdr:from>
    <xdr:to>
      <xdr:col>116</xdr:col>
      <xdr:colOff>63500</xdr:colOff>
      <xdr:row>37</xdr:row>
      <xdr:rowOff>156210</xdr:rowOff>
    </xdr:to>
    <xdr:cxnSp macro="">
      <xdr:nvCxnSpPr>
        <xdr:cNvPr id="421" name="直線コネクタ 420"/>
        <xdr:cNvCxnSpPr/>
      </xdr:nvCxnSpPr>
      <xdr:spPr>
        <a:xfrm>
          <a:off x="21323300" y="6477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2540</xdr:rowOff>
    </xdr:from>
    <xdr:to>
      <xdr:col>107</xdr:col>
      <xdr:colOff>101600</xdr:colOff>
      <xdr:row>37</xdr:row>
      <xdr:rowOff>104140</xdr:rowOff>
    </xdr:to>
    <xdr:sp macro="" textlink="">
      <xdr:nvSpPr>
        <xdr:cNvPr id="422" name="楕円 421"/>
        <xdr:cNvSpPr/>
      </xdr:nvSpPr>
      <xdr:spPr>
        <a:xfrm>
          <a:off x="2038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53340</xdr:rowOff>
    </xdr:from>
    <xdr:to>
      <xdr:col>111</xdr:col>
      <xdr:colOff>177800</xdr:colOff>
      <xdr:row>37</xdr:row>
      <xdr:rowOff>133350</xdr:rowOff>
    </xdr:to>
    <xdr:cxnSp macro="">
      <xdr:nvCxnSpPr>
        <xdr:cNvPr id="423" name="直線コネクタ 422"/>
        <xdr:cNvCxnSpPr/>
      </xdr:nvCxnSpPr>
      <xdr:spPr>
        <a:xfrm>
          <a:off x="20434300" y="63969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78757</xdr:rowOff>
    </xdr:from>
    <xdr:ext cx="469744" cy="259045"/>
    <xdr:sp macro="" textlink="">
      <xdr:nvSpPr>
        <xdr:cNvPr id="425" name="n_2aveValue【認定こども園・幼稚園・保育所】&#10;一人当たり面積"/>
        <xdr:cNvSpPr txBox="1"/>
      </xdr:nvSpPr>
      <xdr:spPr>
        <a:xfrm>
          <a:off x="20199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426"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95267</xdr:rowOff>
    </xdr:from>
    <xdr:ext cx="469744" cy="259045"/>
    <xdr:sp macro="" textlink="">
      <xdr:nvSpPr>
        <xdr:cNvPr id="427" name="n_2mainValue【認定こども園・幼稚園・保育所】&#10;一人当たり面積"/>
        <xdr:cNvSpPr txBox="1"/>
      </xdr:nvSpPr>
      <xdr:spPr>
        <a:xfrm>
          <a:off x="20199427" y="64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57"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60" name="フローチャート: 判断 459"/>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66" name="楕円 465"/>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467" name="【学校施設】&#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468" name="楕円 467"/>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133350</xdr:rowOff>
    </xdr:to>
    <xdr:cxnSp macro="">
      <xdr:nvCxnSpPr>
        <xdr:cNvPr id="469" name="直線コネクタ 468"/>
        <xdr:cNvCxnSpPr/>
      </xdr:nvCxnSpPr>
      <xdr:spPr>
        <a:xfrm flipV="1">
          <a:off x="15481300" y="10515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90170</xdr:rowOff>
    </xdr:from>
    <xdr:to>
      <xdr:col>76</xdr:col>
      <xdr:colOff>165100</xdr:colOff>
      <xdr:row>62</xdr:row>
      <xdr:rowOff>20320</xdr:rowOff>
    </xdr:to>
    <xdr:sp macro="" textlink="">
      <xdr:nvSpPr>
        <xdr:cNvPr id="470" name="楕円 469"/>
        <xdr:cNvSpPr/>
      </xdr:nvSpPr>
      <xdr:spPr>
        <a:xfrm>
          <a:off x="14541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61</xdr:row>
      <xdr:rowOff>140970</xdr:rowOff>
    </xdr:to>
    <xdr:cxnSp macro="">
      <xdr:nvCxnSpPr>
        <xdr:cNvPr id="471" name="直線コネクタ 470"/>
        <xdr:cNvCxnSpPr/>
      </xdr:nvCxnSpPr>
      <xdr:spPr>
        <a:xfrm flipV="1">
          <a:off x="14592300" y="1059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72"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473" name="n_2aveValue【学校施設】&#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474" name="n_1mainValue【学校施設】&#10;有形固定資産減価償却率"/>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75" name="n_2main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20066</xdr:rowOff>
    </xdr:from>
    <xdr:to>
      <xdr:col>107</xdr:col>
      <xdr:colOff>101600</xdr:colOff>
      <xdr:row>58</xdr:row>
      <xdr:rowOff>121666</xdr:rowOff>
    </xdr:to>
    <xdr:sp macro="" textlink="">
      <xdr:nvSpPr>
        <xdr:cNvPr id="508" name="フローチャート: 判断 507"/>
        <xdr:cNvSpPr/>
      </xdr:nvSpPr>
      <xdr:spPr>
        <a:xfrm>
          <a:off x="203835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122936</xdr:rowOff>
    </xdr:from>
    <xdr:to>
      <xdr:col>116</xdr:col>
      <xdr:colOff>114300</xdr:colOff>
      <xdr:row>58</xdr:row>
      <xdr:rowOff>53086</xdr:rowOff>
    </xdr:to>
    <xdr:sp macro="" textlink="">
      <xdr:nvSpPr>
        <xdr:cNvPr id="514" name="楕円 513"/>
        <xdr:cNvSpPr/>
      </xdr:nvSpPr>
      <xdr:spPr>
        <a:xfrm>
          <a:off x="221107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145813</xdr:rowOff>
    </xdr:from>
    <xdr:ext cx="469744" cy="259045"/>
    <xdr:sp macro="" textlink="">
      <xdr:nvSpPr>
        <xdr:cNvPr id="515" name="【学校施設】&#10;一人当たり面積該当値テキスト"/>
        <xdr:cNvSpPr txBox="1"/>
      </xdr:nvSpPr>
      <xdr:spPr>
        <a:xfrm>
          <a:off x="22199600" y="974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130556</xdr:rowOff>
    </xdr:from>
    <xdr:to>
      <xdr:col>112</xdr:col>
      <xdr:colOff>38100</xdr:colOff>
      <xdr:row>58</xdr:row>
      <xdr:rowOff>60706</xdr:rowOff>
    </xdr:to>
    <xdr:sp macro="" textlink="">
      <xdr:nvSpPr>
        <xdr:cNvPr id="516" name="楕円 515"/>
        <xdr:cNvSpPr/>
      </xdr:nvSpPr>
      <xdr:spPr>
        <a:xfrm>
          <a:off x="21272500" y="99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2286</xdr:rowOff>
    </xdr:from>
    <xdr:to>
      <xdr:col>116</xdr:col>
      <xdr:colOff>63500</xdr:colOff>
      <xdr:row>58</xdr:row>
      <xdr:rowOff>9906</xdr:rowOff>
    </xdr:to>
    <xdr:cxnSp macro="">
      <xdr:nvCxnSpPr>
        <xdr:cNvPr id="517" name="直線コネクタ 516"/>
        <xdr:cNvCxnSpPr/>
      </xdr:nvCxnSpPr>
      <xdr:spPr>
        <a:xfrm flipV="1">
          <a:off x="21323300" y="994638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52070</xdr:rowOff>
    </xdr:from>
    <xdr:to>
      <xdr:col>107</xdr:col>
      <xdr:colOff>101600</xdr:colOff>
      <xdr:row>57</xdr:row>
      <xdr:rowOff>153670</xdr:rowOff>
    </xdr:to>
    <xdr:sp macro="" textlink="">
      <xdr:nvSpPr>
        <xdr:cNvPr id="518" name="楕円 517"/>
        <xdr:cNvSpPr/>
      </xdr:nvSpPr>
      <xdr:spPr>
        <a:xfrm>
          <a:off x="2038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102870</xdr:rowOff>
    </xdr:from>
    <xdr:to>
      <xdr:col>111</xdr:col>
      <xdr:colOff>177800</xdr:colOff>
      <xdr:row>58</xdr:row>
      <xdr:rowOff>9906</xdr:rowOff>
    </xdr:to>
    <xdr:cxnSp macro="">
      <xdr:nvCxnSpPr>
        <xdr:cNvPr id="519" name="直線コネクタ 518"/>
        <xdr:cNvCxnSpPr/>
      </xdr:nvCxnSpPr>
      <xdr:spPr>
        <a:xfrm>
          <a:off x="20434300" y="9875520"/>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112793</xdr:rowOff>
    </xdr:from>
    <xdr:ext cx="469744" cy="259045"/>
    <xdr:sp macro="" textlink="">
      <xdr:nvSpPr>
        <xdr:cNvPr id="521" name="n_2aveValue【学校施設】&#10;一人当たり面積"/>
        <xdr:cNvSpPr txBox="1"/>
      </xdr:nvSpPr>
      <xdr:spPr>
        <a:xfrm>
          <a:off x="20199427" y="100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77233</xdr:rowOff>
    </xdr:from>
    <xdr:ext cx="469744" cy="259045"/>
    <xdr:sp macro="" textlink="">
      <xdr:nvSpPr>
        <xdr:cNvPr id="522" name="n_1mainValue【学校施設】&#10;一人当たり面積"/>
        <xdr:cNvSpPr txBox="1"/>
      </xdr:nvSpPr>
      <xdr:spPr>
        <a:xfrm>
          <a:off x="21075727" y="967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170197</xdr:rowOff>
    </xdr:from>
    <xdr:ext cx="469744" cy="259045"/>
    <xdr:sp macro="" textlink="">
      <xdr:nvSpPr>
        <xdr:cNvPr id="523" name="n_2mainValue【学校施設】&#10;一人当たり面積"/>
        <xdr:cNvSpPr txBox="1"/>
      </xdr:nvSpPr>
      <xdr:spPr>
        <a:xfrm>
          <a:off x="201994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5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556" name="フローチャート: 判断 555"/>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151130</xdr:rowOff>
    </xdr:from>
    <xdr:to>
      <xdr:col>85</xdr:col>
      <xdr:colOff>177800</xdr:colOff>
      <xdr:row>80</xdr:row>
      <xdr:rowOff>81280</xdr:rowOff>
    </xdr:to>
    <xdr:sp macro="" textlink="">
      <xdr:nvSpPr>
        <xdr:cNvPr id="562" name="楕円 561"/>
        <xdr:cNvSpPr/>
      </xdr:nvSpPr>
      <xdr:spPr>
        <a:xfrm>
          <a:off x="162687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2557</xdr:rowOff>
    </xdr:from>
    <xdr:ext cx="405111" cy="259045"/>
    <xdr:sp macro="" textlink="">
      <xdr:nvSpPr>
        <xdr:cNvPr id="563" name="【児童館】&#10;有形固定資産減価償却率該当値テキスト"/>
        <xdr:cNvSpPr txBox="1"/>
      </xdr:nvSpPr>
      <xdr:spPr>
        <a:xfrm>
          <a:off x="16357600"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xdr:rowOff>
    </xdr:from>
    <xdr:to>
      <xdr:col>81</xdr:col>
      <xdr:colOff>101600</xdr:colOff>
      <xdr:row>80</xdr:row>
      <xdr:rowOff>115570</xdr:rowOff>
    </xdr:to>
    <xdr:sp macro="" textlink="">
      <xdr:nvSpPr>
        <xdr:cNvPr id="564" name="楕円 563"/>
        <xdr:cNvSpPr/>
      </xdr:nvSpPr>
      <xdr:spPr>
        <a:xfrm>
          <a:off x="15430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30480</xdr:rowOff>
    </xdr:from>
    <xdr:to>
      <xdr:col>85</xdr:col>
      <xdr:colOff>127000</xdr:colOff>
      <xdr:row>80</xdr:row>
      <xdr:rowOff>64770</xdr:rowOff>
    </xdr:to>
    <xdr:cxnSp macro="">
      <xdr:nvCxnSpPr>
        <xdr:cNvPr id="565" name="直線コネクタ 564"/>
        <xdr:cNvCxnSpPr/>
      </xdr:nvCxnSpPr>
      <xdr:spPr>
        <a:xfrm flipV="1">
          <a:off x="15481300" y="13746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46355</xdr:rowOff>
    </xdr:from>
    <xdr:to>
      <xdr:col>76</xdr:col>
      <xdr:colOff>165100</xdr:colOff>
      <xdr:row>80</xdr:row>
      <xdr:rowOff>147955</xdr:rowOff>
    </xdr:to>
    <xdr:sp macro="" textlink="">
      <xdr:nvSpPr>
        <xdr:cNvPr id="566" name="楕円 565"/>
        <xdr:cNvSpPr/>
      </xdr:nvSpPr>
      <xdr:spPr>
        <a:xfrm>
          <a:off x="14541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64770</xdr:rowOff>
    </xdr:from>
    <xdr:to>
      <xdr:col>81</xdr:col>
      <xdr:colOff>50800</xdr:colOff>
      <xdr:row>80</xdr:row>
      <xdr:rowOff>97155</xdr:rowOff>
    </xdr:to>
    <xdr:cxnSp macro="">
      <xdr:nvCxnSpPr>
        <xdr:cNvPr id="567" name="直線コネクタ 566"/>
        <xdr:cNvCxnSpPr/>
      </xdr:nvCxnSpPr>
      <xdr:spPr>
        <a:xfrm flipV="1">
          <a:off x="14592300" y="13780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68"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569" name="n_2aveValue【児童館】&#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132097</xdr:rowOff>
    </xdr:from>
    <xdr:ext cx="405111" cy="259045"/>
    <xdr:sp macro="" textlink="">
      <xdr:nvSpPr>
        <xdr:cNvPr id="570" name="n_1mainValue【児童館】&#10;有形固定資産減価償却率"/>
        <xdr:cNvSpPr txBox="1"/>
      </xdr:nvSpPr>
      <xdr:spPr>
        <a:xfrm>
          <a:off x="15266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164482</xdr:rowOff>
    </xdr:from>
    <xdr:ext cx="405111" cy="259045"/>
    <xdr:sp macro="" textlink="">
      <xdr:nvSpPr>
        <xdr:cNvPr id="571" name="n_2mainValue【児童館】&#10;有形固定資産減価償却率"/>
        <xdr:cNvSpPr txBox="1"/>
      </xdr:nvSpPr>
      <xdr:spPr>
        <a:xfrm>
          <a:off x="14389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0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166914</xdr:rowOff>
    </xdr:from>
    <xdr:to>
      <xdr:col>107</xdr:col>
      <xdr:colOff>101600</xdr:colOff>
      <xdr:row>85</xdr:row>
      <xdr:rowOff>97064</xdr:rowOff>
    </xdr:to>
    <xdr:sp macro="" textlink="">
      <xdr:nvSpPr>
        <xdr:cNvPr id="605" name="フローチャート: 判断 604"/>
        <xdr:cNvSpPr/>
      </xdr:nvSpPr>
      <xdr:spPr>
        <a:xfrm>
          <a:off x="203835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611" name="楕円 610"/>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612" name="【児童館】&#10;一人当たり面積該当値テキスト"/>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613" name="楕円 612"/>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62593</xdr:rowOff>
    </xdr:to>
    <xdr:cxnSp macro="">
      <xdr:nvCxnSpPr>
        <xdr:cNvPr id="614" name="直線コネクタ 613"/>
        <xdr:cNvCxnSpPr/>
      </xdr:nvCxnSpPr>
      <xdr:spPr>
        <a:xfrm>
          <a:off x="21323300" y="1463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615" name="楕円 614"/>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62593</xdr:rowOff>
    </xdr:from>
    <xdr:to>
      <xdr:col>111</xdr:col>
      <xdr:colOff>177800</xdr:colOff>
      <xdr:row>85</xdr:row>
      <xdr:rowOff>78921</xdr:rowOff>
    </xdr:to>
    <xdr:cxnSp macro="">
      <xdr:nvCxnSpPr>
        <xdr:cNvPr id="616" name="直線コネクタ 615"/>
        <xdr:cNvCxnSpPr/>
      </xdr:nvCxnSpPr>
      <xdr:spPr>
        <a:xfrm flipV="1">
          <a:off x="20434300" y="146358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17"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113591</xdr:rowOff>
    </xdr:from>
    <xdr:ext cx="469744" cy="259045"/>
    <xdr:sp macro="" textlink="">
      <xdr:nvSpPr>
        <xdr:cNvPr id="618" name="n_2aveValue【児童館】&#10;一人当たり面積"/>
        <xdr:cNvSpPr txBox="1"/>
      </xdr:nvSpPr>
      <xdr:spPr>
        <a:xfrm>
          <a:off x="20199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619" name="n_1mainValue【児童館】&#10;一人当たり面積"/>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620" name="n_2mainValue【児童館】&#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50"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21589</xdr:rowOff>
    </xdr:from>
    <xdr:to>
      <xdr:col>76</xdr:col>
      <xdr:colOff>165100</xdr:colOff>
      <xdr:row>105</xdr:row>
      <xdr:rowOff>123189</xdr:rowOff>
    </xdr:to>
    <xdr:sp macro="" textlink="">
      <xdr:nvSpPr>
        <xdr:cNvPr id="653" name="フローチャート: 判断 652"/>
        <xdr:cNvSpPr/>
      </xdr:nvSpPr>
      <xdr:spPr>
        <a:xfrm>
          <a:off x="14541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65405</xdr:rowOff>
    </xdr:from>
    <xdr:to>
      <xdr:col>85</xdr:col>
      <xdr:colOff>177800</xdr:colOff>
      <xdr:row>104</xdr:row>
      <xdr:rowOff>167005</xdr:rowOff>
    </xdr:to>
    <xdr:sp macro="" textlink="">
      <xdr:nvSpPr>
        <xdr:cNvPr id="659" name="楕円 658"/>
        <xdr:cNvSpPr/>
      </xdr:nvSpPr>
      <xdr:spPr>
        <a:xfrm>
          <a:off x="16268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88282</xdr:rowOff>
    </xdr:from>
    <xdr:ext cx="405111" cy="259045"/>
    <xdr:sp macro="" textlink="">
      <xdr:nvSpPr>
        <xdr:cNvPr id="660" name="【公民館】&#10;有形固定資産減価償却率該当値テキスト"/>
        <xdr:cNvSpPr txBox="1"/>
      </xdr:nvSpPr>
      <xdr:spPr>
        <a:xfrm>
          <a:off x="16357600"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99695</xdr:rowOff>
    </xdr:from>
    <xdr:to>
      <xdr:col>81</xdr:col>
      <xdr:colOff>101600</xdr:colOff>
      <xdr:row>105</xdr:row>
      <xdr:rowOff>29845</xdr:rowOff>
    </xdr:to>
    <xdr:sp macro="" textlink="">
      <xdr:nvSpPr>
        <xdr:cNvPr id="661" name="楕円 660"/>
        <xdr:cNvSpPr/>
      </xdr:nvSpPr>
      <xdr:spPr>
        <a:xfrm>
          <a:off x="15430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116205</xdr:rowOff>
    </xdr:from>
    <xdr:to>
      <xdr:col>85</xdr:col>
      <xdr:colOff>127000</xdr:colOff>
      <xdr:row>104</xdr:row>
      <xdr:rowOff>150495</xdr:rowOff>
    </xdr:to>
    <xdr:cxnSp macro="">
      <xdr:nvCxnSpPr>
        <xdr:cNvPr id="662" name="直線コネクタ 661"/>
        <xdr:cNvCxnSpPr/>
      </xdr:nvCxnSpPr>
      <xdr:spPr>
        <a:xfrm flipV="1">
          <a:off x="15481300" y="179470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663" name="楕円 662"/>
        <xdr:cNvSpPr/>
      </xdr:nvSpPr>
      <xdr:spPr>
        <a:xfrm>
          <a:off x="14541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104775</xdr:rowOff>
    </xdr:from>
    <xdr:to>
      <xdr:col>81</xdr:col>
      <xdr:colOff>50800</xdr:colOff>
      <xdr:row>104</xdr:row>
      <xdr:rowOff>150495</xdr:rowOff>
    </xdr:to>
    <xdr:cxnSp macro="">
      <xdr:nvCxnSpPr>
        <xdr:cNvPr id="664" name="直線コネクタ 663"/>
        <xdr:cNvCxnSpPr/>
      </xdr:nvCxnSpPr>
      <xdr:spPr>
        <a:xfrm>
          <a:off x="14592300" y="17935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65"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114316</xdr:rowOff>
    </xdr:from>
    <xdr:ext cx="405111" cy="259045"/>
    <xdr:sp macro="" textlink="">
      <xdr:nvSpPr>
        <xdr:cNvPr id="666" name="n_2aveValue【公民館】&#10;有形固定資産減価償却率"/>
        <xdr:cNvSpPr txBox="1"/>
      </xdr:nvSpPr>
      <xdr:spPr>
        <a:xfrm>
          <a:off x="14389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46372</xdr:rowOff>
    </xdr:from>
    <xdr:ext cx="405111" cy="259045"/>
    <xdr:sp macro="" textlink="">
      <xdr:nvSpPr>
        <xdr:cNvPr id="667" name="n_1mainValue【公民館】&#10;有形固定資産減価償却率"/>
        <xdr:cNvSpPr txBox="1"/>
      </xdr:nvSpPr>
      <xdr:spPr>
        <a:xfrm>
          <a:off x="152660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652</xdr:rowOff>
    </xdr:from>
    <xdr:ext cx="405111" cy="259045"/>
    <xdr:sp macro="" textlink="">
      <xdr:nvSpPr>
        <xdr:cNvPr id="668" name="n_2mainValue【公民館】&#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97"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124461</xdr:rowOff>
    </xdr:from>
    <xdr:to>
      <xdr:col>107</xdr:col>
      <xdr:colOff>101600</xdr:colOff>
      <xdr:row>105</xdr:row>
      <xdr:rowOff>54611</xdr:rowOff>
    </xdr:to>
    <xdr:sp macro="" textlink="">
      <xdr:nvSpPr>
        <xdr:cNvPr id="700" name="フローチャート: 判断 699"/>
        <xdr:cNvSpPr/>
      </xdr:nvSpPr>
      <xdr:spPr>
        <a:xfrm>
          <a:off x="20383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139700</xdr:rowOff>
    </xdr:from>
    <xdr:to>
      <xdr:col>116</xdr:col>
      <xdr:colOff>114300</xdr:colOff>
      <xdr:row>104</xdr:row>
      <xdr:rowOff>69850</xdr:rowOff>
    </xdr:to>
    <xdr:sp macro="" textlink="">
      <xdr:nvSpPr>
        <xdr:cNvPr id="706" name="楕円 705"/>
        <xdr:cNvSpPr/>
      </xdr:nvSpPr>
      <xdr:spPr>
        <a:xfrm>
          <a:off x="22110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162577</xdr:rowOff>
    </xdr:from>
    <xdr:ext cx="469744" cy="259045"/>
    <xdr:sp macro="" textlink="">
      <xdr:nvSpPr>
        <xdr:cNvPr id="707" name="【公民館】&#10;一人当たり面積該当値テキスト"/>
        <xdr:cNvSpPr txBox="1"/>
      </xdr:nvSpPr>
      <xdr:spPr>
        <a:xfrm>
          <a:off x="22199600"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147320</xdr:rowOff>
    </xdr:from>
    <xdr:to>
      <xdr:col>112</xdr:col>
      <xdr:colOff>38100</xdr:colOff>
      <xdr:row>104</xdr:row>
      <xdr:rowOff>77470</xdr:rowOff>
    </xdr:to>
    <xdr:sp macro="" textlink="">
      <xdr:nvSpPr>
        <xdr:cNvPr id="708" name="楕円 707"/>
        <xdr:cNvSpPr/>
      </xdr:nvSpPr>
      <xdr:spPr>
        <a:xfrm>
          <a:off x="21272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19050</xdr:rowOff>
    </xdr:from>
    <xdr:to>
      <xdr:col>116</xdr:col>
      <xdr:colOff>63500</xdr:colOff>
      <xdr:row>104</xdr:row>
      <xdr:rowOff>26670</xdr:rowOff>
    </xdr:to>
    <xdr:cxnSp macro="">
      <xdr:nvCxnSpPr>
        <xdr:cNvPr id="709" name="直線コネクタ 708"/>
        <xdr:cNvCxnSpPr/>
      </xdr:nvCxnSpPr>
      <xdr:spPr>
        <a:xfrm flipV="1">
          <a:off x="21323300" y="178498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710" name="楕円 709"/>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26670</xdr:rowOff>
    </xdr:from>
    <xdr:to>
      <xdr:col>111</xdr:col>
      <xdr:colOff>177800</xdr:colOff>
      <xdr:row>105</xdr:row>
      <xdr:rowOff>133350</xdr:rowOff>
    </xdr:to>
    <xdr:cxnSp macro="">
      <xdr:nvCxnSpPr>
        <xdr:cNvPr id="711" name="直線コネクタ 710"/>
        <xdr:cNvCxnSpPr/>
      </xdr:nvCxnSpPr>
      <xdr:spPr>
        <a:xfrm flipV="1">
          <a:off x="20434300" y="1785747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12"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713" name="n_2aveValue【公民館】&#10;一人当たり面積"/>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93997</xdr:rowOff>
    </xdr:from>
    <xdr:ext cx="469744" cy="259045"/>
    <xdr:sp macro="" textlink="">
      <xdr:nvSpPr>
        <xdr:cNvPr id="714" name="n_1mainValue【公民館】&#10;一人当たり面積"/>
        <xdr:cNvSpPr txBox="1"/>
      </xdr:nvSpPr>
      <xdr:spPr>
        <a:xfrm>
          <a:off x="210757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15" name="n_2main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およそ各施設について類似団体と比較して有形固定資産減価償却率が高くなっているが、特に高くなっている施設は、「橋りょう、トンネル」、「公営住宅」及び「児童館」であり、唯一低くなっているのが「学校施設」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有形固定資産（償却資産）額をみると、「道路」と「橋りょう・トンネル」について、高い数値となっているが、「道路」については市町村合併により市の面積が広くなったことが、また、「橋りょう・トンネル」については、河川にかかる橋りょうが多いことが要因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及び橋りょうについては、老朽化が進んでおり、修繕や補修等を急ぐ必要のある箇所もあることから、修繕箇所の選択を適切に行い、また橋りょうについては集約化を図った上で、計画的に実施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の率が高い要因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市町村合併により管理戸数が増えたためである。また、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老朽化している施設が多数あり、入居の状況に応じて必要な修繕を行っているが、その一方で解体や払い下げを実施しており、その結果として維持管理費の軽減を図っている。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「学校施設」については、校区再編により各学校の統廃合を進めていることが、率の低い要因となっていると考える。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92,863
88,166
558.23
43,256,990
42,132,800
850,451
27,750,958
54,290,807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1" name="楕円 70"/>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2" name="【図書館】&#10;有形固定資産減価償却率該当値テキスト"/>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3" name="楕円 72"/>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43543</xdr:rowOff>
    </xdr:from>
    <xdr:to>
      <xdr:col>24</xdr:col>
      <xdr:colOff>63500</xdr:colOff>
      <xdr:row>36</xdr:row>
      <xdr:rowOff>76200</xdr:rowOff>
    </xdr:to>
    <xdr:cxnSp macro="">
      <xdr:nvCxnSpPr>
        <xdr:cNvPr id="74" name="直線コネクタ 73"/>
        <xdr:cNvCxnSpPr/>
      </xdr:nvCxnSpPr>
      <xdr:spPr>
        <a:xfrm flipV="1">
          <a:off x="3797300" y="621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5" name="楕円 74"/>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108857</xdr:rowOff>
    </xdr:to>
    <xdr:cxnSp macro="">
      <xdr:nvCxnSpPr>
        <xdr:cNvPr id="76" name="直線コネクタ 75"/>
        <xdr:cNvCxnSpPr/>
      </xdr:nvCxnSpPr>
      <xdr:spPr>
        <a:xfrm flipV="1">
          <a:off x="2908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78"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79"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0" name="n_2mainValue【図書館】&#10;有形固定資産減価償却率"/>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12" name="フローチャート: 判断 111"/>
        <xdr:cNvSpPr/>
      </xdr:nvSpPr>
      <xdr:spPr>
        <a:xfrm>
          <a:off x="869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8" name="楕円 117"/>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19"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0" name="楕円 119"/>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21" name="直線コネクタ 120"/>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2" name="楕円 121"/>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23" name="直線コネクタ 122"/>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73677</xdr:rowOff>
    </xdr:from>
    <xdr:ext cx="469744" cy="259045"/>
    <xdr:sp macro="" textlink="">
      <xdr:nvSpPr>
        <xdr:cNvPr id="125" name="n_2aveValue【図書館】&#10;一人当たり面積"/>
        <xdr:cNvSpPr txBox="1"/>
      </xdr:nvSpPr>
      <xdr:spPr>
        <a:xfrm>
          <a:off x="8515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26"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27"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60" name="フローチャート: 判断 159"/>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66" name="楕円 165"/>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67" name="【体育館・プール】&#10;有形固定資産減価償却率該当値テキスト"/>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68" name="楕円 167"/>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59</xdr:row>
      <xdr:rowOff>34290</xdr:rowOff>
    </xdr:to>
    <xdr:cxnSp macro="">
      <xdr:nvCxnSpPr>
        <xdr:cNvPr id="169" name="直線コネクタ 168"/>
        <xdr:cNvCxnSpPr/>
      </xdr:nvCxnSpPr>
      <xdr:spPr>
        <a:xfrm>
          <a:off x="3797300" y="10058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95885</xdr:rowOff>
    </xdr:from>
    <xdr:to>
      <xdr:col>15</xdr:col>
      <xdr:colOff>101600</xdr:colOff>
      <xdr:row>59</xdr:row>
      <xdr:rowOff>26035</xdr:rowOff>
    </xdr:to>
    <xdr:sp macro="" textlink="">
      <xdr:nvSpPr>
        <xdr:cNvPr id="170" name="楕円 169"/>
        <xdr:cNvSpPr/>
      </xdr:nvSpPr>
      <xdr:spPr>
        <a:xfrm>
          <a:off x="2857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146685</xdr:rowOff>
    </xdr:to>
    <xdr:cxnSp macro="">
      <xdr:nvCxnSpPr>
        <xdr:cNvPr id="171" name="直線コネクタ 170"/>
        <xdr:cNvCxnSpPr/>
      </xdr:nvCxnSpPr>
      <xdr:spPr>
        <a:xfrm flipV="1">
          <a:off x="2908300" y="100584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73"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74" name="n_1mainValue【体育館・プー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42562</xdr:rowOff>
    </xdr:from>
    <xdr:ext cx="405111" cy="259045"/>
    <xdr:sp macro="" textlink="">
      <xdr:nvSpPr>
        <xdr:cNvPr id="175" name="n_2mainValue【体育館・プール】&#10;有形固定資産減価償却率"/>
        <xdr:cNvSpPr txBox="1"/>
      </xdr:nvSpPr>
      <xdr:spPr>
        <a:xfrm>
          <a:off x="2705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7" name="フローチャート: 判断 206"/>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137795</xdr:rowOff>
    </xdr:from>
    <xdr:to>
      <xdr:col>55</xdr:col>
      <xdr:colOff>50800</xdr:colOff>
      <xdr:row>63</xdr:row>
      <xdr:rowOff>67945</xdr:rowOff>
    </xdr:to>
    <xdr:sp macro="" textlink="">
      <xdr:nvSpPr>
        <xdr:cNvPr id="213" name="楕円 212"/>
        <xdr:cNvSpPr/>
      </xdr:nvSpPr>
      <xdr:spPr>
        <a:xfrm>
          <a:off x="10426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116222</xdr:rowOff>
    </xdr:from>
    <xdr:ext cx="469744" cy="259045"/>
    <xdr:sp macro="" textlink="">
      <xdr:nvSpPr>
        <xdr:cNvPr id="214" name="【体育館・プール】&#10;一人当たり面積該当値テキスト"/>
        <xdr:cNvSpPr txBox="1"/>
      </xdr:nvSpPr>
      <xdr:spPr>
        <a:xfrm>
          <a:off x="10515600"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215" name="楕円 214"/>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17145</xdr:rowOff>
    </xdr:to>
    <xdr:cxnSp macro="">
      <xdr:nvCxnSpPr>
        <xdr:cNvPr id="216" name="直線コネクタ 215"/>
        <xdr:cNvCxnSpPr/>
      </xdr:nvCxnSpPr>
      <xdr:spPr>
        <a:xfrm>
          <a:off x="9639300" y="108089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118745</xdr:rowOff>
    </xdr:from>
    <xdr:to>
      <xdr:col>46</xdr:col>
      <xdr:colOff>38100</xdr:colOff>
      <xdr:row>63</xdr:row>
      <xdr:rowOff>48895</xdr:rowOff>
    </xdr:to>
    <xdr:sp macro="" textlink="">
      <xdr:nvSpPr>
        <xdr:cNvPr id="217" name="楕円 216"/>
        <xdr:cNvSpPr/>
      </xdr:nvSpPr>
      <xdr:spPr>
        <a:xfrm>
          <a:off x="8699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169545</xdr:rowOff>
    </xdr:from>
    <xdr:to>
      <xdr:col>50</xdr:col>
      <xdr:colOff>114300</xdr:colOff>
      <xdr:row>63</xdr:row>
      <xdr:rowOff>7620</xdr:rowOff>
    </xdr:to>
    <xdr:cxnSp macro="">
      <xdr:nvCxnSpPr>
        <xdr:cNvPr id="218" name="直線コネクタ 217"/>
        <xdr:cNvCxnSpPr/>
      </xdr:nvCxnSpPr>
      <xdr:spPr>
        <a:xfrm>
          <a:off x="8750300" y="107994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0"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221" name="n_1mainValue【体育館・プール】&#10;一人当たり面積"/>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40022</xdr:rowOff>
    </xdr:from>
    <xdr:ext cx="469744" cy="259045"/>
    <xdr:sp macro="" textlink="">
      <xdr:nvSpPr>
        <xdr:cNvPr id="222" name="n_2mainValue【体育館・プール】&#10;一人当たり面積"/>
        <xdr:cNvSpPr txBox="1"/>
      </xdr:nvSpPr>
      <xdr:spPr>
        <a:xfrm>
          <a:off x="8515427" y="108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55" name="フローチャート: 判断 254"/>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168275</xdr:rowOff>
    </xdr:from>
    <xdr:to>
      <xdr:col>24</xdr:col>
      <xdr:colOff>114300</xdr:colOff>
      <xdr:row>84</xdr:row>
      <xdr:rowOff>98425</xdr:rowOff>
    </xdr:to>
    <xdr:sp macro="" textlink="">
      <xdr:nvSpPr>
        <xdr:cNvPr id="261" name="楕円 260"/>
        <xdr:cNvSpPr/>
      </xdr:nvSpPr>
      <xdr:spPr>
        <a:xfrm>
          <a:off x="45847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146702</xdr:rowOff>
    </xdr:from>
    <xdr:ext cx="405111" cy="259045"/>
    <xdr:sp macro="" textlink="">
      <xdr:nvSpPr>
        <xdr:cNvPr id="262" name="【福祉施設】&#10;有形固定資産減価償却率該当値テキスト"/>
        <xdr:cNvSpPr txBox="1"/>
      </xdr:nvSpPr>
      <xdr:spPr>
        <a:xfrm>
          <a:off x="4673600"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42545</xdr:rowOff>
    </xdr:from>
    <xdr:to>
      <xdr:col>20</xdr:col>
      <xdr:colOff>38100</xdr:colOff>
      <xdr:row>84</xdr:row>
      <xdr:rowOff>144145</xdr:rowOff>
    </xdr:to>
    <xdr:sp macro="" textlink="">
      <xdr:nvSpPr>
        <xdr:cNvPr id="263" name="楕円 262"/>
        <xdr:cNvSpPr/>
      </xdr:nvSpPr>
      <xdr:spPr>
        <a:xfrm>
          <a:off x="3746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47625</xdr:rowOff>
    </xdr:from>
    <xdr:to>
      <xdr:col>24</xdr:col>
      <xdr:colOff>63500</xdr:colOff>
      <xdr:row>84</xdr:row>
      <xdr:rowOff>93345</xdr:rowOff>
    </xdr:to>
    <xdr:cxnSp macro="">
      <xdr:nvCxnSpPr>
        <xdr:cNvPr id="264" name="直線コネクタ 263"/>
        <xdr:cNvCxnSpPr/>
      </xdr:nvCxnSpPr>
      <xdr:spPr>
        <a:xfrm flipV="1">
          <a:off x="3797300" y="144494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78739</xdr:rowOff>
    </xdr:from>
    <xdr:to>
      <xdr:col>15</xdr:col>
      <xdr:colOff>101600</xdr:colOff>
      <xdr:row>85</xdr:row>
      <xdr:rowOff>8889</xdr:rowOff>
    </xdr:to>
    <xdr:sp macro="" textlink="">
      <xdr:nvSpPr>
        <xdr:cNvPr id="265" name="楕円 264"/>
        <xdr:cNvSpPr/>
      </xdr:nvSpPr>
      <xdr:spPr>
        <a:xfrm>
          <a:off x="2857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93345</xdr:rowOff>
    </xdr:from>
    <xdr:to>
      <xdr:col>19</xdr:col>
      <xdr:colOff>177800</xdr:colOff>
      <xdr:row>84</xdr:row>
      <xdr:rowOff>129539</xdr:rowOff>
    </xdr:to>
    <xdr:cxnSp macro="">
      <xdr:nvCxnSpPr>
        <xdr:cNvPr id="266" name="直線コネクタ 265"/>
        <xdr:cNvCxnSpPr/>
      </xdr:nvCxnSpPr>
      <xdr:spPr>
        <a:xfrm flipV="1">
          <a:off x="2908300" y="144951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42563</xdr:rowOff>
    </xdr:from>
    <xdr:ext cx="405111" cy="259045"/>
    <xdr:sp macro="" textlink="">
      <xdr:nvSpPr>
        <xdr:cNvPr id="268" name="n_2aveValue【福祉施設】&#10;有形固定資産減価償却率"/>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135272</xdr:rowOff>
    </xdr:from>
    <xdr:ext cx="405111" cy="259045"/>
    <xdr:sp macro="" textlink="">
      <xdr:nvSpPr>
        <xdr:cNvPr id="269" name="n_1mainValue【福祉施設】&#10;有形固定資産減価償却率"/>
        <xdr:cNvSpPr txBox="1"/>
      </xdr:nvSpPr>
      <xdr:spPr>
        <a:xfrm>
          <a:off x="3582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xdr:rowOff>
    </xdr:from>
    <xdr:ext cx="405111" cy="259045"/>
    <xdr:sp macro="" textlink="">
      <xdr:nvSpPr>
        <xdr:cNvPr id="270" name="n_2mainValue【福祉施設】&#10;有形固定資産減価償却率"/>
        <xdr:cNvSpPr txBox="1"/>
      </xdr:nvSpPr>
      <xdr:spPr>
        <a:xfrm>
          <a:off x="2705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300" name="フローチャート: 判断 299"/>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106172</xdr:rowOff>
    </xdr:from>
    <xdr:to>
      <xdr:col>55</xdr:col>
      <xdr:colOff>50800</xdr:colOff>
      <xdr:row>83</xdr:row>
      <xdr:rowOff>36322</xdr:rowOff>
    </xdr:to>
    <xdr:sp macro="" textlink="">
      <xdr:nvSpPr>
        <xdr:cNvPr id="306" name="楕円 305"/>
        <xdr:cNvSpPr/>
      </xdr:nvSpPr>
      <xdr:spPr>
        <a:xfrm>
          <a:off x="104267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129049</xdr:rowOff>
    </xdr:from>
    <xdr:ext cx="469744" cy="259045"/>
    <xdr:sp macro="" textlink="">
      <xdr:nvSpPr>
        <xdr:cNvPr id="307" name="【福祉施設】&#10;一人当たり面積該当値テキスト"/>
        <xdr:cNvSpPr txBox="1"/>
      </xdr:nvSpPr>
      <xdr:spPr>
        <a:xfrm>
          <a:off x="10515600" y="1401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115315</xdr:rowOff>
    </xdr:from>
    <xdr:to>
      <xdr:col>50</xdr:col>
      <xdr:colOff>165100</xdr:colOff>
      <xdr:row>83</xdr:row>
      <xdr:rowOff>45465</xdr:rowOff>
    </xdr:to>
    <xdr:sp macro="" textlink="">
      <xdr:nvSpPr>
        <xdr:cNvPr id="308" name="楕円 307"/>
        <xdr:cNvSpPr/>
      </xdr:nvSpPr>
      <xdr:spPr>
        <a:xfrm>
          <a:off x="9588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156972</xdr:rowOff>
    </xdr:from>
    <xdr:to>
      <xdr:col>55</xdr:col>
      <xdr:colOff>0</xdr:colOff>
      <xdr:row>82</xdr:row>
      <xdr:rowOff>166115</xdr:rowOff>
    </xdr:to>
    <xdr:cxnSp macro="">
      <xdr:nvCxnSpPr>
        <xdr:cNvPr id="309" name="直線コネクタ 308"/>
        <xdr:cNvCxnSpPr/>
      </xdr:nvCxnSpPr>
      <xdr:spPr>
        <a:xfrm flipV="1">
          <a:off x="9639300" y="142158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10" name="楕円 309"/>
        <xdr:cNvSpPr/>
      </xdr:nvSpPr>
      <xdr:spPr>
        <a:xfrm>
          <a:off x="8699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92963</xdr:rowOff>
    </xdr:from>
    <xdr:to>
      <xdr:col>50</xdr:col>
      <xdr:colOff>114300</xdr:colOff>
      <xdr:row>82</xdr:row>
      <xdr:rowOff>166115</xdr:rowOff>
    </xdr:to>
    <xdr:cxnSp macro="">
      <xdr:nvCxnSpPr>
        <xdr:cNvPr id="311" name="直線コネクタ 310"/>
        <xdr:cNvCxnSpPr/>
      </xdr:nvCxnSpPr>
      <xdr:spPr>
        <a:xfrm>
          <a:off x="8750300" y="141518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13"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61992</xdr:rowOff>
    </xdr:from>
    <xdr:ext cx="469744" cy="259045"/>
    <xdr:sp macro="" textlink="">
      <xdr:nvSpPr>
        <xdr:cNvPr id="314" name="n_1mainValue【福祉施設】&#10;一人当たり面積"/>
        <xdr:cNvSpPr txBox="1"/>
      </xdr:nvSpPr>
      <xdr:spPr>
        <a:xfrm>
          <a:off x="93917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160290</xdr:rowOff>
    </xdr:from>
    <xdr:ext cx="469744" cy="259045"/>
    <xdr:sp macro="" textlink="">
      <xdr:nvSpPr>
        <xdr:cNvPr id="315" name="n_2mainValue【福祉施設】&#10;一人当たり面積"/>
        <xdr:cNvSpPr txBox="1"/>
      </xdr:nvSpPr>
      <xdr:spPr>
        <a:xfrm>
          <a:off x="8515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46"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147864</xdr:rowOff>
    </xdr:from>
    <xdr:to>
      <xdr:col>15</xdr:col>
      <xdr:colOff>101600</xdr:colOff>
      <xdr:row>105</xdr:row>
      <xdr:rowOff>78014</xdr:rowOff>
    </xdr:to>
    <xdr:sp macro="" textlink="">
      <xdr:nvSpPr>
        <xdr:cNvPr id="349" name="フローチャート: 判断 348"/>
        <xdr:cNvSpPr/>
      </xdr:nvSpPr>
      <xdr:spPr>
        <a:xfrm>
          <a:off x="2857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55" name="楕円 354"/>
        <xdr:cNvSpPr/>
      </xdr:nvSpPr>
      <xdr:spPr>
        <a:xfrm>
          <a:off x="4584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75672</xdr:rowOff>
    </xdr:from>
    <xdr:ext cx="405111" cy="259045"/>
    <xdr:sp macro="" textlink="">
      <xdr:nvSpPr>
        <xdr:cNvPr id="356" name="【市民会館】&#10;有形固定資産減価償却率該当値テキスト"/>
        <xdr:cNvSpPr txBox="1"/>
      </xdr:nvSpPr>
      <xdr:spPr>
        <a:xfrm>
          <a:off x="4673600"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131536</xdr:rowOff>
    </xdr:from>
    <xdr:to>
      <xdr:col>20</xdr:col>
      <xdr:colOff>38100</xdr:colOff>
      <xdr:row>105</xdr:row>
      <xdr:rowOff>61686</xdr:rowOff>
    </xdr:to>
    <xdr:sp macro="" textlink="">
      <xdr:nvSpPr>
        <xdr:cNvPr id="357" name="楕円 356"/>
        <xdr:cNvSpPr/>
      </xdr:nvSpPr>
      <xdr:spPr>
        <a:xfrm>
          <a:off x="3746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148045</xdr:rowOff>
    </xdr:from>
    <xdr:to>
      <xdr:col>24</xdr:col>
      <xdr:colOff>63500</xdr:colOff>
      <xdr:row>105</xdr:row>
      <xdr:rowOff>10886</xdr:rowOff>
    </xdr:to>
    <xdr:cxnSp macro="">
      <xdr:nvCxnSpPr>
        <xdr:cNvPr id="358" name="直線コネクタ 357"/>
        <xdr:cNvCxnSpPr/>
      </xdr:nvCxnSpPr>
      <xdr:spPr>
        <a:xfrm flipV="1">
          <a:off x="3797300" y="179788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160927</xdr:rowOff>
    </xdr:from>
    <xdr:to>
      <xdr:col>15</xdr:col>
      <xdr:colOff>101600</xdr:colOff>
      <xdr:row>105</xdr:row>
      <xdr:rowOff>91077</xdr:rowOff>
    </xdr:to>
    <xdr:sp macro="" textlink="">
      <xdr:nvSpPr>
        <xdr:cNvPr id="359" name="楕円 358"/>
        <xdr:cNvSpPr/>
      </xdr:nvSpPr>
      <xdr:spPr>
        <a:xfrm>
          <a:off x="2857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10886</xdr:rowOff>
    </xdr:from>
    <xdr:to>
      <xdr:col>19</xdr:col>
      <xdr:colOff>177800</xdr:colOff>
      <xdr:row>105</xdr:row>
      <xdr:rowOff>40277</xdr:rowOff>
    </xdr:to>
    <xdr:cxnSp macro="">
      <xdr:nvCxnSpPr>
        <xdr:cNvPr id="360" name="直線コネクタ 359"/>
        <xdr:cNvCxnSpPr/>
      </xdr:nvCxnSpPr>
      <xdr:spPr>
        <a:xfrm flipV="1">
          <a:off x="2908300" y="180131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6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94541</xdr:rowOff>
    </xdr:from>
    <xdr:ext cx="405111" cy="259045"/>
    <xdr:sp macro="" textlink="">
      <xdr:nvSpPr>
        <xdr:cNvPr id="362" name="n_2aveValue【市民会館】&#10;有形固定資産減価償却率"/>
        <xdr:cNvSpPr txBox="1"/>
      </xdr:nvSpPr>
      <xdr:spPr>
        <a:xfrm>
          <a:off x="2705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52813</xdr:rowOff>
    </xdr:from>
    <xdr:ext cx="405111" cy="259045"/>
    <xdr:sp macro="" textlink="">
      <xdr:nvSpPr>
        <xdr:cNvPr id="363" name="n_1mainValue【市民会館】&#10;有形固定資産減価償却率"/>
        <xdr:cNvSpPr txBox="1"/>
      </xdr:nvSpPr>
      <xdr:spPr>
        <a:xfrm>
          <a:off x="35820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364" name="n_2main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9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156029</xdr:rowOff>
    </xdr:from>
    <xdr:to>
      <xdr:col>46</xdr:col>
      <xdr:colOff>38100</xdr:colOff>
      <xdr:row>107</xdr:row>
      <xdr:rowOff>86179</xdr:rowOff>
    </xdr:to>
    <xdr:sp macro="" textlink="">
      <xdr:nvSpPr>
        <xdr:cNvPr id="398" name="フローチャート: 判断 397"/>
        <xdr:cNvSpPr/>
      </xdr:nvSpPr>
      <xdr:spPr>
        <a:xfrm>
          <a:off x="8699500" y="183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12337</xdr:rowOff>
    </xdr:from>
    <xdr:to>
      <xdr:col>55</xdr:col>
      <xdr:colOff>50800</xdr:colOff>
      <xdr:row>106</xdr:row>
      <xdr:rowOff>113937</xdr:rowOff>
    </xdr:to>
    <xdr:sp macro="" textlink="">
      <xdr:nvSpPr>
        <xdr:cNvPr id="404" name="楕円 403"/>
        <xdr:cNvSpPr/>
      </xdr:nvSpPr>
      <xdr:spPr>
        <a:xfrm>
          <a:off x="10426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35214</xdr:rowOff>
    </xdr:from>
    <xdr:ext cx="469744" cy="259045"/>
    <xdr:sp macro="" textlink="">
      <xdr:nvSpPr>
        <xdr:cNvPr id="405" name="【市民会館】&#10;一人当たり面積該当値テキスト"/>
        <xdr:cNvSpPr txBox="1"/>
      </xdr:nvSpPr>
      <xdr:spPr>
        <a:xfrm>
          <a:off x="10515600" y="1803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28666</xdr:rowOff>
    </xdr:from>
    <xdr:to>
      <xdr:col>50</xdr:col>
      <xdr:colOff>165100</xdr:colOff>
      <xdr:row>106</xdr:row>
      <xdr:rowOff>130266</xdr:rowOff>
    </xdr:to>
    <xdr:sp macro="" textlink="">
      <xdr:nvSpPr>
        <xdr:cNvPr id="406" name="楕円 405"/>
        <xdr:cNvSpPr/>
      </xdr:nvSpPr>
      <xdr:spPr>
        <a:xfrm>
          <a:off x="9588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63137</xdr:rowOff>
    </xdr:from>
    <xdr:to>
      <xdr:col>55</xdr:col>
      <xdr:colOff>0</xdr:colOff>
      <xdr:row>106</xdr:row>
      <xdr:rowOff>79466</xdr:rowOff>
    </xdr:to>
    <xdr:cxnSp macro="">
      <xdr:nvCxnSpPr>
        <xdr:cNvPr id="407" name="直線コネクタ 406"/>
        <xdr:cNvCxnSpPr/>
      </xdr:nvCxnSpPr>
      <xdr:spPr>
        <a:xfrm flipV="1">
          <a:off x="9639300" y="182368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22134</xdr:rowOff>
    </xdr:from>
    <xdr:to>
      <xdr:col>46</xdr:col>
      <xdr:colOff>38100</xdr:colOff>
      <xdr:row>106</xdr:row>
      <xdr:rowOff>123734</xdr:rowOff>
    </xdr:to>
    <xdr:sp macro="" textlink="">
      <xdr:nvSpPr>
        <xdr:cNvPr id="408" name="楕円 407"/>
        <xdr:cNvSpPr/>
      </xdr:nvSpPr>
      <xdr:spPr>
        <a:xfrm>
          <a:off x="8699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72934</xdr:rowOff>
    </xdr:from>
    <xdr:to>
      <xdr:col>50</xdr:col>
      <xdr:colOff>114300</xdr:colOff>
      <xdr:row>106</xdr:row>
      <xdr:rowOff>79466</xdr:rowOff>
    </xdr:to>
    <xdr:cxnSp macro="">
      <xdr:nvCxnSpPr>
        <xdr:cNvPr id="409" name="直線コネクタ 408"/>
        <xdr:cNvCxnSpPr/>
      </xdr:nvCxnSpPr>
      <xdr:spPr>
        <a:xfrm>
          <a:off x="8750300" y="182466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10"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77306</xdr:rowOff>
    </xdr:from>
    <xdr:ext cx="469744" cy="259045"/>
    <xdr:sp macro="" textlink="">
      <xdr:nvSpPr>
        <xdr:cNvPr id="411" name="n_2aveValue【市民会館】&#10;一人当たり面積"/>
        <xdr:cNvSpPr txBox="1"/>
      </xdr:nvSpPr>
      <xdr:spPr>
        <a:xfrm>
          <a:off x="8515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146793</xdr:rowOff>
    </xdr:from>
    <xdr:ext cx="469744" cy="259045"/>
    <xdr:sp macro="" textlink="">
      <xdr:nvSpPr>
        <xdr:cNvPr id="412" name="n_1mainValue【市民会館】&#10;一人当たり面積"/>
        <xdr:cNvSpPr txBox="1"/>
      </xdr:nvSpPr>
      <xdr:spPr>
        <a:xfrm>
          <a:off x="9391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140261</xdr:rowOff>
    </xdr:from>
    <xdr:ext cx="469744" cy="259045"/>
    <xdr:sp macro="" textlink="">
      <xdr:nvSpPr>
        <xdr:cNvPr id="413" name="n_2mainValue【市民会館】&#10;一人当たり面積"/>
        <xdr:cNvSpPr txBox="1"/>
      </xdr:nvSpPr>
      <xdr:spPr>
        <a:xfrm>
          <a:off x="8515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44"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113574</xdr:rowOff>
    </xdr:from>
    <xdr:to>
      <xdr:col>76</xdr:col>
      <xdr:colOff>165100</xdr:colOff>
      <xdr:row>37</xdr:row>
      <xdr:rowOff>43724</xdr:rowOff>
    </xdr:to>
    <xdr:sp macro="" textlink="">
      <xdr:nvSpPr>
        <xdr:cNvPr id="447" name="フローチャート: 判断 446"/>
        <xdr:cNvSpPr/>
      </xdr:nvSpPr>
      <xdr:spPr>
        <a:xfrm>
          <a:off x="14541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53" name="楕円 452"/>
        <xdr:cNvSpPr/>
      </xdr:nvSpPr>
      <xdr:spPr>
        <a:xfrm>
          <a:off x="16268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23421</xdr:rowOff>
    </xdr:from>
    <xdr:ext cx="405111" cy="259045"/>
    <xdr:sp macro="" textlink="">
      <xdr:nvSpPr>
        <xdr:cNvPr id="454" name="【一般廃棄物処理施設】&#10;有形固定資産減価償却率該当値テキスト"/>
        <xdr:cNvSpPr txBox="1"/>
      </xdr:nvSpPr>
      <xdr:spPr>
        <a:xfrm>
          <a:off x="163576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455" name="楕円 454"/>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95794</xdr:rowOff>
    </xdr:from>
    <xdr:to>
      <xdr:col>85</xdr:col>
      <xdr:colOff>127000</xdr:colOff>
      <xdr:row>38</xdr:row>
      <xdr:rowOff>130084</xdr:rowOff>
    </xdr:to>
    <xdr:cxnSp macro="">
      <xdr:nvCxnSpPr>
        <xdr:cNvPr id="456" name="直線コネクタ 455"/>
        <xdr:cNvCxnSpPr/>
      </xdr:nvCxnSpPr>
      <xdr:spPr>
        <a:xfrm flipV="1">
          <a:off x="15481300" y="66108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7"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60251</xdr:rowOff>
    </xdr:from>
    <xdr:ext cx="405111" cy="259045"/>
    <xdr:sp macro="" textlink="">
      <xdr:nvSpPr>
        <xdr:cNvPr id="458" name="n_2aveValue【一般廃棄物処理施設】&#10;有形固定資産減価償却率"/>
        <xdr:cNvSpPr txBox="1"/>
      </xdr:nvSpPr>
      <xdr:spPr>
        <a:xfrm>
          <a:off x="14389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561</xdr:rowOff>
    </xdr:from>
    <xdr:ext cx="405111" cy="259045"/>
    <xdr:sp macro="" textlink="">
      <xdr:nvSpPr>
        <xdr:cNvPr id="459" name="n_1mainValue【一般廃棄物処理施設】&#10;有形固定資産減価償却率"/>
        <xdr:cNvSpPr txBox="1"/>
      </xdr:nvSpPr>
      <xdr:spPr>
        <a:xfrm>
          <a:off x="15266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1" name="テキスト ボックス 47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3" name="テキスト ボックス 47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5" name="テキスト ボックス 47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7" name="テキスト ボックス 47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1" name="直線コネクタ 480"/>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2"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3" name="直線コネクタ 482"/>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4"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5" name="直線コネクタ 484"/>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6"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87" name="フローチャート: 判断 486"/>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88" name="フローチャート: 判断 487"/>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40429</xdr:rowOff>
    </xdr:from>
    <xdr:to>
      <xdr:col>107</xdr:col>
      <xdr:colOff>101600</xdr:colOff>
      <xdr:row>40</xdr:row>
      <xdr:rowOff>142029</xdr:rowOff>
    </xdr:to>
    <xdr:sp macro="" textlink="">
      <xdr:nvSpPr>
        <xdr:cNvPr id="489" name="フローチャート: 判断 488"/>
        <xdr:cNvSpPr/>
      </xdr:nvSpPr>
      <xdr:spPr>
        <a:xfrm>
          <a:off x="20383500" y="689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77082</xdr:rowOff>
    </xdr:from>
    <xdr:to>
      <xdr:col>116</xdr:col>
      <xdr:colOff>114300</xdr:colOff>
      <xdr:row>41</xdr:row>
      <xdr:rowOff>7232</xdr:rowOff>
    </xdr:to>
    <xdr:sp macro="" textlink="">
      <xdr:nvSpPr>
        <xdr:cNvPr id="495" name="楕円 494"/>
        <xdr:cNvSpPr/>
      </xdr:nvSpPr>
      <xdr:spPr>
        <a:xfrm>
          <a:off x="22110700" y="69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55509</xdr:rowOff>
    </xdr:from>
    <xdr:ext cx="534377" cy="259045"/>
    <xdr:sp macro="" textlink="">
      <xdr:nvSpPr>
        <xdr:cNvPr id="496" name="【一般廃棄物処理施設】&#10;一人当たり有形固定資産（償却資産）額該当値テキスト"/>
        <xdr:cNvSpPr txBox="1"/>
      </xdr:nvSpPr>
      <xdr:spPr>
        <a:xfrm>
          <a:off x="22199600" y="69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77050</xdr:rowOff>
    </xdr:from>
    <xdr:to>
      <xdr:col>112</xdr:col>
      <xdr:colOff>38100</xdr:colOff>
      <xdr:row>41</xdr:row>
      <xdr:rowOff>7200</xdr:rowOff>
    </xdr:to>
    <xdr:sp macro="" textlink="">
      <xdr:nvSpPr>
        <xdr:cNvPr id="497" name="楕円 496"/>
        <xdr:cNvSpPr/>
      </xdr:nvSpPr>
      <xdr:spPr>
        <a:xfrm>
          <a:off x="21272500" y="69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127850</xdr:rowOff>
    </xdr:from>
    <xdr:to>
      <xdr:col>116</xdr:col>
      <xdr:colOff>63500</xdr:colOff>
      <xdr:row>40</xdr:row>
      <xdr:rowOff>127882</xdr:rowOff>
    </xdr:to>
    <xdr:cxnSp macro="">
      <xdr:nvCxnSpPr>
        <xdr:cNvPr id="498" name="直線コネクタ 497"/>
        <xdr:cNvCxnSpPr/>
      </xdr:nvCxnSpPr>
      <xdr:spPr>
        <a:xfrm>
          <a:off x="21323300" y="6985850"/>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99"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158556</xdr:rowOff>
    </xdr:from>
    <xdr:ext cx="534377" cy="259045"/>
    <xdr:sp macro="" textlink="">
      <xdr:nvSpPr>
        <xdr:cNvPr id="500" name="n_2aveValue【一般廃棄物処理施設】&#10;一人当たり有形固定資産（償却資産）額"/>
        <xdr:cNvSpPr txBox="1"/>
      </xdr:nvSpPr>
      <xdr:spPr>
        <a:xfrm>
          <a:off x="20167111" y="66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169777</xdr:rowOff>
    </xdr:from>
    <xdr:ext cx="534377" cy="259045"/>
    <xdr:sp macro="" textlink="">
      <xdr:nvSpPr>
        <xdr:cNvPr id="501" name="n_1mainValue【一般廃棄物処理施設】&#10;一人当たり有形固定資産（償却資産）額"/>
        <xdr:cNvSpPr txBox="1"/>
      </xdr:nvSpPr>
      <xdr:spPr>
        <a:xfrm>
          <a:off x="21043411" y="70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3" name="テキスト ボックス 5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3" name="テキスト ボックス 5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27" name="直線コネクタ 526"/>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28"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29" name="直線コネクタ 528"/>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1" name="直線コネクタ 53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2"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3" name="フローチャート: 判断 532"/>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34" name="フローチャート: 判断 53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123916</xdr:rowOff>
    </xdr:from>
    <xdr:to>
      <xdr:col>76</xdr:col>
      <xdr:colOff>165100</xdr:colOff>
      <xdr:row>61</xdr:row>
      <xdr:rowOff>54066</xdr:rowOff>
    </xdr:to>
    <xdr:sp macro="" textlink="">
      <xdr:nvSpPr>
        <xdr:cNvPr id="535" name="フローチャート: 判断 534"/>
        <xdr:cNvSpPr/>
      </xdr:nvSpPr>
      <xdr:spPr>
        <a:xfrm>
          <a:off x="14541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541" name="楕円 540"/>
        <xdr:cNvSpPr/>
      </xdr:nvSpPr>
      <xdr:spPr>
        <a:xfrm>
          <a:off x="16268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159493</xdr:rowOff>
    </xdr:from>
    <xdr:ext cx="405111" cy="259045"/>
    <xdr:sp macro="" textlink="">
      <xdr:nvSpPr>
        <xdr:cNvPr id="542" name="【保健センター・保健所】&#10;有形固定資産減価償却率該当値テキスト"/>
        <xdr:cNvSpPr txBox="1"/>
      </xdr:nvSpPr>
      <xdr:spPr>
        <a:xfrm>
          <a:off x="16357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43906</xdr:rowOff>
    </xdr:from>
    <xdr:to>
      <xdr:col>81</xdr:col>
      <xdr:colOff>101600</xdr:colOff>
      <xdr:row>61</xdr:row>
      <xdr:rowOff>145506</xdr:rowOff>
    </xdr:to>
    <xdr:sp macro="" textlink="">
      <xdr:nvSpPr>
        <xdr:cNvPr id="543" name="楕円 542"/>
        <xdr:cNvSpPr/>
      </xdr:nvSpPr>
      <xdr:spPr>
        <a:xfrm>
          <a:off x="15430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60416</xdr:rowOff>
    </xdr:from>
    <xdr:to>
      <xdr:col>85</xdr:col>
      <xdr:colOff>127000</xdr:colOff>
      <xdr:row>61</xdr:row>
      <xdr:rowOff>94706</xdr:rowOff>
    </xdr:to>
    <xdr:cxnSp macro="">
      <xdr:nvCxnSpPr>
        <xdr:cNvPr id="544" name="直線コネクタ 543"/>
        <xdr:cNvCxnSpPr/>
      </xdr:nvCxnSpPr>
      <xdr:spPr>
        <a:xfrm flipV="1">
          <a:off x="15481300" y="105188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78196</xdr:rowOff>
    </xdr:from>
    <xdr:to>
      <xdr:col>76</xdr:col>
      <xdr:colOff>165100</xdr:colOff>
      <xdr:row>62</xdr:row>
      <xdr:rowOff>8346</xdr:rowOff>
    </xdr:to>
    <xdr:sp macro="" textlink="">
      <xdr:nvSpPr>
        <xdr:cNvPr id="545" name="楕円 544"/>
        <xdr:cNvSpPr/>
      </xdr:nvSpPr>
      <xdr:spPr>
        <a:xfrm>
          <a:off x="14541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94706</xdr:rowOff>
    </xdr:from>
    <xdr:to>
      <xdr:col>81</xdr:col>
      <xdr:colOff>50800</xdr:colOff>
      <xdr:row>61</xdr:row>
      <xdr:rowOff>128996</xdr:rowOff>
    </xdr:to>
    <xdr:cxnSp macro="">
      <xdr:nvCxnSpPr>
        <xdr:cNvPr id="546" name="直線コネクタ 545"/>
        <xdr:cNvCxnSpPr/>
      </xdr:nvCxnSpPr>
      <xdr:spPr>
        <a:xfrm flipV="1">
          <a:off x="14592300" y="105531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47"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70593</xdr:rowOff>
    </xdr:from>
    <xdr:ext cx="405111" cy="259045"/>
    <xdr:sp macro="" textlink="">
      <xdr:nvSpPr>
        <xdr:cNvPr id="548" name="n_2aveValue【保健センター・保健所】&#10;有形固定資産減価償却率"/>
        <xdr:cNvSpPr txBox="1"/>
      </xdr:nvSpPr>
      <xdr:spPr>
        <a:xfrm>
          <a:off x="14389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136633</xdr:rowOff>
    </xdr:from>
    <xdr:ext cx="405111" cy="259045"/>
    <xdr:sp macro="" textlink="">
      <xdr:nvSpPr>
        <xdr:cNvPr id="549" name="n_1mainValue【保健センター・保健所】&#10;有形固定資産減価償却率"/>
        <xdr:cNvSpPr txBox="1"/>
      </xdr:nvSpPr>
      <xdr:spPr>
        <a:xfrm>
          <a:off x="15266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170923</xdr:rowOff>
    </xdr:from>
    <xdr:ext cx="405111" cy="259045"/>
    <xdr:sp macro="" textlink="">
      <xdr:nvSpPr>
        <xdr:cNvPr id="550" name="n_2mainValue【保健センター・保健所】&#10;有形固定資産減価償却率"/>
        <xdr:cNvSpPr txBox="1"/>
      </xdr:nvSpPr>
      <xdr:spPr>
        <a:xfrm>
          <a:off x="14389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1" name="直線コネクタ 5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2" name="テキスト ボックス 5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3" name="直線コネクタ 5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4" name="テキスト ボックス 5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7" name="直線コネクタ 5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8" name="テキスト ボックス 5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9" name="直線コネクタ 5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0" name="テキスト ボックス 5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74" name="直線コネクタ 573"/>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6" name="直線コネクタ 57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77"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78" name="直線コネクタ 577"/>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79"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0" name="フローチャート: 判断 579"/>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1" name="フローチャート: 判断 580"/>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146050</xdr:rowOff>
    </xdr:from>
    <xdr:to>
      <xdr:col>107</xdr:col>
      <xdr:colOff>101600</xdr:colOff>
      <xdr:row>60</xdr:row>
      <xdr:rowOff>76200</xdr:rowOff>
    </xdr:to>
    <xdr:sp macro="" textlink="">
      <xdr:nvSpPr>
        <xdr:cNvPr id="582" name="フローチャート: 判断 581"/>
        <xdr:cNvSpPr/>
      </xdr:nvSpPr>
      <xdr:spPr>
        <a:xfrm>
          <a:off x="20383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0</xdr:rowOff>
    </xdr:from>
    <xdr:to>
      <xdr:col>116</xdr:col>
      <xdr:colOff>114300</xdr:colOff>
      <xdr:row>56</xdr:row>
      <xdr:rowOff>101600</xdr:rowOff>
    </xdr:to>
    <xdr:sp macro="" textlink="">
      <xdr:nvSpPr>
        <xdr:cNvPr id="588" name="楕円 587"/>
        <xdr:cNvSpPr/>
      </xdr:nvSpPr>
      <xdr:spPr>
        <a:xfrm>
          <a:off x="221107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86377</xdr:rowOff>
    </xdr:from>
    <xdr:ext cx="469744" cy="259045"/>
    <xdr:sp macro="" textlink="">
      <xdr:nvSpPr>
        <xdr:cNvPr id="589" name="【保健センター・保健所】&#10;一人当たり面積該当値テキスト"/>
        <xdr:cNvSpPr txBox="1"/>
      </xdr:nvSpPr>
      <xdr:spPr>
        <a:xfrm>
          <a:off x="22199600" y="951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12700</xdr:rowOff>
    </xdr:from>
    <xdr:to>
      <xdr:col>112</xdr:col>
      <xdr:colOff>38100</xdr:colOff>
      <xdr:row>56</xdr:row>
      <xdr:rowOff>114300</xdr:rowOff>
    </xdr:to>
    <xdr:sp macro="" textlink="">
      <xdr:nvSpPr>
        <xdr:cNvPr id="590" name="楕円 589"/>
        <xdr:cNvSpPr/>
      </xdr:nvSpPr>
      <xdr:spPr>
        <a:xfrm>
          <a:off x="212725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50800</xdr:rowOff>
    </xdr:from>
    <xdr:to>
      <xdr:col>116</xdr:col>
      <xdr:colOff>63500</xdr:colOff>
      <xdr:row>56</xdr:row>
      <xdr:rowOff>63500</xdr:rowOff>
    </xdr:to>
    <xdr:cxnSp macro="">
      <xdr:nvCxnSpPr>
        <xdr:cNvPr id="591" name="直線コネクタ 590"/>
        <xdr:cNvCxnSpPr/>
      </xdr:nvCxnSpPr>
      <xdr:spPr>
        <a:xfrm flipV="1">
          <a:off x="21323300" y="965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25400</xdr:rowOff>
    </xdr:from>
    <xdr:to>
      <xdr:col>107</xdr:col>
      <xdr:colOff>101600</xdr:colOff>
      <xdr:row>56</xdr:row>
      <xdr:rowOff>127000</xdr:rowOff>
    </xdr:to>
    <xdr:sp macro="" textlink="">
      <xdr:nvSpPr>
        <xdr:cNvPr id="592" name="楕円 591"/>
        <xdr:cNvSpPr/>
      </xdr:nvSpPr>
      <xdr:spPr>
        <a:xfrm>
          <a:off x="20383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63500</xdr:rowOff>
    </xdr:from>
    <xdr:to>
      <xdr:col>111</xdr:col>
      <xdr:colOff>177800</xdr:colOff>
      <xdr:row>56</xdr:row>
      <xdr:rowOff>76200</xdr:rowOff>
    </xdr:to>
    <xdr:cxnSp macro="">
      <xdr:nvCxnSpPr>
        <xdr:cNvPr id="593" name="直線コネクタ 592"/>
        <xdr:cNvCxnSpPr/>
      </xdr:nvCxnSpPr>
      <xdr:spPr>
        <a:xfrm flipV="1">
          <a:off x="204343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594"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95"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130827</xdr:rowOff>
    </xdr:from>
    <xdr:ext cx="469744" cy="259045"/>
    <xdr:sp macro="" textlink="">
      <xdr:nvSpPr>
        <xdr:cNvPr id="596" name="n_1mainValue【保健センター・保健所】&#10;一人当たり面積"/>
        <xdr:cNvSpPr txBox="1"/>
      </xdr:nvSpPr>
      <xdr:spPr>
        <a:xfrm>
          <a:off x="21075727"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143527</xdr:rowOff>
    </xdr:from>
    <xdr:ext cx="469744" cy="259045"/>
    <xdr:sp macro="" textlink="">
      <xdr:nvSpPr>
        <xdr:cNvPr id="597" name="n_2mainValue【保健センター・保健所】&#10;一人当たり面積"/>
        <xdr:cNvSpPr txBox="1"/>
      </xdr:nvSpPr>
      <xdr:spPr>
        <a:xfrm>
          <a:off x="20199427"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8" name="テキスト ボックス 6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0" name="テキスト ボックス 6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8" name="テキスト ボックス 6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2" name="直線コネクタ 62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24" name="直線コネクタ 62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2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26" name="直線コネクタ 62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2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28" name="フローチャート: 判断 62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29" name="フローチャート: 判断 62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30" name="フローチャート: 判断 629"/>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95886</xdr:rowOff>
    </xdr:from>
    <xdr:to>
      <xdr:col>85</xdr:col>
      <xdr:colOff>177800</xdr:colOff>
      <xdr:row>85</xdr:row>
      <xdr:rowOff>26036</xdr:rowOff>
    </xdr:to>
    <xdr:sp macro="" textlink="">
      <xdr:nvSpPr>
        <xdr:cNvPr id="636" name="楕円 635"/>
        <xdr:cNvSpPr/>
      </xdr:nvSpPr>
      <xdr:spPr>
        <a:xfrm>
          <a:off x="162687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74313</xdr:rowOff>
    </xdr:from>
    <xdr:ext cx="405111" cy="259045"/>
    <xdr:sp macro="" textlink="">
      <xdr:nvSpPr>
        <xdr:cNvPr id="637" name="【消防施設】&#10;有形固定資産減価償却率該当値テキスト"/>
        <xdr:cNvSpPr txBox="1"/>
      </xdr:nvSpPr>
      <xdr:spPr>
        <a:xfrm>
          <a:off x="16357600"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160655</xdr:rowOff>
    </xdr:from>
    <xdr:to>
      <xdr:col>81</xdr:col>
      <xdr:colOff>101600</xdr:colOff>
      <xdr:row>85</xdr:row>
      <xdr:rowOff>90805</xdr:rowOff>
    </xdr:to>
    <xdr:sp macro="" textlink="">
      <xdr:nvSpPr>
        <xdr:cNvPr id="638" name="楕円 637"/>
        <xdr:cNvSpPr/>
      </xdr:nvSpPr>
      <xdr:spPr>
        <a:xfrm>
          <a:off x="15430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146686</xdr:rowOff>
    </xdr:from>
    <xdr:to>
      <xdr:col>85</xdr:col>
      <xdr:colOff>127000</xdr:colOff>
      <xdr:row>85</xdr:row>
      <xdr:rowOff>40005</xdr:rowOff>
    </xdr:to>
    <xdr:cxnSp macro="">
      <xdr:nvCxnSpPr>
        <xdr:cNvPr id="639" name="直線コネクタ 638"/>
        <xdr:cNvCxnSpPr/>
      </xdr:nvCxnSpPr>
      <xdr:spPr>
        <a:xfrm flipV="1">
          <a:off x="15481300" y="14548486"/>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34925</xdr:rowOff>
    </xdr:from>
    <xdr:to>
      <xdr:col>76</xdr:col>
      <xdr:colOff>165100</xdr:colOff>
      <xdr:row>82</xdr:row>
      <xdr:rowOff>136525</xdr:rowOff>
    </xdr:to>
    <xdr:sp macro="" textlink="">
      <xdr:nvSpPr>
        <xdr:cNvPr id="640" name="楕円 639"/>
        <xdr:cNvSpPr/>
      </xdr:nvSpPr>
      <xdr:spPr>
        <a:xfrm>
          <a:off x="14541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85725</xdr:rowOff>
    </xdr:from>
    <xdr:to>
      <xdr:col>81</xdr:col>
      <xdr:colOff>50800</xdr:colOff>
      <xdr:row>85</xdr:row>
      <xdr:rowOff>40005</xdr:rowOff>
    </xdr:to>
    <xdr:cxnSp macro="">
      <xdr:nvCxnSpPr>
        <xdr:cNvPr id="641" name="直線コネクタ 640"/>
        <xdr:cNvCxnSpPr/>
      </xdr:nvCxnSpPr>
      <xdr:spPr>
        <a:xfrm>
          <a:off x="14592300" y="14144625"/>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2"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43" name="n_2aveValue【消防施設】&#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81932</xdr:rowOff>
    </xdr:from>
    <xdr:ext cx="405111" cy="259045"/>
    <xdr:sp macro="" textlink="">
      <xdr:nvSpPr>
        <xdr:cNvPr id="644" name="n_1mainValue【消防施設】&#10;有形固定資産減価償却率"/>
        <xdr:cNvSpPr txBox="1"/>
      </xdr:nvSpPr>
      <xdr:spPr>
        <a:xfrm>
          <a:off x="152660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645" name="n_2mainValue【消防施設】&#10;有形固定資産減価償却率"/>
        <xdr:cNvSpPr txBox="1"/>
      </xdr:nvSpPr>
      <xdr:spPr>
        <a:xfrm>
          <a:off x="14389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7" name="テキスト ボックス 6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9" name="テキスト ボックス 6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1" name="テキスト ボックス 6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3" name="テキスト ボックス 6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67" name="直線コネクタ 666"/>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9" name="直線コネクタ 66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0"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1" name="直線コネクタ 670"/>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2"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3" name="フローチャート: 判断 67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74" name="フローチャート: 判断 673"/>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131318</xdr:rowOff>
    </xdr:from>
    <xdr:to>
      <xdr:col>107</xdr:col>
      <xdr:colOff>101600</xdr:colOff>
      <xdr:row>84</xdr:row>
      <xdr:rowOff>61468</xdr:rowOff>
    </xdr:to>
    <xdr:sp macro="" textlink="">
      <xdr:nvSpPr>
        <xdr:cNvPr id="675" name="フローチャート: 判断 674"/>
        <xdr:cNvSpPr/>
      </xdr:nvSpPr>
      <xdr:spPr>
        <a:xfrm>
          <a:off x="20383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5587</xdr:rowOff>
    </xdr:from>
    <xdr:to>
      <xdr:col>116</xdr:col>
      <xdr:colOff>114300</xdr:colOff>
      <xdr:row>82</xdr:row>
      <xdr:rowOff>107187</xdr:rowOff>
    </xdr:to>
    <xdr:sp macro="" textlink="">
      <xdr:nvSpPr>
        <xdr:cNvPr id="681" name="楕円 680"/>
        <xdr:cNvSpPr/>
      </xdr:nvSpPr>
      <xdr:spPr>
        <a:xfrm>
          <a:off x="22110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28464</xdr:rowOff>
    </xdr:from>
    <xdr:ext cx="469744" cy="259045"/>
    <xdr:sp macro="" textlink="">
      <xdr:nvSpPr>
        <xdr:cNvPr id="682" name="【消防施設】&#10;一人当たり面積該当値テキスト"/>
        <xdr:cNvSpPr txBox="1"/>
      </xdr:nvSpPr>
      <xdr:spPr>
        <a:xfrm>
          <a:off x="221996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683" name="楕円 682"/>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56387</xdr:rowOff>
    </xdr:from>
    <xdr:to>
      <xdr:col>116</xdr:col>
      <xdr:colOff>63500</xdr:colOff>
      <xdr:row>82</xdr:row>
      <xdr:rowOff>60961</xdr:rowOff>
    </xdr:to>
    <xdr:cxnSp macro="">
      <xdr:nvCxnSpPr>
        <xdr:cNvPr id="684" name="直線コネクタ 683"/>
        <xdr:cNvCxnSpPr/>
      </xdr:nvCxnSpPr>
      <xdr:spPr>
        <a:xfrm flipV="1">
          <a:off x="21323300" y="141152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71882</xdr:rowOff>
    </xdr:from>
    <xdr:to>
      <xdr:col>107</xdr:col>
      <xdr:colOff>101600</xdr:colOff>
      <xdr:row>84</xdr:row>
      <xdr:rowOff>2032</xdr:rowOff>
    </xdr:to>
    <xdr:sp macro="" textlink="">
      <xdr:nvSpPr>
        <xdr:cNvPr id="685" name="楕円 684"/>
        <xdr:cNvSpPr/>
      </xdr:nvSpPr>
      <xdr:spPr>
        <a:xfrm>
          <a:off x="20383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83</xdr:row>
      <xdr:rowOff>122682</xdr:rowOff>
    </xdr:to>
    <xdr:cxnSp macro="">
      <xdr:nvCxnSpPr>
        <xdr:cNvPr id="686" name="直線コネクタ 685"/>
        <xdr:cNvCxnSpPr/>
      </xdr:nvCxnSpPr>
      <xdr:spPr>
        <a:xfrm flipV="1">
          <a:off x="20434300" y="14119861"/>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87"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52595</xdr:rowOff>
    </xdr:from>
    <xdr:ext cx="469744" cy="259045"/>
    <xdr:sp macro="" textlink="">
      <xdr:nvSpPr>
        <xdr:cNvPr id="688" name="n_2aveValue【消防施設】&#10;一人当たり面積"/>
        <xdr:cNvSpPr txBox="1"/>
      </xdr:nvSpPr>
      <xdr:spPr>
        <a:xfrm>
          <a:off x="20199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689" name="n_1mainValue【消防施設】&#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690" name="n_2mainValue【消防施設】&#10;一人当たり面積"/>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2" name="テキスト ボックス 7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2" name="テキスト ボックス 7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16" name="直線コネクタ 715"/>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17"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18" name="直線コネクタ 717"/>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0" name="直線コネクタ 7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1"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2" name="フローチャート: 判断 721"/>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3" name="フローチャート: 判断 722"/>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724" name="フローチャート: 判断 723"/>
        <xdr:cNvSpPr/>
      </xdr:nvSpPr>
      <xdr:spPr>
        <a:xfrm>
          <a:off x="14541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97245</xdr:rowOff>
    </xdr:from>
    <xdr:to>
      <xdr:col>85</xdr:col>
      <xdr:colOff>177800</xdr:colOff>
      <xdr:row>101</xdr:row>
      <xdr:rowOff>27395</xdr:rowOff>
    </xdr:to>
    <xdr:sp macro="" textlink="">
      <xdr:nvSpPr>
        <xdr:cNvPr id="730" name="楕円 729"/>
        <xdr:cNvSpPr/>
      </xdr:nvSpPr>
      <xdr:spPr>
        <a:xfrm>
          <a:off x="162687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120122</xdr:rowOff>
    </xdr:from>
    <xdr:ext cx="405111" cy="259045"/>
    <xdr:sp macro="" textlink="">
      <xdr:nvSpPr>
        <xdr:cNvPr id="731" name="【庁舎】&#10;有形固定資産減価償却率該当値テキスト"/>
        <xdr:cNvSpPr txBox="1"/>
      </xdr:nvSpPr>
      <xdr:spPr>
        <a:xfrm>
          <a:off x="16357600" y="170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113574</xdr:rowOff>
    </xdr:from>
    <xdr:to>
      <xdr:col>81</xdr:col>
      <xdr:colOff>101600</xdr:colOff>
      <xdr:row>101</xdr:row>
      <xdr:rowOff>43724</xdr:rowOff>
    </xdr:to>
    <xdr:sp macro="" textlink="">
      <xdr:nvSpPr>
        <xdr:cNvPr id="732" name="楕円 731"/>
        <xdr:cNvSpPr/>
      </xdr:nvSpPr>
      <xdr:spPr>
        <a:xfrm>
          <a:off x="15430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148045</xdr:rowOff>
    </xdr:from>
    <xdr:to>
      <xdr:col>85</xdr:col>
      <xdr:colOff>127000</xdr:colOff>
      <xdr:row>100</xdr:row>
      <xdr:rowOff>164374</xdr:rowOff>
    </xdr:to>
    <xdr:cxnSp macro="">
      <xdr:nvCxnSpPr>
        <xdr:cNvPr id="733" name="直線コネクタ 732"/>
        <xdr:cNvCxnSpPr/>
      </xdr:nvCxnSpPr>
      <xdr:spPr>
        <a:xfrm flipV="1">
          <a:off x="15481300" y="17293045"/>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126637</xdr:rowOff>
    </xdr:from>
    <xdr:to>
      <xdr:col>76</xdr:col>
      <xdr:colOff>165100</xdr:colOff>
      <xdr:row>101</xdr:row>
      <xdr:rowOff>56787</xdr:rowOff>
    </xdr:to>
    <xdr:sp macro="" textlink="">
      <xdr:nvSpPr>
        <xdr:cNvPr id="734" name="楕円 733"/>
        <xdr:cNvSpPr/>
      </xdr:nvSpPr>
      <xdr:spPr>
        <a:xfrm>
          <a:off x="14541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164374</xdr:rowOff>
    </xdr:from>
    <xdr:to>
      <xdr:col>81</xdr:col>
      <xdr:colOff>50800</xdr:colOff>
      <xdr:row>101</xdr:row>
      <xdr:rowOff>5987</xdr:rowOff>
    </xdr:to>
    <xdr:cxnSp macro="">
      <xdr:nvCxnSpPr>
        <xdr:cNvPr id="735" name="直線コネクタ 734"/>
        <xdr:cNvCxnSpPr/>
      </xdr:nvCxnSpPr>
      <xdr:spPr>
        <a:xfrm flipV="1">
          <a:off x="14592300" y="17309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36"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43015</xdr:rowOff>
    </xdr:from>
    <xdr:ext cx="405111" cy="259045"/>
    <xdr:sp macro="" textlink="">
      <xdr:nvSpPr>
        <xdr:cNvPr id="737" name="n_2aveValue【庁舎】&#10;有形固定資産減価償却率"/>
        <xdr:cNvSpPr txBox="1"/>
      </xdr:nvSpPr>
      <xdr:spPr>
        <a:xfrm>
          <a:off x="143897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60251</xdr:rowOff>
    </xdr:from>
    <xdr:ext cx="405111" cy="259045"/>
    <xdr:sp macro="" textlink="">
      <xdr:nvSpPr>
        <xdr:cNvPr id="738" name="n_1mainValue【庁舎】&#10;有形固定資産減価償却率"/>
        <xdr:cNvSpPr txBox="1"/>
      </xdr:nvSpPr>
      <xdr:spPr>
        <a:xfrm>
          <a:off x="152660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73314</xdr:rowOff>
    </xdr:from>
    <xdr:ext cx="405111" cy="259045"/>
    <xdr:sp macro="" textlink="">
      <xdr:nvSpPr>
        <xdr:cNvPr id="739" name="n_2mainValue【庁舎】&#10;有形固定資産減価償却率"/>
        <xdr:cNvSpPr txBox="1"/>
      </xdr:nvSpPr>
      <xdr:spPr>
        <a:xfrm>
          <a:off x="143897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0" name="テキスト ボックス 7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1" name="直線コネクタ 7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2" name="テキスト ボックス 7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3" name="直線コネクタ 7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4" name="テキスト ボックス 7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5" name="直線コネクタ 7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6" name="テキスト ボックス 7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7" name="直線コネクタ 7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8" name="テキスト ボックス 7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9" name="直線コネクタ 7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0" name="テキスト ボックス 7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1" name="直線コネクタ 7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2" name="テキスト ボックス 7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66" name="直線コネクタ 765"/>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67"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68" name="直線コネクタ 767"/>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6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0" name="直線コネクタ 76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71"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2" name="フローチャート: 判断 771"/>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3" name="フローチャート: 判断 772"/>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74" name="フローチャート: 判断 773"/>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780" name="楕円 779"/>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159311</xdr:rowOff>
    </xdr:from>
    <xdr:ext cx="469744" cy="259045"/>
    <xdr:sp macro="" textlink="">
      <xdr:nvSpPr>
        <xdr:cNvPr id="781" name="【庁舎】&#10;一人当たり面積該当値テキスト"/>
        <xdr:cNvSpPr txBox="1"/>
      </xdr:nvSpPr>
      <xdr:spPr>
        <a:xfrm>
          <a:off x="22199600" y="181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782" name="楕円 781"/>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25581</xdr:rowOff>
    </xdr:to>
    <xdr:cxnSp macro="">
      <xdr:nvCxnSpPr>
        <xdr:cNvPr id="783" name="直線コネクタ 782"/>
        <xdr:cNvCxnSpPr/>
      </xdr:nvCxnSpPr>
      <xdr:spPr>
        <a:xfrm flipV="1">
          <a:off x="21323300" y="183609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144599</xdr:rowOff>
    </xdr:from>
    <xdr:to>
      <xdr:col>107</xdr:col>
      <xdr:colOff>101600</xdr:colOff>
      <xdr:row>106</xdr:row>
      <xdr:rowOff>74749</xdr:rowOff>
    </xdr:to>
    <xdr:sp macro="" textlink="">
      <xdr:nvSpPr>
        <xdr:cNvPr id="784" name="楕円 783"/>
        <xdr:cNvSpPr/>
      </xdr:nvSpPr>
      <xdr:spPr>
        <a:xfrm>
          <a:off x="2038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23949</xdr:rowOff>
    </xdr:from>
    <xdr:to>
      <xdr:col>111</xdr:col>
      <xdr:colOff>177800</xdr:colOff>
      <xdr:row>107</xdr:row>
      <xdr:rowOff>25581</xdr:rowOff>
    </xdr:to>
    <xdr:cxnSp macro="">
      <xdr:nvCxnSpPr>
        <xdr:cNvPr id="785" name="直線コネクタ 784"/>
        <xdr:cNvCxnSpPr/>
      </xdr:nvCxnSpPr>
      <xdr:spPr>
        <a:xfrm>
          <a:off x="20434300" y="18197649"/>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86"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787" name="n_2aveValue【庁舎】&#10;一人当たり面積"/>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92908</xdr:rowOff>
    </xdr:from>
    <xdr:ext cx="469744" cy="259045"/>
    <xdr:sp macro="" textlink="">
      <xdr:nvSpPr>
        <xdr:cNvPr id="788" name="n_1mainValue【庁舎】&#10;一人当たり面積"/>
        <xdr:cNvSpPr txBox="1"/>
      </xdr:nvSpPr>
      <xdr:spPr>
        <a:xfrm>
          <a:off x="210757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91276</xdr:rowOff>
    </xdr:from>
    <xdr:ext cx="469744" cy="259045"/>
    <xdr:sp macro="" textlink="">
      <xdr:nvSpPr>
        <xdr:cNvPr id="789" name="n_2mainValue【庁舎】&#10;一人当たり面積"/>
        <xdr:cNvSpPr txBox="1"/>
      </xdr:nvSpPr>
      <xdr:spPr>
        <a:xfrm>
          <a:off x="20199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更新を行っていないため率が高くなっている。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は公共施設最適化計画に基づき施設の整理を進めていく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年度に本庁舎の建替をしたため、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今後は率の減少が見込まれる。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92,863
88,166
558.23
43,256,990
42,132,800
850,451
27,750,958
54,290,807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０１低下し、依然類似団体を下回っている。そのため、引き続き公共施設の統廃合を推進し、正規職員の削減による人件費の縮減及び維持管理費の削減を進めることにより、歳出を抑制するとともに、税の徴収率向上などによ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xdr:cNvCxnSpPr/>
      </xdr:nvCxnSpPr>
      <xdr:spPr>
        <a:xfrm>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が減少したものの、地方税が増加したことなどにより一般財源は約２．６億円増加した。しかし、定年退職者の増や期末勤勉手当の増などにより人件費が約３．４億円の増となったことなどにより、充当一般財源が約３．５億円の増となった。これらのことにより、前年度より０．３ポイント高くなり、依然として財政構造の硬直化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今後も公共施設の建設、整備等の投資が続くなかでは、公債費の縮減は厳しいが、公共施設の統廃合による維持管理費の削減をはじめとした歳出の見直しが必要である。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63</xdr:row>
      <xdr:rowOff>123952</xdr:rowOff>
    </xdr:to>
    <xdr:cxnSp macro="">
      <xdr:nvCxnSpPr>
        <xdr:cNvPr id="130" name="直線コネクタ 129"/>
        <xdr:cNvCxnSpPr/>
      </xdr:nvCxnSpPr>
      <xdr:spPr>
        <a:xfrm>
          <a:off x="4114800" y="1091082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63</xdr:row>
      <xdr:rowOff>109474</xdr:rowOff>
    </xdr:to>
    <xdr:cxnSp macro="">
      <xdr:nvCxnSpPr>
        <xdr:cNvPr id="133" name="直線コネクタ 132"/>
        <xdr:cNvCxnSpPr/>
      </xdr:nvCxnSpPr>
      <xdr:spPr>
        <a:xfrm>
          <a:off x="3225800" y="1066952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62</xdr:row>
      <xdr:rowOff>126492</xdr:rowOff>
    </xdr:to>
    <xdr:cxnSp macro="">
      <xdr:nvCxnSpPr>
        <xdr:cNvPr id="136" name="直線コネクタ 135"/>
        <xdr:cNvCxnSpPr/>
      </xdr:nvCxnSpPr>
      <xdr:spPr>
        <a:xfrm flipV="1">
          <a:off x="2336800" y="106695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32512</xdr:rowOff>
    </xdr:from>
    <xdr:to>
      <xdr:col>15</xdr:col>
      <xdr:colOff>133350</xdr:colOff>
      <xdr:row>60</xdr:row>
      <xdr:rowOff>134112</xdr:rowOff>
    </xdr:to>
    <xdr:sp macro="" textlink="">
      <xdr:nvSpPr>
        <xdr:cNvPr id="137" name="フローチャート: 判断 136"/>
        <xdr:cNvSpPr/>
      </xdr:nvSpPr>
      <xdr:spPr>
        <a:xfrm>
          <a:off x="3175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38" name="テキスト ボックス 137"/>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126492</xdr:rowOff>
    </xdr:to>
    <xdr:cxnSp macro="">
      <xdr:nvCxnSpPr>
        <xdr:cNvPr id="139" name="直線コネクタ 138"/>
        <xdr:cNvCxnSpPr/>
      </xdr:nvCxnSpPr>
      <xdr:spPr>
        <a:xfrm>
          <a:off x="1447800" y="106357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1" name="テキスト ボックス 140"/>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43" name="テキスト ボックス 142"/>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49" name="楕円 148"/>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45229</xdr:rowOff>
    </xdr:from>
    <xdr:ext cx="762000" cy="259045"/>
    <xdr:sp macro="" textlink="">
      <xdr:nvSpPr>
        <xdr:cNvPr id="150" name="財政構造の弾力性該当値テキスト"/>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1" name="楕円 150"/>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145051</xdr:rowOff>
    </xdr:from>
    <xdr:ext cx="736600" cy="259045"/>
    <xdr:sp macro="" textlink="">
      <xdr:nvSpPr>
        <xdr:cNvPr id="152" name="テキスト ボックス 151"/>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3" name="楕円 152"/>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75201</xdr:rowOff>
    </xdr:from>
    <xdr:ext cx="762000" cy="259045"/>
    <xdr:sp macro="" textlink="">
      <xdr:nvSpPr>
        <xdr:cNvPr id="154" name="テキスト ボックス 153"/>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5" name="楕円 154"/>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162069</xdr:rowOff>
    </xdr:from>
    <xdr:ext cx="762000" cy="259045"/>
    <xdr:sp macro="" textlink="">
      <xdr:nvSpPr>
        <xdr:cNvPr id="156" name="テキスト ボックス 155"/>
        <xdr:cNvSpPr txBox="1"/>
      </xdr:nvSpPr>
      <xdr:spPr>
        <a:xfrm>
          <a:off x="1955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57" name="楕円 156"/>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58" name="テキスト ボックス 157"/>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依然として類似団体平均を上回っており、その主な要因は人件費である。類似団体平均及び全国市町村平均と比較し、３割程度高くなっている。今後、定員管理方針に基づき適切な定員管理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146309</xdr:rowOff>
    </xdr:from>
    <xdr:to>
      <xdr:col>23</xdr:col>
      <xdr:colOff>133350</xdr:colOff>
      <xdr:row>81</xdr:row>
      <xdr:rowOff>162057</xdr:rowOff>
    </xdr:to>
    <xdr:cxnSp macro="">
      <xdr:nvCxnSpPr>
        <xdr:cNvPr id="193" name="直線コネクタ 192"/>
        <xdr:cNvCxnSpPr/>
      </xdr:nvCxnSpPr>
      <xdr:spPr>
        <a:xfrm>
          <a:off x="4114800" y="14033759"/>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140444</xdr:rowOff>
    </xdr:from>
    <xdr:to>
      <xdr:col>19</xdr:col>
      <xdr:colOff>133350</xdr:colOff>
      <xdr:row>81</xdr:row>
      <xdr:rowOff>146309</xdr:rowOff>
    </xdr:to>
    <xdr:cxnSp macro="">
      <xdr:nvCxnSpPr>
        <xdr:cNvPr id="196" name="直線コネクタ 195"/>
        <xdr:cNvCxnSpPr/>
      </xdr:nvCxnSpPr>
      <xdr:spPr>
        <a:xfrm>
          <a:off x="3225800" y="14027894"/>
          <a:ext cx="8890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140444</xdr:rowOff>
    </xdr:from>
    <xdr:to>
      <xdr:col>15</xdr:col>
      <xdr:colOff>82550</xdr:colOff>
      <xdr:row>81</xdr:row>
      <xdr:rowOff>143401</xdr:rowOff>
    </xdr:to>
    <xdr:cxnSp macro="">
      <xdr:nvCxnSpPr>
        <xdr:cNvPr id="199" name="直線コネクタ 198"/>
        <xdr:cNvCxnSpPr/>
      </xdr:nvCxnSpPr>
      <xdr:spPr>
        <a:xfrm flipV="1">
          <a:off x="2336800" y="14027894"/>
          <a:ext cx="8890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65861</xdr:rowOff>
    </xdr:from>
    <xdr:to>
      <xdr:col>15</xdr:col>
      <xdr:colOff>133350</xdr:colOff>
      <xdr:row>81</xdr:row>
      <xdr:rowOff>167461</xdr:rowOff>
    </xdr:to>
    <xdr:sp macro="" textlink="">
      <xdr:nvSpPr>
        <xdr:cNvPr id="200" name="フローチャート: 判断 199"/>
        <xdr:cNvSpPr/>
      </xdr:nvSpPr>
      <xdr:spPr>
        <a:xfrm>
          <a:off x="3175000" y="1395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6188</xdr:rowOff>
    </xdr:from>
    <xdr:ext cx="762000" cy="259045"/>
    <xdr:sp macro="" textlink="">
      <xdr:nvSpPr>
        <xdr:cNvPr id="201" name="テキスト ボックス 200"/>
        <xdr:cNvSpPr txBox="1"/>
      </xdr:nvSpPr>
      <xdr:spPr>
        <a:xfrm>
          <a:off x="2844800" y="1372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119194</xdr:rowOff>
    </xdr:from>
    <xdr:to>
      <xdr:col>11</xdr:col>
      <xdr:colOff>31750</xdr:colOff>
      <xdr:row>81</xdr:row>
      <xdr:rowOff>143401</xdr:rowOff>
    </xdr:to>
    <xdr:cxnSp macro="">
      <xdr:nvCxnSpPr>
        <xdr:cNvPr id="202" name="直線コネクタ 201"/>
        <xdr:cNvCxnSpPr/>
      </xdr:nvCxnSpPr>
      <xdr:spPr>
        <a:xfrm>
          <a:off x="1447800" y="14006644"/>
          <a:ext cx="889000" cy="2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115257</xdr:rowOff>
    </xdr:from>
    <xdr:ext cx="762000" cy="259045"/>
    <xdr:sp macro="" textlink="">
      <xdr:nvSpPr>
        <xdr:cNvPr id="204" name="テキスト ボックス 203"/>
        <xdr:cNvSpPr txBox="1"/>
      </xdr:nvSpPr>
      <xdr:spPr>
        <a:xfrm>
          <a:off x="1955800" y="1365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107697</xdr:rowOff>
    </xdr:from>
    <xdr:ext cx="762000" cy="259045"/>
    <xdr:sp macro="" textlink="">
      <xdr:nvSpPr>
        <xdr:cNvPr id="206" name="テキスト ボックス 205"/>
        <xdr:cNvSpPr txBox="1"/>
      </xdr:nvSpPr>
      <xdr:spPr>
        <a:xfrm>
          <a:off x="1066800" y="1365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111257</xdr:rowOff>
    </xdr:from>
    <xdr:to>
      <xdr:col>23</xdr:col>
      <xdr:colOff>184150</xdr:colOff>
      <xdr:row>82</xdr:row>
      <xdr:rowOff>41407</xdr:rowOff>
    </xdr:to>
    <xdr:sp macro="" textlink="">
      <xdr:nvSpPr>
        <xdr:cNvPr id="212" name="楕円 211"/>
        <xdr:cNvSpPr/>
      </xdr:nvSpPr>
      <xdr:spPr>
        <a:xfrm>
          <a:off x="4902200" y="1399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83334</xdr:rowOff>
    </xdr:from>
    <xdr:ext cx="762000" cy="259045"/>
    <xdr:sp macro="" textlink="">
      <xdr:nvSpPr>
        <xdr:cNvPr id="213" name="人件費・物件費等の状況該当値テキスト"/>
        <xdr:cNvSpPr txBox="1"/>
      </xdr:nvSpPr>
      <xdr:spPr>
        <a:xfrm>
          <a:off x="5041900" y="1397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95509</xdr:rowOff>
    </xdr:from>
    <xdr:to>
      <xdr:col>19</xdr:col>
      <xdr:colOff>184150</xdr:colOff>
      <xdr:row>82</xdr:row>
      <xdr:rowOff>25659</xdr:rowOff>
    </xdr:to>
    <xdr:sp macro="" textlink="">
      <xdr:nvSpPr>
        <xdr:cNvPr id="214" name="楕円 213"/>
        <xdr:cNvSpPr/>
      </xdr:nvSpPr>
      <xdr:spPr>
        <a:xfrm>
          <a:off x="4064000" y="1398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10436</xdr:rowOff>
    </xdr:from>
    <xdr:ext cx="736600" cy="259045"/>
    <xdr:sp macro="" textlink="">
      <xdr:nvSpPr>
        <xdr:cNvPr id="215" name="テキスト ボックス 214"/>
        <xdr:cNvSpPr txBox="1"/>
      </xdr:nvSpPr>
      <xdr:spPr>
        <a:xfrm>
          <a:off x="3733800" y="14069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89644</xdr:rowOff>
    </xdr:from>
    <xdr:to>
      <xdr:col>15</xdr:col>
      <xdr:colOff>133350</xdr:colOff>
      <xdr:row>82</xdr:row>
      <xdr:rowOff>19794</xdr:rowOff>
    </xdr:to>
    <xdr:sp macro="" textlink="">
      <xdr:nvSpPr>
        <xdr:cNvPr id="216" name="楕円 215"/>
        <xdr:cNvSpPr/>
      </xdr:nvSpPr>
      <xdr:spPr>
        <a:xfrm>
          <a:off x="3175000" y="139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4571</xdr:rowOff>
    </xdr:from>
    <xdr:ext cx="762000" cy="259045"/>
    <xdr:sp macro="" textlink="">
      <xdr:nvSpPr>
        <xdr:cNvPr id="217" name="テキスト ボックス 216"/>
        <xdr:cNvSpPr txBox="1"/>
      </xdr:nvSpPr>
      <xdr:spPr>
        <a:xfrm>
          <a:off x="2844800" y="140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92601</xdr:rowOff>
    </xdr:from>
    <xdr:to>
      <xdr:col>11</xdr:col>
      <xdr:colOff>82550</xdr:colOff>
      <xdr:row>82</xdr:row>
      <xdr:rowOff>22751</xdr:rowOff>
    </xdr:to>
    <xdr:sp macro="" textlink="">
      <xdr:nvSpPr>
        <xdr:cNvPr id="218" name="楕円 217"/>
        <xdr:cNvSpPr/>
      </xdr:nvSpPr>
      <xdr:spPr>
        <a:xfrm>
          <a:off x="2286000" y="139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7528</xdr:rowOff>
    </xdr:from>
    <xdr:ext cx="762000" cy="259045"/>
    <xdr:sp macro="" textlink="">
      <xdr:nvSpPr>
        <xdr:cNvPr id="219" name="テキスト ボックス 218"/>
        <xdr:cNvSpPr txBox="1"/>
      </xdr:nvSpPr>
      <xdr:spPr>
        <a:xfrm>
          <a:off x="1955800" y="1406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68394</xdr:rowOff>
    </xdr:from>
    <xdr:to>
      <xdr:col>7</xdr:col>
      <xdr:colOff>31750</xdr:colOff>
      <xdr:row>81</xdr:row>
      <xdr:rowOff>169994</xdr:rowOff>
    </xdr:to>
    <xdr:sp macro="" textlink="">
      <xdr:nvSpPr>
        <xdr:cNvPr id="220" name="楕円 219"/>
        <xdr:cNvSpPr/>
      </xdr:nvSpPr>
      <xdr:spPr>
        <a:xfrm>
          <a:off x="1397000" y="139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154771</xdr:rowOff>
    </xdr:from>
    <xdr:ext cx="762000" cy="259045"/>
    <xdr:sp macro="" textlink="">
      <xdr:nvSpPr>
        <xdr:cNvPr id="221" name="テキスト ボックス 220"/>
        <xdr:cNvSpPr txBox="1"/>
      </xdr:nvSpPr>
      <xdr:spPr>
        <a:xfrm>
          <a:off x="1066800" y="1404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前年度と指数は変わっていないが、類似団体平均を０．３ポイント上回っている。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引き続き、定員管理方針に基づく取り組みを行うとともに、より一層の給与の適正化に努める。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1059</xdr:rowOff>
    </xdr:to>
    <xdr:cxnSp macro="">
      <xdr:nvCxnSpPr>
        <xdr:cNvPr id="255" name="直線コネクタ 254"/>
        <xdr:cNvCxnSpPr/>
      </xdr:nvCxnSpPr>
      <xdr:spPr>
        <a:xfrm>
          <a:off x="16179800" y="147457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1059</xdr:rowOff>
    </xdr:to>
    <xdr:cxnSp macro="">
      <xdr:nvCxnSpPr>
        <xdr:cNvPr id="258" name="直線コネクタ 257"/>
        <xdr:cNvCxnSpPr/>
      </xdr:nvCxnSpPr>
      <xdr:spPr>
        <a:xfrm>
          <a:off x="15290800" y="147055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132291</xdr:rowOff>
    </xdr:to>
    <xdr:cxnSp macro="">
      <xdr:nvCxnSpPr>
        <xdr:cNvPr id="261" name="直線コネクタ 260"/>
        <xdr:cNvCxnSpPr/>
      </xdr:nvCxnSpPr>
      <xdr:spPr>
        <a:xfrm>
          <a:off x="14401800" y="146854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152400</xdr:rowOff>
    </xdr:to>
    <xdr:cxnSp macro="">
      <xdr:nvCxnSpPr>
        <xdr:cNvPr id="264" name="直線コネクタ 263"/>
        <xdr:cNvCxnSpPr/>
      </xdr:nvCxnSpPr>
      <xdr:spPr>
        <a:xfrm flipV="1">
          <a:off x="13512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66" name="テキスト ボックス 265"/>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68" name="テキスト ボックス 267"/>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4" name="楕円 273"/>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5" name="給与水準   （国との比較）該当値テキスト"/>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6" name="楕円 275"/>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36636</xdr:rowOff>
    </xdr:from>
    <xdr:ext cx="736600" cy="259045"/>
    <xdr:sp macro="" textlink="">
      <xdr:nvSpPr>
        <xdr:cNvPr id="277" name="テキスト ボックス 276"/>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8" name="楕円 277"/>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79" name="テキスト ボックス 27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0" name="楕円 279"/>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1" name="テキスト ボックス 280"/>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市町村合併当時から類似団体平均と比較して職員数が多い状況があり、定員適正化計画の推進により職員数は削減されたものの、類似団体平均と比較して３．０人多くなっている。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今後も定員管理方針に基づき、適切な定員管理を目指す。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85090</xdr:rowOff>
    </xdr:from>
    <xdr:to>
      <xdr:col>81</xdr:col>
      <xdr:colOff>44450</xdr:colOff>
      <xdr:row>65</xdr:row>
      <xdr:rowOff>107209</xdr:rowOff>
    </xdr:to>
    <xdr:cxnSp macro="">
      <xdr:nvCxnSpPr>
        <xdr:cNvPr id="318" name="直線コネクタ 317"/>
        <xdr:cNvCxnSpPr/>
      </xdr:nvCxnSpPr>
      <xdr:spPr>
        <a:xfrm>
          <a:off x="16179800" y="11229340"/>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85090</xdr:rowOff>
    </xdr:from>
    <xdr:to>
      <xdr:col>77</xdr:col>
      <xdr:colOff>44450</xdr:colOff>
      <xdr:row>65</xdr:row>
      <xdr:rowOff>105198</xdr:rowOff>
    </xdr:to>
    <xdr:cxnSp macro="">
      <xdr:nvCxnSpPr>
        <xdr:cNvPr id="321" name="直線コネクタ 320"/>
        <xdr:cNvCxnSpPr/>
      </xdr:nvCxnSpPr>
      <xdr:spPr>
        <a:xfrm flipV="1">
          <a:off x="15290800" y="1122934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60960</xdr:rowOff>
    </xdr:from>
    <xdr:to>
      <xdr:col>72</xdr:col>
      <xdr:colOff>203200</xdr:colOff>
      <xdr:row>65</xdr:row>
      <xdr:rowOff>105198</xdr:rowOff>
    </xdr:to>
    <xdr:cxnSp macro="">
      <xdr:nvCxnSpPr>
        <xdr:cNvPr id="324" name="直線コネクタ 323"/>
        <xdr:cNvCxnSpPr/>
      </xdr:nvCxnSpPr>
      <xdr:spPr>
        <a:xfrm>
          <a:off x="14401800" y="1120521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74083</xdr:rowOff>
    </xdr:from>
    <xdr:to>
      <xdr:col>73</xdr:col>
      <xdr:colOff>44450</xdr:colOff>
      <xdr:row>63</xdr:row>
      <xdr:rowOff>4233</xdr:rowOff>
    </xdr:to>
    <xdr:sp macro="" textlink="">
      <xdr:nvSpPr>
        <xdr:cNvPr id="325" name="フローチャート: 判断 324"/>
        <xdr:cNvSpPr/>
      </xdr:nvSpPr>
      <xdr:spPr>
        <a:xfrm>
          <a:off x="15240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14410</xdr:rowOff>
    </xdr:from>
    <xdr:ext cx="762000" cy="259045"/>
    <xdr:sp macro="" textlink="">
      <xdr:nvSpPr>
        <xdr:cNvPr id="326" name="テキスト ボックス 325"/>
        <xdr:cNvSpPr txBox="1"/>
      </xdr:nvSpPr>
      <xdr:spPr>
        <a:xfrm>
          <a:off x="14909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58949</xdr:rowOff>
    </xdr:from>
    <xdr:to>
      <xdr:col>68</xdr:col>
      <xdr:colOff>152400</xdr:colOff>
      <xdr:row>65</xdr:row>
      <xdr:rowOff>60960</xdr:rowOff>
    </xdr:to>
    <xdr:cxnSp macro="">
      <xdr:nvCxnSpPr>
        <xdr:cNvPr id="327" name="直線コネクタ 326"/>
        <xdr:cNvCxnSpPr/>
      </xdr:nvCxnSpPr>
      <xdr:spPr>
        <a:xfrm>
          <a:off x="13512800" y="1120319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133579</xdr:rowOff>
    </xdr:from>
    <xdr:ext cx="762000" cy="259045"/>
    <xdr:sp macro="" textlink="">
      <xdr:nvSpPr>
        <xdr:cNvPr id="329" name="テキスト ボックス 328"/>
        <xdr:cNvSpPr txBox="1"/>
      </xdr:nvSpPr>
      <xdr:spPr>
        <a:xfrm>
          <a:off x="14020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1" name="テキスト ボックス 330"/>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56409</xdr:rowOff>
    </xdr:from>
    <xdr:to>
      <xdr:col>81</xdr:col>
      <xdr:colOff>95250</xdr:colOff>
      <xdr:row>65</xdr:row>
      <xdr:rowOff>158009</xdr:rowOff>
    </xdr:to>
    <xdr:sp macro="" textlink="">
      <xdr:nvSpPr>
        <xdr:cNvPr id="337" name="楕円 336"/>
        <xdr:cNvSpPr/>
      </xdr:nvSpPr>
      <xdr:spPr>
        <a:xfrm>
          <a:off x="16967200" y="112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28486</xdr:rowOff>
    </xdr:from>
    <xdr:ext cx="762000" cy="259045"/>
    <xdr:sp macro="" textlink="">
      <xdr:nvSpPr>
        <xdr:cNvPr id="338" name="定員管理の状況該当値テキスト"/>
        <xdr:cNvSpPr txBox="1"/>
      </xdr:nvSpPr>
      <xdr:spPr>
        <a:xfrm>
          <a:off x="17106900" y="1117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34290</xdr:rowOff>
    </xdr:from>
    <xdr:to>
      <xdr:col>77</xdr:col>
      <xdr:colOff>95250</xdr:colOff>
      <xdr:row>65</xdr:row>
      <xdr:rowOff>135890</xdr:rowOff>
    </xdr:to>
    <xdr:sp macro="" textlink="">
      <xdr:nvSpPr>
        <xdr:cNvPr id="339" name="楕円 338"/>
        <xdr:cNvSpPr/>
      </xdr:nvSpPr>
      <xdr:spPr>
        <a:xfrm>
          <a:off x="16129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120667</xdr:rowOff>
    </xdr:from>
    <xdr:ext cx="736600" cy="259045"/>
    <xdr:sp macro="" textlink="">
      <xdr:nvSpPr>
        <xdr:cNvPr id="340" name="テキスト ボックス 339"/>
        <xdr:cNvSpPr txBox="1"/>
      </xdr:nvSpPr>
      <xdr:spPr>
        <a:xfrm>
          <a:off x="15798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54398</xdr:rowOff>
    </xdr:from>
    <xdr:to>
      <xdr:col>73</xdr:col>
      <xdr:colOff>44450</xdr:colOff>
      <xdr:row>65</xdr:row>
      <xdr:rowOff>155998</xdr:rowOff>
    </xdr:to>
    <xdr:sp macro="" textlink="">
      <xdr:nvSpPr>
        <xdr:cNvPr id="341" name="楕円 340"/>
        <xdr:cNvSpPr/>
      </xdr:nvSpPr>
      <xdr:spPr>
        <a:xfrm>
          <a:off x="15240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140775</xdr:rowOff>
    </xdr:from>
    <xdr:ext cx="762000" cy="259045"/>
    <xdr:sp macro="" textlink="">
      <xdr:nvSpPr>
        <xdr:cNvPr id="342" name="テキスト ボックス 341"/>
        <xdr:cNvSpPr txBox="1"/>
      </xdr:nvSpPr>
      <xdr:spPr>
        <a:xfrm>
          <a:off x="14909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10160</xdr:rowOff>
    </xdr:from>
    <xdr:to>
      <xdr:col>68</xdr:col>
      <xdr:colOff>203200</xdr:colOff>
      <xdr:row>65</xdr:row>
      <xdr:rowOff>111760</xdr:rowOff>
    </xdr:to>
    <xdr:sp macro="" textlink="">
      <xdr:nvSpPr>
        <xdr:cNvPr id="343" name="楕円 342"/>
        <xdr:cNvSpPr/>
      </xdr:nvSpPr>
      <xdr:spPr>
        <a:xfrm>
          <a:off x="14351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96537</xdr:rowOff>
    </xdr:from>
    <xdr:ext cx="762000" cy="259045"/>
    <xdr:sp macro="" textlink="">
      <xdr:nvSpPr>
        <xdr:cNvPr id="344" name="テキスト ボックス 343"/>
        <xdr:cNvSpPr txBox="1"/>
      </xdr:nvSpPr>
      <xdr:spPr>
        <a:xfrm>
          <a:off x="14020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8149</xdr:rowOff>
    </xdr:from>
    <xdr:to>
      <xdr:col>64</xdr:col>
      <xdr:colOff>152400</xdr:colOff>
      <xdr:row>65</xdr:row>
      <xdr:rowOff>109749</xdr:rowOff>
    </xdr:to>
    <xdr:sp macro="" textlink="">
      <xdr:nvSpPr>
        <xdr:cNvPr id="345" name="楕円 344"/>
        <xdr:cNvSpPr/>
      </xdr:nvSpPr>
      <xdr:spPr>
        <a:xfrm>
          <a:off x="13462000" y="111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94526</xdr:rowOff>
    </xdr:from>
    <xdr:ext cx="762000" cy="259045"/>
    <xdr:sp macro="" textlink="">
      <xdr:nvSpPr>
        <xdr:cNvPr id="346" name="テキスト ボックス 345"/>
        <xdr:cNvSpPr txBox="1"/>
      </xdr:nvSpPr>
      <xdr:spPr>
        <a:xfrm>
          <a:off x="13131800" y="1123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前年度より０．３ポイント低下しているが、類似団体平均を上回っており、その差は大きい。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今後さらに投資的経費の見直しと市債発行の抑制等により、公債費の軽減に努める。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108131</xdr:rowOff>
    </xdr:from>
    <xdr:to>
      <xdr:col>81</xdr:col>
      <xdr:colOff>44450</xdr:colOff>
      <xdr:row>42</xdr:row>
      <xdr:rowOff>128815</xdr:rowOff>
    </xdr:to>
    <xdr:cxnSp macro="">
      <xdr:nvCxnSpPr>
        <xdr:cNvPr id="381" name="直線コネクタ 380"/>
        <xdr:cNvCxnSpPr/>
      </xdr:nvCxnSpPr>
      <xdr:spPr>
        <a:xfrm flipV="1">
          <a:off x="16179800" y="730903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43</xdr:row>
      <xdr:rowOff>5624</xdr:rowOff>
    </xdr:to>
    <xdr:cxnSp macro="">
      <xdr:nvCxnSpPr>
        <xdr:cNvPr id="384" name="直線コネクタ 383"/>
        <xdr:cNvCxnSpPr/>
      </xdr:nvCxnSpPr>
      <xdr:spPr>
        <a:xfrm flipV="1">
          <a:off x="15290800" y="73297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5624</xdr:rowOff>
    </xdr:from>
    <xdr:to>
      <xdr:col>72</xdr:col>
      <xdr:colOff>203200</xdr:colOff>
      <xdr:row>43</xdr:row>
      <xdr:rowOff>40096</xdr:rowOff>
    </xdr:to>
    <xdr:cxnSp macro="">
      <xdr:nvCxnSpPr>
        <xdr:cNvPr id="387" name="直線コネクタ 386"/>
        <xdr:cNvCxnSpPr/>
      </xdr:nvCxnSpPr>
      <xdr:spPr>
        <a:xfrm flipV="1">
          <a:off x="14401800" y="737797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88" name="フローチャート: 判断 387"/>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89" name="テキスト ボックス 388"/>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40096</xdr:rowOff>
    </xdr:from>
    <xdr:to>
      <xdr:col>68</xdr:col>
      <xdr:colOff>152400</xdr:colOff>
      <xdr:row>43</xdr:row>
      <xdr:rowOff>74567</xdr:rowOff>
    </xdr:to>
    <xdr:cxnSp macro="">
      <xdr:nvCxnSpPr>
        <xdr:cNvPr id="390" name="直線コネクタ 389"/>
        <xdr:cNvCxnSpPr/>
      </xdr:nvCxnSpPr>
      <xdr:spPr>
        <a:xfrm flipV="1">
          <a:off x="13512800" y="741244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2" name="テキスト ボックス 391"/>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57331</xdr:rowOff>
    </xdr:from>
    <xdr:to>
      <xdr:col>81</xdr:col>
      <xdr:colOff>95250</xdr:colOff>
      <xdr:row>42</xdr:row>
      <xdr:rowOff>158931</xdr:rowOff>
    </xdr:to>
    <xdr:sp macro="" textlink="">
      <xdr:nvSpPr>
        <xdr:cNvPr id="400" name="楕円 399"/>
        <xdr:cNvSpPr/>
      </xdr:nvSpPr>
      <xdr:spPr>
        <a:xfrm>
          <a:off x="169672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29408</xdr:rowOff>
    </xdr:from>
    <xdr:ext cx="762000" cy="259045"/>
    <xdr:sp macro="" textlink="">
      <xdr:nvSpPr>
        <xdr:cNvPr id="401" name="公債費負担の状況該当値テキスト"/>
        <xdr:cNvSpPr txBox="1"/>
      </xdr:nvSpPr>
      <xdr:spPr>
        <a:xfrm>
          <a:off x="17106900" y="723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02" name="楕円 401"/>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03" name="テキスト ボックス 402"/>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126274</xdr:rowOff>
    </xdr:from>
    <xdr:to>
      <xdr:col>73</xdr:col>
      <xdr:colOff>44450</xdr:colOff>
      <xdr:row>43</xdr:row>
      <xdr:rowOff>56424</xdr:rowOff>
    </xdr:to>
    <xdr:sp macro="" textlink="">
      <xdr:nvSpPr>
        <xdr:cNvPr id="404" name="楕円 403"/>
        <xdr:cNvSpPr/>
      </xdr:nvSpPr>
      <xdr:spPr>
        <a:xfrm>
          <a:off x="15240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41201</xdr:rowOff>
    </xdr:from>
    <xdr:ext cx="762000" cy="259045"/>
    <xdr:sp macro="" textlink="">
      <xdr:nvSpPr>
        <xdr:cNvPr id="405" name="テキスト ボックス 404"/>
        <xdr:cNvSpPr txBox="1"/>
      </xdr:nvSpPr>
      <xdr:spPr>
        <a:xfrm>
          <a:off x="14909800" y="741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160746</xdr:rowOff>
    </xdr:from>
    <xdr:to>
      <xdr:col>68</xdr:col>
      <xdr:colOff>203200</xdr:colOff>
      <xdr:row>43</xdr:row>
      <xdr:rowOff>90896</xdr:rowOff>
    </xdr:to>
    <xdr:sp macro="" textlink="">
      <xdr:nvSpPr>
        <xdr:cNvPr id="406" name="楕円 405"/>
        <xdr:cNvSpPr/>
      </xdr:nvSpPr>
      <xdr:spPr>
        <a:xfrm>
          <a:off x="14351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75673</xdr:rowOff>
    </xdr:from>
    <xdr:ext cx="762000" cy="259045"/>
    <xdr:sp macro="" textlink="">
      <xdr:nvSpPr>
        <xdr:cNvPr id="407" name="テキスト ボックス 406"/>
        <xdr:cNvSpPr txBox="1"/>
      </xdr:nvSpPr>
      <xdr:spPr>
        <a:xfrm>
          <a:off x="14020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23767</xdr:rowOff>
    </xdr:from>
    <xdr:to>
      <xdr:col>64</xdr:col>
      <xdr:colOff>152400</xdr:colOff>
      <xdr:row>43</xdr:row>
      <xdr:rowOff>125367</xdr:rowOff>
    </xdr:to>
    <xdr:sp macro="" textlink="">
      <xdr:nvSpPr>
        <xdr:cNvPr id="408" name="楕円 407"/>
        <xdr:cNvSpPr/>
      </xdr:nvSpPr>
      <xdr:spPr>
        <a:xfrm>
          <a:off x="13462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110144</xdr:rowOff>
    </xdr:from>
    <xdr:ext cx="762000" cy="259045"/>
    <xdr:sp macro="" textlink="">
      <xdr:nvSpPr>
        <xdr:cNvPr id="409" name="テキスト ボックス 408"/>
        <xdr:cNvSpPr txBox="1"/>
      </xdr:nvSpPr>
      <xdr:spPr>
        <a:xfrm>
          <a:off x="13131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一般会計等に係る地方債の償還が進み、前年度より５．５ポイント低下しているが、依然として類似団体を上回っている。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今後は、庁舎整備事業などにより上昇が予想されるが、可能な限り借入総額の縮減を図りつつ、交付税措置の高い起債を借り入れるなど財政の健全化に努める。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97875</xdr:rowOff>
    </xdr:from>
    <xdr:to>
      <xdr:col>81</xdr:col>
      <xdr:colOff>44450</xdr:colOff>
      <xdr:row>17</xdr:row>
      <xdr:rowOff>142113</xdr:rowOff>
    </xdr:to>
    <xdr:cxnSp macro="">
      <xdr:nvCxnSpPr>
        <xdr:cNvPr id="443" name="直線コネクタ 442"/>
        <xdr:cNvCxnSpPr/>
      </xdr:nvCxnSpPr>
      <xdr:spPr>
        <a:xfrm flipV="1">
          <a:off x="16179800" y="301252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142113</xdr:rowOff>
    </xdr:from>
    <xdr:to>
      <xdr:col>77</xdr:col>
      <xdr:colOff>44450</xdr:colOff>
      <xdr:row>18</xdr:row>
      <xdr:rowOff>14901</xdr:rowOff>
    </xdr:to>
    <xdr:cxnSp macro="">
      <xdr:nvCxnSpPr>
        <xdr:cNvPr id="446" name="直線コネクタ 445"/>
        <xdr:cNvCxnSpPr/>
      </xdr:nvCxnSpPr>
      <xdr:spPr>
        <a:xfrm flipV="1">
          <a:off x="15290800" y="305676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14901</xdr:rowOff>
    </xdr:from>
    <xdr:to>
      <xdr:col>72</xdr:col>
      <xdr:colOff>203200</xdr:colOff>
      <xdr:row>18</xdr:row>
      <xdr:rowOff>122682</xdr:rowOff>
    </xdr:to>
    <xdr:cxnSp macro="">
      <xdr:nvCxnSpPr>
        <xdr:cNvPr id="449" name="直線コネクタ 448"/>
        <xdr:cNvCxnSpPr/>
      </xdr:nvCxnSpPr>
      <xdr:spPr>
        <a:xfrm flipV="1">
          <a:off x="14401800" y="3101001"/>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35264</xdr:rowOff>
    </xdr:from>
    <xdr:to>
      <xdr:col>73</xdr:col>
      <xdr:colOff>44450</xdr:colOff>
      <xdr:row>15</xdr:row>
      <xdr:rowOff>136864</xdr:rowOff>
    </xdr:to>
    <xdr:sp macro="" textlink="">
      <xdr:nvSpPr>
        <xdr:cNvPr id="450" name="フローチャート: 判断 449"/>
        <xdr:cNvSpPr/>
      </xdr:nvSpPr>
      <xdr:spPr>
        <a:xfrm>
          <a:off x="15240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147041</xdr:rowOff>
    </xdr:from>
    <xdr:ext cx="762000" cy="259045"/>
    <xdr:sp macro="" textlink="">
      <xdr:nvSpPr>
        <xdr:cNvPr id="451" name="テキスト ボックス 450"/>
        <xdr:cNvSpPr txBox="1"/>
      </xdr:nvSpPr>
      <xdr:spPr>
        <a:xfrm>
          <a:off x="14909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122682</xdr:rowOff>
    </xdr:from>
    <xdr:to>
      <xdr:col>68</xdr:col>
      <xdr:colOff>152400</xdr:colOff>
      <xdr:row>18</xdr:row>
      <xdr:rowOff>131530</xdr:rowOff>
    </xdr:to>
    <xdr:cxnSp macro="">
      <xdr:nvCxnSpPr>
        <xdr:cNvPr id="452" name="直線コネクタ 451"/>
        <xdr:cNvCxnSpPr/>
      </xdr:nvCxnSpPr>
      <xdr:spPr>
        <a:xfrm flipV="1">
          <a:off x="13512800" y="320878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3" name="フローチャート: 判断 452"/>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4" name="テキスト ボックス 453"/>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5" name="フローチャート: 判断 454"/>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6" name="テキスト ボックス 455"/>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47075</xdr:rowOff>
    </xdr:from>
    <xdr:to>
      <xdr:col>81</xdr:col>
      <xdr:colOff>95250</xdr:colOff>
      <xdr:row>17</xdr:row>
      <xdr:rowOff>148675</xdr:rowOff>
    </xdr:to>
    <xdr:sp macro="" textlink="">
      <xdr:nvSpPr>
        <xdr:cNvPr id="462" name="楕円 461"/>
        <xdr:cNvSpPr/>
      </xdr:nvSpPr>
      <xdr:spPr>
        <a:xfrm>
          <a:off x="169672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19152</xdr:rowOff>
    </xdr:from>
    <xdr:ext cx="762000" cy="259045"/>
    <xdr:sp macro="" textlink="">
      <xdr:nvSpPr>
        <xdr:cNvPr id="463" name="将来負担の状況該当値テキスト"/>
        <xdr:cNvSpPr txBox="1"/>
      </xdr:nvSpPr>
      <xdr:spPr>
        <a:xfrm>
          <a:off x="17106900" y="293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91313</xdr:rowOff>
    </xdr:from>
    <xdr:to>
      <xdr:col>77</xdr:col>
      <xdr:colOff>95250</xdr:colOff>
      <xdr:row>18</xdr:row>
      <xdr:rowOff>21463</xdr:rowOff>
    </xdr:to>
    <xdr:sp macro="" textlink="">
      <xdr:nvSpPr>
        <xdr:cNvPr id="464" name="楕円 463"/>
        <xdr:cNvSpPr/>
      </xdr:nvSpPr>
      <xdr:spPr>
        <a:xfrm>
          <a:off x="16129000" y="30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6240</xdr:rowOff>
    </xdr:from>
    <xdr:ext cx="736600" cy="259045"/>
    <xdr:sp macro="" textlink="">
      <xdr:nvSpPr>
        <xdr:cNvPr id="465" name="テキスト ボックス 464"/>
        <xdr:cNvSpPr txBox="1"/>
      </xdr:nvSpPr>
      <xdr:spPr>
        <a:xfrm>
          <a:off x="15798800" y="309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135551</xdr:rowOff>
    </xdr:from>
    <xdr:to>
      <xdr:col>73</xdr:col>
      <xdr:colOff>44450</xdr:colOff>
      <xdr:row>18</xdr:row>
      <xdr:rowOff>65701</xdr:rowOff>
    </xdr:to>
    <xdr:sp macro="" textlink="">
      <xdr:nvSpPr>
        <xdr:cNvPr id="466" name="楕円 465"/>
        <xdr:cNvSpPr/>
      </xdr:nvSpPr>
      <xdr:spPr>
        <a:xfrm>
          <a:off x="15240000" y="30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50478</xdr:rowOff>
    </xdr:from>
    <xdr:ext cx="762000" cy="259045"/>
    <xdr:sp macro="" textlink="">
      <xdr:nvSpPr>
        <xdr:cNvPr id="467" name="テキスト ボックス 466"/>
        <xdr:cNvSpPr txBox="1"/>
      </xdr:nvSpPr>
      <xdr:spPr>
        <a:xfrm>
          <a:off x="14909800" y="313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71882</xdr:rowOff>
    </xdr:from>
    <xdr:to>
      <xdr:col>68</xdr:col>
      <xdr:colOff>203200</xdr:colOff>
      <xdr:row>19</xdr:row>
      <xdr:rowOff>2032</xdr:rowOff>
    </xdr:to>
    <xdr:sp macro="" textlink="">
      <xdr:nvSpPr>
        <xdr:cNvPr id="468" name="楕円 467"/>
        <xdr:cNvSpPr/>
      </xdr:nvSpPr>
      <xdr:spPr>
        <a:xfrm>
          <a:off x="14351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158259</xdr:rowOff>
    </xdr:from>
    <xdr:ext cx="762000" cy="259045"/>
    <xdr:sp macro="" textlink="">
      <xdr:nvSpPr>
        <xdr:cNvPr id="469" name="テキスト ボックス 468"/>
        <xdr:cNvSpPr txBox="1"/>
      </xdr:nvSpPr>
      <xdr:spPr>
        <a:xfrm>
          <a:off x="14020800" y="324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80730</xdr:rowOff>
    </xdr:from>
    <xdr:to>
      <xdr:col>64</xdr:col>
      <xdr:colOff>152400</xdr:colOff>
      <xdr:row>19</xdr:row>
      <xdr:rowOff>10880</xdr:rowOff>
    </xdr:to>
    <xdr:sp macro="" textlink="">
      <xdr:nvSpPr>
        <xdr:cNvPr id="470" name="楕円 469"/>
        <xdr:cNvSpPr/>
      </xdr:nvSpPr>
      <xdr:spPr>
        <a:xfrm>
          <a:off x="13462000" y="316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167107</xdr:rowOff>
    </xdr:from>
    <xdr:ext cx="762000" cy="259045"/>
    <xdr:sp macro="" textlink="">
      <xdr:nvSpPr>
        <xdr:cNvPr id="471" name="テキスト ボックス 470"/>
        <xdr:cNvSpPr txBox="1"/>
      </xdr:nvSpPr>
      <xdr:spPr>
        <a:xfrm>
          <a:off x="13131800" y="325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92,863
88,166
558.23
43,256,990
42,132,800
850,451
27,750,958
54,290,807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平成２７年度から定員管理方針に基づく取り組みを実施しているが、前年度より０．９ポイント上回っている。当市は旧市町村の合併に伴い職員数が多く、類似団体平均と比較しても比率は高くなっている。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今後も時間外勤務の適正化などを図り、人件費の削減に努める。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149860</xdr:rowOff>
    </xdr:to>
    <xdr:cxnSp macro="">
      <xdr:nvCxnSpPr>
        <xdr:cNvPr id="66" name="直線コネクタ 65"/>
        <xdr:cNvCxnSpPr/>
      </xdr:nvCxnSpPr>
      <xdr:spPr>
        <a:xfrm>
          <a:off x="3987800" y="6596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81280</xdr:rowOff>
    </xdr:to>
    <xdr:cxnSp macro="">
      <xdr:nvCxnSpPr>
        <xdr:cNvPr id="69" name="直線コネクタ 68"/>
        <xdr:cNvCxnSpPr/>
      </xdr:nvCxnSpPr>
      <xdr:spPr>
        <a:xfrm>
          <a:off x="3098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43180</xdr:rowOff>
    </xdr:to>
    <xdr:cxnSp macro="">
      <xdr:nvCxnSpPr>
        <xdr:cNvPr id="72" name="直線コネクタ 71"/>
        <xdr:cNvCxnSpPr/>
      </xdr:nvCxnSpPr>
      <xdr:spPr>
        <a:xfrm flipV="1">
          <a:off x="2209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43180</xdr:rowOff>
    </xdr:to>
    <xdr:cxnSp macro="">
      <xdr:nvCxnSpPr>
        <xdr:cNvPr id="75" name="直線コネクタ 74"/>
        <xdr:cNvCxnSpPr/>
      </xdr:nvCxnSpPr>
      <xdr:spPr>
        <a:xfrm>
          <a:off x="1320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合併前の旧市町村の施設をすべて引き継ぎ、指定管理者制度により人件費から物件費にシフトしているため、類似団体平均に比べて高くなっている。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公共施設最適化計画による施設の統廃合の推進や利活用の検討を今後も実施し、物件費の抑制に努める。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162923</xdr:rowOff>
    </xdr:from>
    <xdr:to>
      <xdr:col>82</xdr:col>
      <xdr:colOff>107950</xdr:colOff>
      <xdr:row>17</xdr:row>
      <xdr:rowOff>4536</xdr:rowOff>
    </xdr:to>
    <xdr:cxnSp macro="">
      <xdr:nvCxnSpPr>
        <xdr:cNvPr id="129" name="直線コネクタ 128"/>
        <xdr:cNvCxnSpPr/>
      </xdr:nvCxnSpPr>
      <xdr:spPr>
        <a:xfrm>
          <a:off x="15671800" y="29061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162923</xdr:rowOff>
    </xdr:to>
    <xdr:cxnSp macro="">
      <xdr:nvCxnSpPr>
        <xdr:cNvPr id="132" name="直線コネクタ 131"/>
        <xdr:cNvCxnSpPr/>
      </xdr:nvCxnSpPr>
      <xdr:spPr>
        <a:xfrm>
          <a:off x="14782800" y="28930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11067</xdr:rowOff>
    </xdr:to>
    <xdr:cxnSp macro="">
      <xdr:nvCxnSpPr>
        <xdr:cNvPr id="135" name="直線コネクタ 134"/>
        <xdr:cNvCxnSpPr/>
      </xdr:nvCxnSpPr>
      <xdr:spPr>
        <a:xfrm flipV="1">
          <a:off x="13893800" y="28930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46809</xdr:rowOff>
    </xdr:from>
    <xdr:to>
      <xdr:col>74</xdr:col>
      <xdr:colOff>31750</xdr:colOff>
      <xdr:row>16</xdr:row>
      <xdr:rowOff>148409</xdr:rowOff>
    </xdr:to>
    <xdr:sp macro="" textlink="">
      <xdr:nvSpPr>
        <xdr:cNvPr id="136" name="フローチャート: 判断 135"/>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158586</xdr:rowOff>
    </xdr:from>
    <xdr:ext cx="762000" cy="259045"/>
    <xdr:sp macro="" textlink="">
      <xdr:nvSpPr>
        <xdr:cNvPr id="137" name="テキスト ボックス 136"/>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11067</xdr:rowOff>
    </xdr:to>
    <xdr:cxnSp macro="">
      <xdr:nvCxnSpPr>
        <xdr:cNvPr id="138" name="直線コネクタ 137"/>
        <xdr:cNvCxnSpPr/>
      </xdr:nvCxnSpPr>
      <xdr:spPr>
        <a:xfrm>
          <a:off x="13004800" y="28930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158586</xdr:rowOff>
    </xdr:from>
    <xdr:ext cx="762000" cy="259045"/>
    <xdr:sp macro="" textlink="">
      <xdr:nvSpPr>
        <xdr:cNvPr id="140" name="テキスト ボックス 139"/>
        <xdr:cNvSpPr txBox="1"/>
      </xdr:nvSpPr>
      <xdr:spPr>
        <a:xfrm>
          <a:off x="13512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9"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112123</xdr:rowOff>
    </xdr:from>
    <xdr:to>
      <xdr:col>78</xdr:col>
      <xdr:colOff>120650</xdr:colOff>
      <xdr:row>17</xdr:row>
      <xdr:rowOff>42273</xdr:rowOff>
    </xdr:to>
    <xdr:sp macro="" textlink="">
      <xdr:nvSpPr>
        <xdr:cNvPr id="150" name="楕円 149"/>
        <xdr:cNvSpPr/>
      </xdr:nvSpPr>
      <xdr:spPr>
        <a:xfrm>
          <a:off x="15621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27050</xdr:rowOff>
    </xdr:from>
    <xdr:ext cx="736600" cy="259045"/>
    <xdr:sp macro="" textlink="">
      <xdr:nvSpPr>
        <xdr:cNvPr id="151" name="テキスト ボックス 150"/>
        <xdr:cNvSpPr txBox="1"/>
      </xdr:nvSpPr>
      <xdr:spPr>
        <a:xfrm>
          <a:off x="15290800" y="294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2" name="楕円 151"/>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53" name="テキスト ボックス 15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131717</xdr:rowOff>
    </xdr:from>
    <xdr:to>
      <xdr:col>69</xdr:col>
      <xdr:colOff>142875</xdr:colOff>
      <xdr:row>17</xdr:row>
      <xdr:rowOff>61867</xdr:rowOff>
    </xdr:to>
    <xdr:sp macro="" textlink="">
      <xdr:nvSpPr>
        <xdr:cNvPr id="154" name="楕円 153"/>
        <xdr:cNvSpPr/>
      </xdr:nvSpPr>
      <xdr:spPr>
        <a:xfrm>
          <a:off x="13843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46644</xdr:rowOff>
    </xdr:from>
    <xdr:ext cx="762000" cy="259045"/>
    <xdr:sp macro="" textlink="">
      <xdr:nvSpPr>
        <xdr:cNvPr id="155" name="テキスト ボックス 154"/>
        <xdr:cNvSpPr txBox="1"/>
      </xdr:nvSpPr>
      <xdr:spPr>
        <a:xfrm>
          <a:off x="13512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6" name="楕円 155"/>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7" name="テキスト ボックス 156"/>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前年度と同程度の支出額であるが、歳出総額が減少しているため、前年度より０．２ポイント上回っているが、類似団体平均以下の数値となっている。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110998</xdr:rowOff>
    </xdr:from>
    <xdr:to>
      <xdr:col>24</xdr:col>
      <xdr:colOff>25400</xdr:colOff>
      <xdr:row>55</xdr:row>
      <xdr:rowOff>110998</xdr:rowOff>
    </xdr:to>
    <xdr:cxnSp macro="">
      <xdr:nvCxnSpPr>
        <xdr:cNvPr id="188" name="直線コネクタ 187"/>
        <xdr:cNvCxnSpPr/>
      </xdr:nvCxnSpPr>
      <xdr:spPr>
        <a:xfrm>
          <a:off x="3987800" y="9540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110998</xdr:rowOff>
    </xdr:to>
    <xdr:cxnSp macro="">
      <xdr:nvCxnSpPr>
        <xdr:cNvPr id="191" name="直線コネクタ 190"/>
        <xdr:cNvCxnSpPr/>
      </xdr:nvCxnSpPr>
      <xdr:spPr>
        <a:xfrm>
          <a:off x="3098800" y="94310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117856</xdr:rowOff>
    </xdr:from>
    <xdr:to>
      <xdr:col>15</xdr:col>
      <xdr:colOff>98425</xdr:colOff>
      <xdr:row>55</xdr:row>
      <xdr:rowOff>1270</xdr:rowOff>
    </xdr:to>
    <xdr:cxnSp macro="">
      <xdr:nvCxnSpPr>
        <xdr:cNvPr id="194" name="直線コネクタ 193"/>
        <xdr:cNvCxnSpPr/>
      </xdr:nvCxnSpPr>
      <xdr:spPr>
        <a:xfrm>
          <a:off x="2209800" y="93761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158496</xdr:rowOff>
    </xdr:from>
    <xdr:to>
      <xdr:col>15</xdr:col>
      <xdr:colOff>149225</xdr:colOff>
      <xdr:row>55</xdr:row>
      <xdr:rowOff>88646</xdr:rowOff>
    </xdr:to>
    <xdr:sp macro="" textlink="">
      <xdr:nvSpPr>
        <xdr:cNvPr id="195" name="フローチャート: 判断 194"/>
        <xdr:cNvSpPr/>
      </xdr:nvSpPr>
      <xdr:spPr>
        <a:xfrm>
          <a:off x="3048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73423</xdr:rowOff>
    </xdr:from>
    <xdr:ext cx="762000" cy="259045"/>
    <xdr:sp macro="" textlink="">
      <xdr:nvSpPr>
        <xdr:cNvPr id="196" name="テキスト ボックス 195"/>
        <xdr:cNvSpPr txBox="1"/>
      </xdr:nvSpPr>
      <xdr:spPr>
        <a:xfrm>
          <a:off x="2717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117856</xdr:rowOff>
    </xdr:from>
    <xdr:to>
      <xdr:col>11</xdr:col>
      <xdr:colOff>9525</xdr:colOff>
      <xdr:row>54</xdr:row>
      <xdr:rowOff>127000</xdr:rowOff>
    </xdr:to>
    <xdr:cxnSp macro="">
      <xdr:nvCxnSpPr>
        <xdr:cNvPr id="197" name="直線コネクタ 196"/>
        <xdr:cNvCxnSpPr/>
      </xdr:nvCxnSpPr>
      <xdr:spPr>
        <a:xfrm flipV="1">
          <a:off x="1320800" y="9376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55135</xdr:rowOff>
    </xdr:from>
    <xdr:ext cx="762000" cy="259045"/>
    <xdr:sp macro="" textlink="">
      <xdr:nvSpPr>
        <xdr:cNvPr id="199" name="テキスト ボックス 198"/>
        <xdr:cNvSpPr txBox="1"/>
      </xdr:nvSpPr>
      <xdr:spPr>
        <a:xfrm>
          <a:off x="1828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45991</xdr:rowOff>
    </xdr:from>
    <xdr:ext cx="762000" cy="259045"/>
    <xdr:sp macro="" textlink="">
      <xdr:nvSpPr>
        <xdr:cNvPr id="201" name="テキスト ボックス 200"/>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60198</xdr:rowOff>
    </xdr:from>
    <xdr:to>
      <xdr:col>24</xdr:col>
      <xdr:colOff>76200</xdr:colOff>
      <xdr:row>55</xdr:row>
      <xdr:rowOff>161798</xdr:rowOff>
    </xdr:to>
    <xdr:sp macro="" textlink="">
      <xdr:nvSpPr>
        <xdr:cNvPr id="207" name="楕円 206"/>
        <xdr:cNvSpPr/>
      </xdr:nvSpPr>
      <xdr:spPr>
        <a:xfrm>
          <a:off x="4775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76725</xdr:rowOff>
    </xdr:from>
    <xdr:ext cx="762000" cy="259045"/>
    <xdr:sp macro="" textlink="">
      <xdr:nvSpPr>
        <xdr:cNvPr id="208" name="扶助費該当値テキスト"/>
        <xdr:cNvSpPr txBox="1"/>
      </xdr:nvSpPr>
      <xdr:spPr>
        <a:xfrm>
          <a:off x="4914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60198</xdr:rowOff>
    </xdr:from>
    <xdr:to>
      <xdr:col>20</xdr:col>
      <xdr:colOff>38100</xdr:colOff>
      <xdr:row>55</xdr:row>
      <xdr:rowOff>161798</xdr:rowOff>
    </xdr:to>
    <xdr:sp macro="" textlink="">
      <xdr:nvSpPr>
        <xdr:cNvPr id="209" name="楕円 208"/>
        <xdr:cNvSpPr/>
      </xdr:nvSpPr>
      <xdr:spPr>
        <a:xfrm>
          <a:off x="3937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525</xdr:rowOff>
    </xdr:from>
    <xdr:ext cx="736600" cy="259045"/>
    <xdr:sp macro="" textlink="">
      <xdr:nvSpPr>
        <xdr:cNvPr id="210" name="テキスト ボックス 209"/>
        <xdr:cNvSpPr txBox="1"/>
      </xdr:nvSpPr>
      <xdr:spPr>
        <a:xfrm>
          <a:off x="3606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11" name="楕円 210"/>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2" name="テキスト ボックス 211"/>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67056</xdr:rowOff>
    </xdr:from>
    <xdr:to>
      <xdr:col>11</xdr:col>
      <xdr:colOff>60325</xdr:colOff>
      <xdr:row>54</xdr:row>
      <xdr:rowOff>168656</xdr:rowOff>
    </xdr:to>
    <xdr:sp macro="" textlink="">
      <xdr:nvSpPr>
        <xdr:cNvPr id="213" name="楕円 212"/>
        <xdr:cNvSpPr/>
      </xdr:nvSpPr>
      <xdr:spPr>
        <a:xfrm>
          <a:off x="2159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7383</xdr:rowOff>
    </xdr:from>
    <xdr:ext cx="762000" cy="259045"/>
    <xdr:sp macro="" textlink="">
      <xdr:nvSpPr>
        <xdr:cNvPr id="214" name="テキスト ボックス 213"/>
        <xdr:cNvSpPr txBox="1"/>
      </xdr:nvSpPr>
      <xdr:spPr>
        <a:xfrm>
          <a:off x="1828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下水道事業を法適化したことにより、下水道事業への繰出金が補助費等の区分へ移行したこと等により、前年度より３．６ポイント下降し、類似団体平均より３．４ポイント下回っている。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今後も引き続き、法非適事業への繰出金の抑制に向けた取り組みに努める必要がある。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57</xdr:row>
      <xdr:rowOff>39370</xdr:rowOff>
    </xdr:to>
    <xdr:cxnSp macro="">
      <xdr:nvCxnSpPr>
        <xdr:cNvPr id="249" name="直線コネクタ 248"/>
        <xdr:cNvCxnSpPr/>
      </xdr:nvCxnSpPr>
      <xdr:spPr>
        <a:xfrm flipV="1">
          <a:off x="15671800" y="95377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57</xdr:row>
      <xdr:rowOff>39370</xdr:rowOff>
    </xdr:to>
    <xdr:cxnSp macro="">
      <xdr:nvCxnSpPr>
        <xdr:cNvPr id="252" name="直線コネクタ 251"/>
        <xdr:cNvCxnSpPr/>
      </xdr:nvCxnSpPr>
      <xdr:spPr>
        <a:xfrm>
          <a:off x="14782800" y="94767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46990</xdr:rowOff>
    </xdr:to>
    <xdr:cxnSp macro="">
      <xdr:nvCxnSpPr>
        <xdr:cNvPr id="255" name="直線コネクタ 254"/>
        <xdr:cNvCxnSpPr/>
      </xdr:nvCxnSpPr>
      <xdr:spPr>
        <a:xfrm>
          <a:off x="13893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0</xdr:rowOff>
    </xdr:from>
    <xdr:to>
      <xdr:col>74</xdr:col>
      <xdr:colOff>31750</xdr:colOff>
      <xdr:row>56</xdr:row>
      <xdr:rowOff>101600</xdr:rowOff>
    </xdr:to>
    <xdr:sp macro="" textlink="">
      <xdr:nvSpPr>
        <xdr:cNvPr id="256" name="フローチャート: 判断 255"/>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57" name="テキスト ボックス 256"/>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39370</xdr:rowOff>
    </xdr:to>
    <xdr:cxnSp macro="">
      <xdr:nvCxnSpPr>
        <xdr:cNvPr id="258" name="直線コネクタ 257"/>
        <xdr:cNvCxnSpPr/>
      </xdr:nvCxnSpPr>
      <xdr:spPr>
        <a:xfrm flipV="1">
          <a:off x="13004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9"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0" name="楕円 269"/>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1" name="テキスト ボックス 270"/>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2" name="楕円 271"/>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3" name="テキスト ボックス 272"/>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4" name="楕円 273"/>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5" name="テキスト ボックス 274"/>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6" name="楕円 275"/>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7" name="テキスト ボックス 276"/>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類似団体平均より１．６ポイント下回っている。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今後も類似団体平均を上回ることのないよう、適正な補助金交付に努める。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29845</xdr:rowOff>
    </xdr:from>
    <xdr:to>
      <xdr:col>82</xdr:col>
      <xdr:colOff>107950</xdr:colOff>
      <xdr:row>37</xdr:row>
      <xdr:rowOff>75565</xdr:rowOff>
    </xdr:to>
    <xdr:cxnSp macro="">
      <xdr:nvCxnSpPr>
        <xdr:cNvPr id="305" name="直線コネクタ 304"/>
        <xdr:cNvCxnSpPr/>
      </xdr:nvCxnSpPr>
      <xdr:spPr>
        <a:xfrm>
          <a:off x="15671800" y="620204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29845</xdr:rowOff>
    </xdr:from>
    <xdr:to>
      <xdr:col>78</xdr:col>
      <xdr:colOff>69850</xdr:colOff>
      <xdr:row>37</xdr:row>
      <xdr:rowOff>46990</xdr:rowOff>
    </xdr:to>
    <xdr:cxnSp macro="">
      <xdr:nvCxnSpPr>
        <xdr:cNvPr id="308" name="直線コネクタ 307"/>
        <xdr:cNvCxnSpPr/>
      </xdr:nvCxnSpPr>
      <xdr:spPr>
        <a:xfrm flipV="1">
          <a:off x="14782800" y="620204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92710</xdr:rowOff>
    </xdr:to>
    <xdr:cxnSp macro="">
      <xdr:nvCxnSpPr>
        <xdr:cNvPr id="311" name="直線コネクタ 310"/>
        <xdr:cNvCxnSpPr/>
      </xdr:nvCxnSpPr>
      <xdr:spPr>
        <a:xfrm flipV="1">
          <a:off x="13893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132715</xdr:rowOff>
    </xdr:from>
    <xdr:to>
      <xdr:col>69</xdr:col>
      <xdr:colOff>92075</xdr:colOff>
      <xdr:row>37</xdr:row>
      <xdr:rowOff>92710</xdr:rowOff>
    </xdr:to>
    <xdr:cxnSp macro="">
      <xdr:nvCxnSpPr>
        <xdr:cNvPr id="314" name="直線コネクタ 313"/>
        <xdr:cNvCxnSpPr/>
      </xdr:nvCxnSpPr>
      <xdr:spPr>
        <a:xfrm>
          <a:off x="13004800" y="630491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36847</xdr:rowOff>
    </xdr:from>
    <xdr:ext cx="762000" cy="259045"/>
    <xdr:sp macro="" textlink="">
      <xdr:nvSpPr>
        <xdr:cNvPr id="316" name="テキスト ボックス 315"/>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42562</xdr:rowOff>
    </xdr:from>
    <xdr:ext cx="762000" cy="259045"/>
    <xdr:sp macro="" textlink="">
      <xdr:nvSpPr>
        <xdr:cNvPr id="318" name="テキスト ボックス 317"/>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24" name="楕円 323"/>
        <xdr:cNvSpPr/>
      </xdr:nvSpPr>
      <xdr:spPr>
        <a:xfrm>
          <a:off x="164592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41292</xdr:rowOff>
    </xdr:from>
    <xdr:ext cx="762000" cy="259045"/>
    <xdr:sp macro="" textlink="">
      <xdr:nvSpPr>
        <xdr:cNvPr id="325" name="補助費等該当値テキスト"/>
        <xdr:cNvSpPr txBox="1"/>
      </xdr:nvSpPr>
      <xdr:spPr>
        <a:xfrm>
          <a:off x="16598900" y="62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150495</xdr:rowOff>
    </xdr:from>
    <xdr:to>
      <xdr:col>78</xdr:col>
      <xdr:colOff>120650</xdr:colOff>
      <xdr:row>36</xdr:row>
      <xdr:rowOff>80645</xdr:rowOff>
    </xdr:to>
    <xdr:sp macro="" textlink="">
      <xdr:nvSpPr>
        <xdr:cNvPr id="326" name="楕円 325"/>
        <xdr:cNvSpPr/>
      </xdr:nvSpPr>
      <xdr:spPr>
        <a:xfrm>
          <a:off x="15621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90822</xdr:rowOff>
    </xdr:from>
    <xdr:ext cx="736600" cy="259045"/>
    <xdr:sp macro="" textlink="">
      <xdr:nvSpPr>
        <xdr:cNvPr id="327" name="テキスト ボックス 326"/>
        <xdr:cNvSpPr txBox="1"/>
      </xdr:nvSpPr>
      <xdr:spPr>
        <a:xfrm>
          <a:off x="15290800" y="592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8" name="楕円 327"/>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29" name="テキスト ボックス 328"/>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0" name="楕円 329"/>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31" name="テキスト ボックス 330"/>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81915</xdr:rowOff>
    </xdr:from>
    <xdr:to>
      <xdr:col>65</xdr:col>
      <xdr:colOff>53975</xdr:colOff>
      <xdr:row>37</xdr:row>
      <xdr:rowOff>12065</xdr:rowOff>
    </xdr:to>
    <xdr:sp macro="" textlink="">
      <xdr:nvSpPr>
        <xdr:cNvPr id="332" name="楕円 331"/>
        <xdr:cNvSpPr/>
      </xdr:nvSpPr>
      <xdr:spPr>
        <a:xfrm>
          <a:off x="12954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22242</xdr:rowOff>
    </xdr:from>
    <xdr:ext cx="762000" cy="259045"/>
    <xdr:sp macro="" textlink="">
      <xdr:nvSpPr>
        <xdr:cNvPr id="333" name="テキスト ボックス 332"/>
        <xdr:cNvSpPr txBox="1"/>
      </xdr:nvSpPr>
      <xdr:spPr>
        <a:xfrm>
          <a:off x="12623800" y="602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前年度より１．０ポイント下回っているが、旧６市町村の地方債を引き継いだことに加え、施設整備を継続しており、類似団体平均を大きく上回っている。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今後も庁舎整備事業等、大型の整備事業が予定されていることから、一般財源に占める割合が高い状況が続くことが予想され、非常に負担が大きい。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今後は投資的経費の見直しと、市債発行の抑制等により公債費の軽減に努める。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74422</xdr:rowOff>
    </xdr:from>
    <xdr:to>
      <xdr:col>24</xdr:col>
      <xdr:colOff>25400</xdr:colOff>
      <xdr:row>79</xdr:row>
      <xdr:rowOff>120142</xdr:rowOff>
    </xdr:to>
    <xdr:cxnSp macro="">
      <xdr:nvCxnSpPr>
        <xdr:cNvPr id="363" name="直線コネクタ 362"/>
        <xdr:cNvCxnSpPr/>
      </xdr:nvCxnSpPr>
      <xdr:spPr>
        <a:xfrm flipV="1">
          <a:off x="3987800" y="136189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42418</xdr:rowOff>
    </xdr:from>
    <xdr:to>
      <xdr:col>19</xdr:col>
      <xdr:colOff>187325</xdr:colOff>
      <xdr:row>79</xdr:row>
      <xdr:rowOff>120142</xdr:rowOff>
    </xdr:to>
    <xdr:cxnSp macro="">
      <xdr:nvCxnSpPr>
        <xdr:cNvPr id="366" name="直線コネクタ 365"/>
        <xdr:cNvCxnSpPr/>
      </xdr:nvCxnSpPr>
      <xdr:spPr>
        <a:xfrm>
          <a:off x="3098800" y="135869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92711</xdr:rowOff>
    </xdr:to>
    <xdr:cxnSp macro="">
      <xdr:nvCxnSpPr>
        <xdr:cNvPr id="369" name="直線コネクタ 368"/>
        <xdr:cNvCxnSpPr/>
      </xdr:nvCxnSpPr>
      <xdr:spPr>
        <a:xfrm flipV="1">
          <a:off x="2209800" y="135869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101854</xdr:rowOff>
    </xdr:to>
    <xdr:cxnSp macro="">
      <xdr:nvCxnSpPr>
        <xdr:cNvPr id="372" name="直線コネクタ 371"/>
        <xdr:cNvCxnSpPr/>
      </xdr:nvCxnSpPr>
      <xdr:spPr>
        <a:xfrm flipV="1">
          <a:off x="1320800" y="136372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4" name="テキスト ボックス 373"/>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82" name="楕円 381"/>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83"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69342</xdr:rowOff>
    </xdr:from>
    <xdr:to>
      <xdr:col>20</xdr:col>
      <xdr:colOff>38100</xdr:colOff>
      <xdr:row>79</xdr:row>
      <xdr:rowOff>170942</xdr:rowOff>
    </xdr:to>
    <xdr:sp macro="" textlink="">
      <xdr:nvSpPr>
        <xdr:cNvPr id="384" name="楕円 383"/>
        <xdr:cNvSpPr/>
      </xdr:nvSpPr>
      <xdr:spPr>
        <a:xfrm>
          <a:off x="3937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155719</xdr:rowOff>
    </xdr:from>
    <xdr:ext cx="736600" cy="259045"/>
    <xdr:sp macro="" textlink="">
      <xdr:nvSpPr>
        <xdr:cNvPr id="385" name="テキスト ボックス 384"/>
        <xdr:cNvSpPr txBox="1"/>
      </xdr:nvSpPr>
      <xdr:spPr>
        <a:xfrm>
          <a:off x="3606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86" name="楕円 385"/>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7" name="テキスト ボックス 386"/>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88" name="楕円 387"/>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89" name="テキスト ボックス 388"/>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390" name="楕円 389"/>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391" name="テキスト ボックス 390"/>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前年度より１．３ポイント上昇し、類似団体平均とほぼ同等の数値となっている。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今後も引き続き、定員管理方針に基づく取り組みや、公共施設最適化計画による公共施設の統廃合を推進することで経費削減に努める必要がある。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72136</xdr:rowOff>
    </xdr:from>
    <xdr:to>
      <xdr:col>82</xdr:col>
      <xdr:colOff>107950</xdr:colOff>
      <xdr:row>74</xdr:row>
      <xdr:rowOff>131572</xdr:rowOff>
    </xdr:to>
    <xdr:cxnSp macro="">
      <xdr:nvCxnSpPr>
        <xdr:cNvPr id="422" name="直線コネクタ 421"/>
        <xdr:cNvCxnSpPr/>
      </xdr:nvCxnSpPr>
      <xdr:spPr>
        <a:xfrm>
          <a:off x="15671800" y="127594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92710</xdr:rowOff>
    </xdr:from>
    <xdr:to>
      <xdr:col>78</xdr:col>
      <xdr:colOff>69850</xdr:colOff>
      <xdr:row>74</xdr:row>
      <xdr:rowOff>72136</xdr:rowOff>
    </xdr:to>
    <xdr:cxnSp macro="">
      <xdr:nvCxnSpPr>
        <xdr:cNvPr id="425" name="直線コネクタ 424"/>
        <xdr:cNvCxnSpPr/>
      </xdr:nvCxnSpPr>
      <xdr:spPr>
        <a:xfrm>
          <a:off x="14782800" y="126085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92710</xdr:rowOff>
    </xdr:from>
    <xdr:to>
      <xdr:col>73</xdr:col>
      <xdr:colOff>180975</xdr:colOff>
      <xdr:row>73</xdr:row>
      <xdr:rowOff>124714</xdr:rowOff>
    </xdr:to>
    <xdr:cxnSp macro="">
      <xdr:nvCxnSpPr>
        <xdr:cNvPr id="428" name="直線コネクタ 427"/>
        <xdr:cNvCxnSpPr/>
      </xdr:nvCxnSpPr>
      <xdr:spPr>
        <a:xfrm flipV="1">
          <a:off x="13893800" y="126085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19050</xdr:rowOff>
    </xdr:from>
    <xdr:to>
      <xdr:col>74</xdr:col>
      <xdr:colOff>31750</xdr:colOff>
      <xdr:row>73</xdr:row>
      <xdr:rowOff>120650</xdr:rowOff>
    </xdr:to>
    <xdr:sp macro="" textlink="">
      <xdr:nvSpPr>
        <xdr:cNvPr id="429" name="フローチャート: 判断 428"/>
        <xdr:cNvSpPr/>
      </xdr:nvSpPr>
      <xdr:spPr>
        <a:xfrm>
          <a:off x="14732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130827</xdr:rowOff>
    </xdr:from>
    <xdr:ext cx="762000" cy="259045"/>
    <xdr:sp macro="" textlink="">
      <xdr:nvSpPr>
        <xdr:cNvPr id="430" name="テキスト ボックス 429"/>
        <xdr:cNvSpPr txBox="1"/>
      </xdr:nvSpPr>
      <xdr:spPr>
        <a:xfrm>
          <a:off x="14401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1270</xdr:rowOff>
    </xdr:from>
    <xdr:to>
      <xdr:col>69</xdr:col>
      <xdr:colOff>92075</xdr:colOff>
      <xdr:row>73</xdr:row>
      <xdr:rowOff>124714</xdr:rowOff>
    </xdr:to>
    <xdr:cxnSp macro="">
      <xdr:nvCxnSpPr>
        <xdr:cNvPr id="431" name="直線コネクタ 430"/>
        <xdr:cNvCxnSpPr/>
      </xdr:nvCxnSpPr>
      <xdr:spPr>
        <a:xfrm>
          <a:off x="13004800" y="1251712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32766</xdr:rowOff>
    </xdr:from>
    <xdr:to>
      <xdr:col>69</xdr:col>
      <xdr:colOff>142875</xdr:colOff>
      <xdr:row>73</xdr:row>
      <xdr:rowOff>134366</xdr:rowOff>
    </xdr:to>
    <xdr:sp macro="" textlink="">
      <xdr:nvSpPr>
        <xdr:cNvPr id="432" name="フローチャート: 判断 431"/>
        <xdr:cNvSpPr/>
      </xdr:nvSpPr>
      <xdr:spPr>
        <a:xfrm>
          <a:off x="13843000" y="1254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144543</xdr:rowOff>
    </xdr:from>
    <xdr:ext cx="762000" cy="259045"/>
    <xdr:sp macro="" textlink="">
      <xdr:nvSpPr>
        <xdr:cNvPr id="433" name="テキスト ボックス 432"/>
        <xdr:cNvSpPr txBox="1"/>
      </xdr:nvSpPr>
      <xdr:spPr>
        <a:xfrm>
          <a:off x="13512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34" name="フローチャート: 判断 433"/>
        <xdr:cNvSpPr/>
      </xdr:nvSpPr>
      <xdr:spPr>
        <a:xfrm>
          <a:off x="12954000" y="1252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96283</xdr:rowOff>
    </xdr:from>
    <xdr:ext cx="762000" cy="259045"/>
    <xdr:sp macro="" textlink="">
      <xdr:nvSpPr>
        <xdr:cNvPr id="435" name="テキスト ボックス 434"/>
        <xdr:cNvSpPr txBox="1"/>
      </xdr:nvSpPr>
      <xdr:spPr>
        <a:xfrm>
          <a:off x="12623800" y="126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80772</xdr:rowOff>
    </xdr:from>
    <xdr:to>
      <xdr:col>82</xdr:col>
      <xdr:colOff>158750</xdr:colOff>
      <xdr:row>75</xdr:row>
      <xdr:rowOff>10922</xdr:rowOff>
    </xdr:to>
    <xdr:sp macro="" textlink="">
      <xdr:nvSpPr>
        <xdr:cNvPr id="441" name="楕円 440"/>
        <xdr:cNvSpPr/>
      </xdr:nvSpPr>
      <xdr:spPr>
        <a:xfrm>
          <a:off x="16459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97299</xdr:rowOff>
    </xdr:from>
    <xdr:ext cx="762000" cy="259045"/>
    <xdr:sp macro="" textlink="">
      <xdr:nvSpPr>
        <xdr:cNvPr id="442" name="公債費以外該当値テキスト"/>
        <xdr:cNvSpPr txBox="1"/>
      </xdr:nvSpPr>
      <xdr:spPr>
        <a:xfrm>
          <a:off x="16598900" y="1261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21336</xdr:rowOff>
    </xdr:from>
    <xdr:to>
      <xdr:col>78</xdr:col>
      <xdr:colOff>120650</xdr:colOff>
      <xdr:row>74</xdr:row>
      <xdr:rowOff>122936</xdr:rowOff>
    </xdr:to>
    <xdr:sp macro="" textlink="">
      <xdr:nvSpPr>
        <xdr:cNvPr id="443" name="楕円 442"/>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133113</xdr:rowOff>
    </xdr:from>
    <xdr:ext cx="736600" cy="259045"/>
    <xdr:sp macro="" textlink="">
      <xdr:nvSpPr>
        <xdr:cNvPr id="444" name="テキスト ボックス 443"/>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41910</xdr:rowOff>
    </xdr:from>
    <xdr:to>
      <xdr:col>74</xdr:col>
      <xdr:colOff>31750</xdr:colOff>
      <xdr:row>73</xdr:row>
      <xdr:rowOff>143510</xdr:rowOff>
    </xdr:to>
    <xdr:sp macro="" textlink="">
      <xdr:nvSpPr>
        <xdr:cNvPr id="445" name="楕円 444"/>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128287</xdr:rowOff>
    </xdr:from>
    <xdr:ext cx="762000" cy="259045"/>
    <xdr:sp macro="" textlink="">
      <xdr:nvSpPr>
        <xdr:cNvPr id="446" name="テキスト ボックス 445"/>
        <xdr:cNvSpPr txBox="1"/>
      </xdr:nvSpPr>
      <xdr:spPr>
        <a:xfrm>
          <a:off x="14401800" y="1264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73914</xdr:rowOff>
    </xdr:from>
    <xdr:to>
      <xdr:col>69</xdr:col>
      <xdr:colOff>142875</xdr:colOff>
      <xdr:row>74</xdr:row>
      <xdr:rowOff>4064</xdr:rowOff>
    </xdr:to>
    <xdr:sp macro="" textlink="">
      <xdr:nvSpPr>
        <xdr:cNvPr id="447" name="楕円 446"/>
        <xdr:cNvSpPr/>
      </xdr:nvSpPr>
      <xdr:spPr>
        <a:xfrm>
          <a:off x="138430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160291</xdr:rowOff>
    </xdr:from>
    <xdr:ext cx="762000" cy="259045"/>
    <xdr:sp macro="" textlink="">
      <xdr:nvSpPr>
        <xdr:cNvPr id="448" name="テキスト ボックス 447"/>
        <xdr:cNvSpPr txBox="1"/>
      </xdr:nvSpPr>
      <xdr:spPr>
        <a:xfrm>
          <a:off x="13512800" y="1267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121920</xdr:rowOff>
    </xdr:from>
    <xdr:to>
      <xdr:col>65</xdr:col>
      <xdr:colOff>53975</xdr:colOff>
      <xdr:row>73</xdr:row>
      <xdr:rowOff>52070</xdr:rowOff>
    </xdr:to>
    <xdr:sp macro="" textlink="">
      <xdr:nvSpPr>
        <xdr:cNvPr id="449" name="楕円 448"/>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62247</xdr:rowOff>
    </xdr:from>
    <xdr:ext cx="762000" cy="259045"/>
    <xdr:sp macro="" textlink="">
      <xdr:nvSpPr>
        <xdr:cNvPr id="450" name="テキスト ボックス 449"/>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162033</xdr:rowOff>
    </xdr:from>
    <xdr:to>
      <xdr:col>29</xdr:col>
      <xdr:colOff>127000</xdr:colOff>
      <xdr:row>14</xdr:row>
      <xdr:rowOff>38075</xdr:rowOff>
    </xdr:to>
    <xdr:cxnSp macro="">
      <xdr:nvCxnSpPr>
        <xdr:cNvPr id="50" name="直線コネクタ 49"/>
        <xdr:cNvCxnSpPr/>
      </xdr:nvCxnSpPr>
      <xdr:spPr bwMode="auto">
        <a:xfrm flipV="1">
          <a:off x="5003800" y="2438508"/>
          <a:ext cx="647700" cy="47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38075</xdr:rowOff>
    </xdr:from>
    <xdr:to>
      <xdr:col>26</xdr:col>
      <xdr:colOff>50800</xdr:colOff>
      <xdr:row>14</xdr:row>
      <xdr:rowOff>56725</xdr:rowOff>
    </xdr:to>
    <xdr:cxnSp macro="">
      <xdr:nvCxnSpPr>
        <xdr:cNvPr id="53" name="直線コネクタ 52"/>
        <xdr:cNvCxnSpPr/>
      </xdr:nvCxnSpPr>
      <xdr:spPr bwMode="auto">
        <a:xfrm flipV="1">
          <a:off x="4305300" y="2486000"/>
          <a:ext cx="698500" cy="1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143993</xdr:rowOff>
    </xdr:from>
    <xdr:to>
      <xdr:col>22</xdr:col>
      <xdr:colOff>114300</xdr:colOff>
      <xdr:row>14</xdr:row>
      <xdr:rowOff>56725</xdr:rowOff>
    </xdr:to>
    <xdr:cxnSp macro="">
      <xdr:nvCxnSpPr>
        <xdr:cNvPr id="56" name="直線コネクタ 55"/>
        <xdr:cNvCxnSpPr/>
      </xdr:nvCxnSpPr>
      <xdr:spPr bwMode="auto">
        <a:xfrm>
          <a:off x="3606800" y="2420468"/>
          <a:ext cx="698500" cy="84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104661</xdr:rowOff>
    </xdr:from>
    <xdr:to>
      <xdr:col>22</xdr:col>
      <xdr:colOff>165100</xdr:colOff>
      <xdr:row>16</xdr:row>
      <xdr:rowOff>34811</xdr:rowOff>
    </xdr:to>
    <xdr:sp macro="" textlink="">
      <xdr:nvSpPr>
        <xdr:cNvPr id="57" name="フローチャート: 判断 56"/>
        <xdr:cNvSpPr/>
      </xdr:nvSpPr>
      <xdr:spPr bwMode="auto">
        <a:xfrm>
          <a:off x="4254500" y="2724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19588</xdr:rowOff>
    </xdr:from>
    <xdr:ext cx="762000" cy="259045"/>
    <xdr:sp macro="" textlink="">
      <xdr:nvSpPr>
        <xdr:cNvPr id="58" name="テキスト ボックス 57"/>
        <xdr:cNvSpPr txBox="1"/>
      </xdr:nvSpPr>
      <xdr:spPr>
        <a:xfrm>
          <a:off x="3924300" y="281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143993</xdr:rowOff>
    </xdr:from>
    <xdr:to>
      <xdr:col>18</xdr:col>
      <xdr:colOff>177800</xdr:colOff>
      <xdr:row>14</xdr:row>
      <xdr:rowOff>46190</xdr:rowOff>
    </xdr:to>
    <xdr:cxnSp macro="">
      <xdr:nvCxnSpPr>
        <xdr:cNvPr id="59" name="直線コネクタ 58"/>
        <xdr:cNvCxnSpPr/>
      </xdr:nvCxnSpPr>
      <xdr:spPr bwMode="auto">
        <a:xfrm flipV="1">
          <a:off x="2908300" y="2420468"/>
          <a:ext cx="698500" cy="7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68546</xdr:rowOff>
    </xdr:from>
    <xdr:ext cx="762000" cy="259045"/>
    <xdr:sp macro="" textlink="">
      <xdr:nvSpPr>
        <xdr:cNvPr id="61" name="テキスト ボックス 60"/>
        <xdr:cNvSpPr txBox="1"/>
      </xdr:nvSpPr>
      <xdr:spPr>
        <a:xfrm>
          <a:off x="32258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96569</xdr:rowOff>
    </xdr:from>
    <xdr:ext cx="762000" cy="259045"/>
    <xdr:sp macro="" textlink="">
      <xdr:nvSpPr>
        <xdr:cNvPr id="63" name="テキスト ボックス 62"/>
        <xdr:cNvSpPr txBox="1"/>
      </xdr:nvSpPr>
      <xdr:spPr>
        <a:xfrm>
          <a:off x="25273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111233</xdr:rowOff>
    </xdr:from>
    <xdr:to>
      <xdr:col>29</xdr:col>
      <xdr:colOff>177800</xdr:colOff>
      <xdr:row>14</xdr:row>
      <xdr:rowOff>41383</xdr:rowOff>
    </xdr:to>
    <xdr:sp macro="" textlink="">
      <xdr:nvSpPr>
        <xdr:cNvPr id="69" name="楕円 68"/>
        <xdr:cNvSpPr/>
      </xdr:nvSpPr>
      <xdr:spPr bwMode="auto">
        <a:xfrm>
          <a:off x="5600700" y="238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127760</xdr:rowOff>
    </xdr:from>
    <xdr:ext cx="762000" cy="259045"/>
    <xdr:sp macro="" textlink="">
      <xdr:nvSpPr>
        <xdr:cNvPr id="70" name="人口1人当たり決算額の推移該当値テキスト130"/>
        <xdr:cNvSpPr txBox="1"/>
      </xdr:nvSpPr>
      <xdr:spPr>
        <a:xfrm>
          <a:off x="5740400" y="223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158725</xdr:rowOff>
    </xdr:from>
    <xdr:to>
      <xdr:col>26</xdr:col>
      <xdr:colOff>101600</xdr:colOff>
      <xdr:row>14</xdr:row>
      <xdr:rowOff>88875</xdr:rowOff>
    </xdr:to>
    <xdr:sp macro="" textlink="">
      <xdr:nvSpPr>
        <xdr:cNvPr id="71" name="楕円 70"/>
        <xdr:cNvSpPr/>
      </xdr:nvSpPr>
      <xdr:spPr bwMode="auto">
        <a:xfrm>
          <a:off x="4953000" y="243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99052</xdr:rowOff>
    </xdr:from>
    <xdr:ext cx="736600" cy="259045"/>
    <xdr:sp macro="" textlink="">
      <xdr:nvSpPr>
        <xdr:cNvPr id="72" name="テキスト ボックス 71"/>
        <xdr:cNvSpPr txBox="1"/>
      </xdr:nvSpPr>
      <xdr:spPr>
        <a:xfrm>
          <a:off x="4622800" y="220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5925</xdr:rowOff>
    </xdr:from>
    <xdr:to>
      <xdr:col>22</xdr:col>
      <xdr:colOff>165100</xdr:colOff>
      <xdr:row>14</xdr:row>
      <xdr:rowOff>107525</xdr:rowOff>
    </xdr:to>
    <xdr:sp macro="" textlink="">
      <xdr:nvSpPr>
        <xdr:cNvPr id="73" name="楕円 72"/>
        <xdr:cNvSpPr/>
      </xdr:nvSpPr>
      <xdr:spPr bwMode="auto">
        <a:xfrm>
          <a:off x="4254500" y="245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117702</xdr:rowOff>
    </xdr:from>
    <xdr:ext cx="762000" cy="259045"/>
    <xdr:sp macro="" textlink="">
      <xdr:nvSpPr>
        <xdr:cNvPr id="74" name="テキスト ボックス 73"/>
        <xdr:cNvSpPr txBox="1"/>
      </xdr:nvSpPr>
      <xdr:spPr>
        <a:xfrm>
          <a:off x="3924300" y="222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93193</xdr:rowOff>
    </xdr:from>
    <xdr:to>
      <xdr:col>19</xdr:col>
      <xdr:colOff>38100</xdr:colOff>
      <xdr:row>14</xdr:row>
      <xdr:rowOff>23343</xdr:rowOff>
    </xdr:to>
    <xdr:sp macro="" textlink="">
      <xdr:nvSpPr>
        <xdr:cNvPr id="75" name="楕円 74"/>
        <xdr:cNvSpPr/>
      </xdr:nvSpPr>
      <xdr:spPr bwMode="auto">
        <a:xfrm>
          <a:off x="3556000" y="236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33520</xdr:rowOff>
    </xdr:from>
    <xdr:ext cx="762000" cy="259045"/>
    <xdr:sp macro="" textlink="">
      <xdr:nvSpPr>
        <xdr:cNvPr id="76" name="テキスト ボックス 75"/>
        <xdr:cNvSpPr txBox="1"/>
      </xdr:nvSpPr>
      <xdr:spPr>
        <a:xfrm>
          <a:off x="3225800" y="21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166840</xdr:rowOff>
    </xdr:from>
    <xdr:to>
      <xdr:col>15</xdr:col>
      <xdr:colOff>101600</xdr:colOff>
      <xdr:row>14</xdr:row>
      <xdr:rowOff>96990</xdr:rowOff>
    </xdr:to>
    <xdr:sp macro="" textlink="">
      <xdr:nvSpPr>
        <xdr:cNvPr id="77" name="楕円 76"/>
        <xdr:cNvSpPr/>
      </xdr:nvSpPr>
      <xdr:spPr bwMode="auto">
        <a:xfrm>
          <a:off x="2857500" y="2443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107167</xdr:rowOff>
    </xdr:from>
    <xdr:ext cx="762000" cy="259045"/>
    <xdr:sp macro="" textlink="">
      <xdr:nvSpPr>
        <xdr:cNvPr id="78" name="テキスト ボックス 77"/>
        <xdr:cNvSpPr txBox="1"/>
      </xdr:nvSpPr>
      <xdr:spPr>
        <a:xfrm>
          <a:off x="2527300" y="22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10447</xdr:rowOff>
    </xdr:from>
    <xdr:to>
      <xdr:col>29</xdr:col>
      <xdr:colOff>127000</xdr:colOff>
      <xdr:row>34</xdr:row>
      <xdr:rowOff>99078</xdr:rowOff>
    </xdr:to>
    <xdr:cxnSp macro="">
      <xdr:nvCxnSpPr>
        <xdr:cNvPr id="113" name="直線コネクタ 112"/>
        <xdr:cNvCxnSpPr/>
      </xdr:nvCxnSpPr>
      <xdr:spPr bwMode="auto">
        <a:xfrm>
          <a:off x="5003800" y="6277897"/>
          <a:ext cx="647700" cy="8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10447</xdr:rowOff>
    </xdr:from>
    <xdr:to>
      <xdr:col>26</xdr:col>
      <xdr:colOff>50800</xdr:colOff>
      <xdr:row>34</xdr:row>
      <xdr:rowOff>25142</xdr:rowOff>
    </xdr:to>
    <xdr:cxnSp macro="">
      <xdr:nvCxnSpPr>
        <xdr:cNvPr id="116" name="直線コネクタ 115"/>
        <xdr:cNvCxnSpPr/>
      </xdr:nvCxnSpPr>
      <xdr:spPr bwMode="auto">
        <a:xfrm flipV="1">
          <a:off x="4305300" y="6277897"/>
          <a:ext cx="698500" cy="1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13712</xdr:rowOff>
    </xdr:from>
    <xdr:to>
      <xdr:col>22</xdr:col>
      <xdr:colOff>114300</xdr:colOff>
      <xdr:row>34</xdr:row>
      <xdr:rowOff>25142</xdr:rowOff>
    </xdr:to>
    <xdr:cxnSp macro="">
      <xdr:nvCxnSpPr>
        <xdr:cNvPr id="119" name="直線コネクタ 118"/>
        <xdr:cNvCxnSpPr/>
      </xdr:nvCxnSpPr>
      <xdr:spPr bwMode="auto">
        <a:xfrm>
          <a:off x="3606800" y="6281162"/>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32341</xdr:rowOff>
    </xdr:from>
    <xdr:to>
      <xdr:col>22</xdr:col>
      <xdr:colOff>165100</xdr:colOff>
      <xdr:row>35</xdr:row>
      <xdr:rowOff>133941</xdr:rowOff>
    </xdr:to>
    <xdr:sp macro="" textlink="">
      <xdr:nvSpPr>
        <xdr:cNvPr id="120" name="フローチャート: 判断 119"/>
        <xdr:cNvSpPr/>
      </xdr:nvSpPr>
      <xdr:spPr bwMode="auto">
        <a:xfrm>
          <a:off x="42545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118718</xdr:rowOff>
    </xdr:from>
    <xdr:ext cx="762000" cy="259045"/>
    <xdr:sp macro="" textlink="">
      <xdr:nvSpPr>
        <xdr:cNvPr id="121" name="テキスト ボックス 120"/>
        <xdr:cNvSpPr txBox="1"/>
      </xdr:nvSpPr>
      <xdr:spPr>
        <a:xfrm>
          <a:off x="3924300" y="672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182321</xdr:rowOff>
    </xdr:from>
    <xdr:to>
      <xdr:col>18</xdr:col>
      <xdr:colOff>177800</xdr:colOff>
      <xdr:row>34</xdr:row>
      <xdr:rowOff>13712</xdr:rowOff>
    </xdr:to>
    <xdr:cxnSp macro="">
      <xdr:nvCxnSpPr>
        <xdr:cNvPr id="122" name="直線コネクタ 121"/>
        <xdr:cNvCxnSpPr/>
      </xdr:nvCxnSpPr>
      <xdr:spPr bwMode="auto">
        <a:xfrm>
          <a:off x="2908300" y="6106871"/>
          <a:ext cx="698500" cy="174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162708</xdr:rowOff>
    </xdr:from>
    <xdr:ext cx="762000" cy="259045"/>
    <xdr:sp macro="" textlink="">
      <xdr:nvSpPr>
        <xdr:cNvPr id="124" name="テキスト ボックス 123"/>
        <xdr:cNvSpPr txBox="1"/>
      </xdr:nvSpPr>
      <xdr:spPr>
        <a:xfrm>
          <a:off x="32258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73586</xdr:rowOff>
    </xdr:from>
    <xdr:ext cx="762000" cy="259045"/>
    <xdr:sp macro="" textlink="">
      <xdr:nvSpPr>
        <xdr:cNvPr id="126" name="テキスト ボックス 125"/>
        <xdr:cNvSpPr txBox="1"/>
      </xdr:nvSpPr>
      <xdr:spPr>
        <a:xfrm>
          <a:off x="25273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48278</xdr:rowOff>
    </xdr:from>
    <xdr:to>
      <xdr:col>29</xdr:col>
      <xdr:colOff>177800</xdr:colOff>
      <xdr:row>34</xdr:row>
      <xdr:rowOff>149878</xdr:rowOff>
    </xdr:to>
    <xdr:sp macro="" textlink="">
      <xdr:nvSpPr>
        <xdr:cNvPr id="132" name="楕円 131"/>
        <xdr:cNvSpPr/>
      </xdr:nvSpPr>
      <xdr:spPr bwMode="auto">
        <a:xfrm>
          <a:off x="5600700" y="6315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236255</xdr:rowOff>
    </xdr:from>
    <xdr:ext cx="762000" cy="259045"/>
    <xdr:sp macro="" textlink="">
      <xdr:nvSpPr>
        <xdr:cNvPr id="133" name="人口1人当たり決算額の推移該当値テキスト445"/>
        <xdr:cNvSpPr txBox="1"/>
      </xdr:nvSpPr>
      <xdr:spPr>
        <a:xfrm>
          <a:off x="5740400" y="616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302547</xdr:rowOff>
    </xdr:from>
    <xdr:to>
      <xdr:col>26</xdr:col>
      <xdr:colOff>101600</xdr:colOff>
      <xdr:row>34</xdr:row>
      <xdr:rowOff>61247</xdr:rowOff>
    </xdr:to>
    <xdr:sp macro="" textlink="">
      <xdr:nvSpPr>
        <xdr:cNvPr id="134" name="楕円 133"/>
        <xdr:cNvSpPr/>
      </xdr:nvSpPr>
      <xdr:spPr bwMode="auto">
        <a:xfrm>
          <a:off x="4953000" y="622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71424</xdr:rowOff>
    </xdr:from>
    <xdr:ext cx="736600" cy="259045"/>
    <xdr:sp macro="" textlink="">
      <xdr:nvSpPr>
        <xdr:cNvPr id="135" name="テキスト ボックス 134"/>
        <xdr:cNvSpPr txBox="1"/>
      </xdr:nvSpPr>
      <xdr:spPr>
        <a:xfrm>
          <a:off x="4622800" y="599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317242</xdr:rowOff>
    </xdr:from>
    <xdr:to>
      <xdr:col>22</xdr:col>
      <xdr:colOff>165100</xdr:colOff>
      <xdr:row>34</xdr:row>
      <xdr:rowOff>75942</xdr:rowOff>
    </xdr:to>
    <xdr:sp macro="" textlink="">
      <xdr:nvSpPr>
        <xdr:cNvPr id="136" name="楕円 135"/>
        <xdr:cNvSpPr/>
      </xdr:nvSpPr>
      <xdr:spPr bwMode="auto">
        <a:xfrm>
          <a:off x="4254500" y="624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86119</xdr:rowOff>
    </xdr:from>
    <xdr:ext cx="762000" cy="259045"/>
    <xdr:sp macro="" textlink="">
      <xdr:nvSpPr>
        <xdr:cNvPr id="137" name="テキスト ボックス 136"/>
        <xdr:cNvSpPr txBox="1"/>
      </xdr:nvSpPr>
      <xdr:spPr>
        <a:xfrm>
          <a:off x="3924300" y="601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305812</xdr:rowOff>
    </xdr:from>
    <xdr:to>
      <xdr:col>19</xdr:col>
      <xdr:colOff>38100</xdr:colOff>
      <xdr:row>34</xdr:row>
      <xdr:rowOff>64512</xdr:rowOff>
    </xdr:to>
    <xdr:sp macro="" textlink="">
      <xdr:nvSpPr>
        <xdr:cNvPr id="138" name="楕円 137"/>
        <xdr:cNvSpPr/>
      </xdr:nvSpPr>
      <xdr:spPr bwMode="auto">
        <a:xfrm>
          <a:off x="3556000" y="6230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74689</xdr:rowOff>
    </xdr:from>
    <xdr:ext cx="762000" cy="259045"/>
    <xdr:sp macro="" textlink="">
      <xdr:nvSpPr>
        <xdr:cNvPr id="139" name="テキスト ボックス 138"/>
        <xdr:cNvSpPr txBox="1"/>
      </xdr:nvSpPr>
      <xdr:spPr>
        <a:xfrm>
          <a:off x="3225800" y="599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131521</xdr:rowOff>
    </xdr:from>
    <xdr:to>
      <xdr:col>15</xdr:col>
      <xdr:colOff>101600</xdr:colOff>
      <xdr:row>33</xdr:row>
      <xdr:rowOff>233121</xdr:rowOff>
    </xdr:to>
    <xdr:sp macro="" textlink="">
      <xdr:nvSpPr>
        <xdr:cNvPr id="140" name="楕円 139"/>
        <xdr:cNvSpPr/>
      </xdr:nvSpPr>
      <xdr:spPr bwMode="auto">
        <a:xfrm>
          <a:off x="2857500" y="6056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71848</xdr:rowOff>
    </xdr:from>
    <xdr:ext cx="762000" cy="259045"/>
    <xdr:sp macro="" textlink="">
      <xdr:nvSpPr>
        <xdr:cNvPr id="141" name="テキスト ボックス 140"/>
        <xdr:cNvSpPr txBox="1"/>
      </xdr:nvSpPr>
      <xdr:spPr>
        <a:xfrm>
          <a:off x="2527300" y="582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92,863
88,166
558.23
43,256,990
42,132,800
850,451
27,750,958
54,290,807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97089</xdr:rowOff>
    </xdr:from>
    <xdr:to>
      <xdr:col>24</xdr:col>
      <xdr:colOff>63500</xdr:colOff>
      <xdr:row>32</xdr:row>
      <xdr:rowOff>20531</xdr:rowOff>
    </xdr:to>
    <xdr:cxnSp macro="">
      <xdr:nvCxnSpPr>
        <xdr:cNvPr id="59" name="直線コネクタ 58"/>
        <xdr:cNvCxnSpPr/>
      </xdr:nvCxnSpPr>
      <xdr:spPr>
        <a:xfrm flipV="1">
          <a:off x="3797300" y="5412039"/>
          <a:ext cx="8382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150696</xdr:rowOff>
    </xdr:from>
    <xdr:to>
      <xdr:col>19</xdr:col>
      <xdr:colOff>177800</xdr:colOff>
      <xdr:row>32</xdr:row>
      <xdr:rowOff>20531</xdr:rowOff>
    </xdr:to>
    <xdr:cxnSp macro="">
      <xdr:nvCxnSpPr>
        <xdr:cNvPr id="62" name="直線コネクタ 61"/>
        <xdr:cNvCxnSpPr/>
      </xdr:nvCxnSpPr>
      <xdr:spPr>
        <a:xfrm>
          <a:off x="2908300" y="5465646"/>
          <a:ext cx="8890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150696</xdr:rowOff>
    </xdr:from>
    <xdr:to>
      <xdr:col>15</xdr:col>
      <xdr:colOff>50800</xdr:colOff>
      <xdr:row>32</xdr:row>
      <xdr:rowOff>1123</xdr:rowOff>
    </xdr:to>
    <xdr:cxnSp macro="">
      <xdr:nvCxnSpPr>
        <xdr:cNvPr id="65" name="直線コネクタ 64"/>
        <xdr:cNvCxnSpPr/>
      </xdr:nvCxnSpPr>
      <xdr:spPr>
        <a:xfrm flipV="1">
          <a:off x="2019300" y="5465646"/>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113955</xdr:rowOff>
    </xdr:from>
    <xdr:to>
      <xdr:col>15</xdr:col>
      <xdr:colOff>101600</xdr:colOff>
      <xdr:row>35</xdr:row>
      <xdr:rowOff>44105</xdr:rowOff>
    </xdr:to>
    <xdr:sp macro="" textlink="">
      <xdr:nvSpPr>
        <xdr:cNvPr id="66" name="フローチャート: 判断 65"/>
        <xdr:cNvSpPr/>
      </xdr:nvSpPr>
      <xdr:spPr>
        <a:xfrm>
          <a:off x="2857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35232</xdr:rowOff>
    </xdr:from>
    <xdr:ext cx="534377" cy="259045"/>
    <xdr:sp macro="" textlink="">
      <xdr:nvSpPr>
        <xdr:cNvPr id="67" name="テキスト ボックス 66"/>
        <xdr:cNvSpPr txBox="1"/>
      </xdr:nvSpPr>
      <xdr:spPr>
        <a:xfrm>
          <a:off x="2641111" y="6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1123</xdr:rowOff>
    </xdr:from>
    <xdr:to>
      <xdr:col>10</xdr:col>
      <xdr:colOff>114300</xdr:colOff>
      <xdr:row>32</xdr:row>
      <xdr:rowOff>44351</xdr:rowOff>
    </xdr:to>
    <xdr:cxnSp macro="">
      <xdr:nvCxnSpPr>
        <xdr:cNvPr id="68" name="直線コネクタ 67"/>
        <xdr:cNvCxnSpPr/>
      </xdr:nvCxnSpPr>
      <xdr:spPr>
        <a:xfrm flipV="1">
          <a:off x="1130300" y="5487523"/>
          <a:ext cx="889000" cy="4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97777</xdr:rowOff>
    </xdr:from>
    <xdr:ext cx="534377" cy="259045"/>
    <xdr:sp macro="" textlink="">
      <xdr:nvSpPr>
        <xdr:cNvPr id="70" name="テキスト ボックス 69"/>
        <xdr:cNvSpPr txBox="1"/>
      </xdr:nvSpPr>
      <xdr:spPr>
        <a:xfrm>
          <a:off x="1752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113550</xdr:rowOff>
    </xdr:from>
    <xdr:ext cx="534377" cy="259045"/>
    <xdr:sp macro="" textlink="">
      <xdr:nvSpPr>
        <xdr:cNvPr id="72" name="テキスト ボックス 71"/>
        <xdr:cNvSpPr txBox="1"/>
      </xdr:nvSpPr>
      <xdr:spPr>
        <a:xfrm>
          <a:off x="863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46289</xdr:rowOff>
    </xdr:from>
    <xdr:to>
      <xdr:col>24</xdr:col>
      <xdr:colOff>114300</xdr:colOff>
      <xdr:row>31</xdr:row>
      <xdr:rowOff>147889</xdr:rowOff>
    </xdr:to>
    <xdr:sp macro="" textlink="">
      <xdr:nvSpPr>
        <xdr:cNvPr id="78" name="楕円 77"/>
        <xdr:cNvSpPr/>
      </xdr:nvSpPr>
      <xdr:spPr>
        <a:xfrm>
          <a:off x="4584700" y="53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132666</xdr:rowOff>
    </xdr:from>
    <xdr:ext cx="534377" cy="259045"/>
    <xdr:sp macro="" textlink="">
      <xdr:nvSpPr>
        <xdr:cNvPr id="79" name="人件費該当値テキスト"/>
        <xdr:cNvSpPr txBox="1"/>
      </xdr:nvSpPr>
      <xdr:spPr>
        <a:xfrm>
          <a:off x="4686300" y="52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141181</xdr:rowOff>
    </xdr:from>
    <xdr:to>
      <xdr:col>20</xdr:col>
      <xdr:colOff>38100</xdr:colOff>
      <xdr:row>32</xdr:row>
      <xdr:rowOff>71331</xdr:rowOff>
    </xdr:to>
    <xdr:sp macro="" textlink="">
      <xdr:nvSpPr>
        <xdr:cNvPr id="80" name="楕円 79"/>
        <xdr:cNvSpPr/>
      </xdr:nvSpPr>
      <xdr:spPr>
        <a:xfrm>
          <a:off x="3746500" y="54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87858</xdr:rowOff>
    </xdr:from>
    <xdr:ext cx="534377" cy="259045"/>
    <xdr:sp macro="" textlink="">
      <xdr:nvSpPr>
        <xdr:cNvPr id="81" name="テキスト ボックス 80"/>
        <xdr:cNvSpPr txBox="1"/>
      </xdr:nvSpPr>
      <xdr:spPr>
        <a:xfrm>
          <a:off x="3530111" y="52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99896</xdr:rowOff>
    </xdr:from>
    <xdr:to>
      <xdr:col>15</xdr:col>
      <xdr:colOff>101600</xdr:colOff>
      <xdr:row>32</xdr:row>
      <xdr:rowOff>30046</xdr:rowOff>
    </xdr:to>
    <xdr:sp macro="" textlink="">
      <xdr:nvSpPr>
        <xdr:cNvPr id="82" name="楕円 81"/>
        <xdr:cNvSpPr/>
      </xdr:nvSpPr>
      <xdr:spPr>
        <a:xfrm>
          <a:off x="2857500" y="54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46573</xdr:rowOff>
    </xdr:from>
    <xdr:ext cx="534377" cy="259045"/>
    <xdr:sp macro="" textlink="">
      <xdr:nvSpPr>
        <xdr:cNvPr id="83" name="テキスト ボックス 82"/>
        <xdr:cNvSpPr txBox="1"/>
      </xdr:nvSpPr>
      <xdr:spPr>
        <a:xfrm>
          <a:off x="2641111" y="51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121773</xdr:rowOff>
    </xdr:from>
    <xdr:to>
      <xdr:col>10</xdr:col>
      <xdr:colOff>165100</xdr:colOff>
      <xdr:row>32</xdr:row>
      <xdr:rowOff>51923</xdr:rowOff>
    </xdr:to>
    <xdr:sp macro="" textlink="">
      <xdr:nvSpPr>
        <xdr:cNvPr id="84" name="楕円 83"/>
        <xdr:cNvSpPr/>
      </xdr:nvSpPr>
      <xdr:spPr>
        <a:xfrm>
          <a:off x="1968500" y="543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68450</xdr:rowOff>
    </xdr:from>
    <xdr:ext cx="534377" cy="259045"/>
    <xdr:sp macro="" textlink="">
      <xdr:nvSpPr>
        <xdr:cNvPr id="85" name="テキスト ボックス 84"/>
        <xdr:cNvSpPr txBox="1"/>
      </xdr:nvSpPr>
      <xdr:spPr>
        <a:xfrm>
          <a:off x="1752111" y="521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165001</xdr:rowOff>
    </xdr:from>
    <xdr:to>
      <xdr:col>6</xdr:col>
      <xdr:colOff>38100</xdr:colOff>
      <xdr:row>32</xdr:row>
      <xdr:rowOff>95151</xdr:rowOff>
    </xdr:to>
    <xdr:sp macro="" textlink="">
      <xdr:nvSpPr>
        <xdr:cNvPr id="86" name="楕円 85"/>
        <xdr:cNvSpPr/>
      </xdr:nvSpPr>
      <xdr:spPr>
        <a:xfrm>
          <a:off x="1079500" y="5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111678</xdr:rowOff>
    </xdr:from>
    <xdr:ext cx="534377" cy="259045"/>
    <xdr:sp macro="" textlink="">
      <xdr:nvSpPr>
        <xdr:cNvPr id="87" name="テキスト ボックス 86"/>
        <xdr:cNvSpPr txBox="1"/>
      </xdr:nvSpPr>
      <xdr:spPr>
        <a:xfrm>
          <a:off x="863111" y="52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122806</xdr:rowOff>
    </xdr:from>
    <xdr:to>
      <xdr:col>24</xdr:col>
      <xdr:colOff>63500</xdr:colOff>
      <xdr:row>57</xdr:row>
      <xdr:rowOff>132835</xdr:rowOff>
    </xdr:to>
    <xdr:cxnSp macro="">
      <xdr:nvCxnSpPr>
        <xdr:cNvPr id="116" name="直線コネクタ 115"/>
        <xdr:cNvCxnSpPr/>
      </xdr:nvCxnSpPr>
      <xdr:spPr>
        <a:xfrm flipV="1">
          <a:off x="3797300" y="9895456"/>
          <a:ext cx="8382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132835</xdr:rowOff>
    </xdr:from>
    <xdr:to>
      <xdr:col>19</xdr:col>
      <xdr:colOff>177800</xdr:colOff>
      <xdr:row>57</xdr:row>
      <xdr:rowOff>134351</xdr:rowOff>
    </xdr:to>
    <xdr:cxnSp macro="">
      <xdr:nvCxnSpPr>
        <xdr:cNvPr id="119" name="直線コネクタ 118"/>
        <xdr:cNvCxnSpPr/>
      </xdr:nvCxnSpPr>
      <xdr:spPr>
        <a:xfrm flipV="1">
          <a:off x="2908300" y="9905485"/>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132160</xdr:rowOff>
    </xdr:from>
    <xdr:to>
      <xdr:col>15</xdr:col>
      <xdr:colOff>50800</xdr:colOff>
      <xdr:row>57</xdr:row>
      <xdr:rowOff>134351</xdr:rowOff>
    </xdr:to>
    <xdr:cxnSp macro="">
      <xdr:nvCxnSpPr>
        <xdr:cNvPr id="122" name="直線コネクタ 121"/>
        <xdr:cNvCxnSpPr/>
      </xdr:nvCxnSpPr>
      <xdr:spPr>
        <a:xfrm>
          <a:off x="2019300" y="9904810"/>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24000</xdr:rowOff>
    </xdr:from>
    <xdr:to>
      <xdr:col>15</xdr:col>
      <xdr:colOff>101600</xdr:colOff>
      <xdr:row>57</xdr:row>
      <xdr:rowOff>125600</xdr:rowOff>
    </xdr:to>
    <xdr:sp macro="" textlink="">
      <xdr:nvSpPr>
        <xdr:cNvPr id="123" name="フローチャート: 判断 122"/>
        <xdr:cNvSpPr/>
      </xdr:nvSpPr>
      <xdr:spPr>
        <a:xfrm>
          <a:off x="2857500" y="979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142127</xdr:rowOff>
    </xdr:from>
    <xdr:ext cx="534377" cy="259045"/>
    <xdr:sp macro="" textlink="">
      <xdr:nvSpPr>
        <xdr:cNvPr id="124" name="テキスト ボックス 123"/>
        <xdr:cNvSpPr txBox="1"/>
      </xdr:nvSpPr>
      <xdr:spPr>
        <a:xfrm>
          <a:off x="2641111" y="957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132160</xdr:rowOff>
    </xdr:from>
    <xdr:to>
      <xdr:col>10</xdr:col>
      <xdr:colOff>114300</xdr:colOff>
      <xdr:row>57</xdr:row>
      <xdr:rowOff>135627</xdr:rowOff>
    </xdr:to>
    <xdr:cxnSp macro="">
      <xdr:nvCxnSpPr>
        <xdr:cNvPr id="125" name="直線コネクタ 124"/>
        <xdr:cNvCxnSpPr/>
      </xdr:nvCxnSpPr>
      <xdr:spPr>
        <a:xfrm flipV="1">
          <a:off x="1130300" y="9904810"/>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7" name="テキスト ボックス 126"/>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72006</xdr:rowOff>
    </xdr:from>
    <xdr:to>
      <xdr:col>24</xdr:col>
      <xdr:colOff>114300</xdr:colOff>
      <xdr:row>58</xdr:row>
      <xdr:rowOff>2156</xdr:rowOff>
    </xdr:to>
    <xdr:sp macro="" textlink="">
      <xdr:nvSpPr>
        <xdr:cNvPr id="135" name="楕円 134"/>
        <xdr:cNvSpPr/>
      </xdr:nvSpPr>
      <xdr:spPr>
        <a:xfrm>
          <a:off x="4584700" y="98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94883</xdr:rowOff>
    </xdr:from>
    <xdr:ext cx="534377" cy="259045"/>
    <xdr:sp macro="" textlink="">
      <xdr:nvSpPr>
        <xdr:cNvPr id="136" name="物件費該当値テキスト"/>
        <xdr:cNvSpPr txBox="1"/>
      </xdr:nvSpPr>
      <xdr:spPr>
        <a:xfrm>
          <a:off x="4686300" y="969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82035</xdr:rowOff>
    </xdr:from>
    <xdr:to>
      <xdr:col>20</xdr:col>
      <xdr:colOff>38100</xdr:colOff>
      <xdr:row>58</xdr:row>
      <xdr:rowOff>12185</xdr:rowOff>
    </xdr:to>
    <xdr:sp macro="" textlink="">
      <xdr:nvSpPr>
        <xdr:cNvPr id="137" name="楕円 136"/>
        <xdr:cNvSpPr/>
      </xdr:nvSpPr>
      <xdr:spPr>
        <a:xfrm>
          <a:off x="3746500" y="98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3312</xdr:rowOff>
    </xdr:from>
    <xdr:ext cx="534377" cy="259045"/>
    <xdr:sp macro="" textlink="">
      <xdr:nvSpPr>
        <xdr:cNvPr id="138" name="テキスト ボックス 137"/>
        <xdr:cNvSpPr txBox="1"/>
      </xdr:nvSpPr>
      <xdr:spPr>
        <a:xfrm>
          <a:off x="3530111" y="994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83551</xdr:rowOff>
    </xdr:from>
    <xdr:to>
      <xdr:col>15</xdr:col>
      <xdr:colOff>101600</xdr:colOff>
      <xdr:row>58</xdr:row>
      <xdr:rowOff>13701</xdr:rowOff>
    </xdr:to>
    <xdr:sp macro="" textlink="">
      <xdr:nvSpPr>
        <xdr:cNvPr id="139" name="楕円 138"/>
        <xdr:cNvSpPr/>
      </xdr:nvSpPr>
      <xdr:spPr>
        <a:xfrm>
          <a:off x="2857500" y="98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4828</xdr:rowOff>
    </xdr:from>
    <xdr:ext cx="534377" cy="259045"/>
    <xdr:sp macro="" textlink="">
      <xdr:nvSpPr>
        <xdr:cNvPr id="140" name="テキスト ボックス 139"/>
        <xdr:cNvSpPr txBox="1"/>
      </xdr:nvSpPr>
      <xdr:spPr>
        <a:xfrm>
          <a:off x="2641111" y="994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81360</xdr:rowOff>
    </xdr:from>
    <xdr:to>
      <xdr:col>10</xdr:col>
      <xdr:colOff>165100</xdr:colOff>
      <xdr:row>58</xdr:row>
      <xdr:rowOff>11510</xdr:rowOff>
    </xdr:to>
    <xdr:sp macro="" textlink="">
      <xdr:nvSpPr>
        <xdr:cNvPr id="141" name="楕円 140"/>
        <xdr:cNvSpPr/>
      </xdr:nvSpPr>
      <xdr:spPr>
        <a:xfrm>
          <a:off x="1968500" y="98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2637</xdr:rowOff>
    </xdr:from>
    <xdr:ext cx="534377" cy="259045"/>
    <xdr:sp macro="" textlink="">
      <xdr:nvSpPr>
        <xdr:cNvPr id="142" name="テキスト ボックス 141"/>
        <xdr:cNvSpPr txBox="1"/>
      </xdr:nvSpPr>
      <xdr:spPr>
        <a:xfrm>
          <a:off x="1752111" y="994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84827</xdr:rowOff>
    </xdr:from>
    <xdr:to>
      <xdr:col>6</xdr:col>
      <xdr:colOff>38100</xdr:colOff>
      <xdr:row>58</xdr:row>
      <xdr:rowOff>14977</xdr:rowOff>
    </xdr:to>
    <xdr:sp macro="" textlink="">
      <xdr:nvSpPr>
        <xdr:cNvPr id="143" name="楕円 142"/>
        <xdr:cNvSpPr/>
      </xdr:nvSpPr>
      <xdr:spPr>
        <a:xfrm>
          <a:off x="1079500" y="98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6104</xdr:rowOff>
    </xdr:from>
    <xdr:ext cx="534377" cy="259045"/>
    <xdr:sp macro="" textlink="">
      <xdr:nvSpPr>
        <xdr:cNvPr id="144" name="テキスト ボックス 143"/>
        <xdr:cNvSpPr txBox="1"/>
      </xdr:nvSpPr>
      <xdr:spPr>
        <a:xfrm>
          <a:off x="863111" y="99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104666</xdr:rowOff>
    </xdr:from>
    <xdr:to>
      <xdr:col>24</xdr:col>
      <xdr:colOff>63500</xdr:colOff>
      <xdr:row>76</xdr:row>
      <xdr:rowOff>113812</xdr:rowOff>
    </xdr:to>
    <xdr:cxnSp macro="">
      <xdr:nvCxnSpPr>
        <xdr:cNvPr id="169" name="直線コネクタ 168"/>
        <xdr:cNvCxnSpPr/>
      </xdr:nvCxnSpPr>
      <xdr:spPr>
        <a:xfrm>
          <a:off x="3797300" y="13134866"/>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103352</xdr:rowOff>
    </xdr:from>
    <xdr:to>
      <xdr:col>19</xdr:col>
      <xdr:colOff>177800</xdr:colOff>
      <xdr:row>76</xdr:row>
      <xdr:rowOff>104666</xdr:rowOff>
    </xdr:to>
    <xdr:cxnSp macro="">
      <xdr:nvCxnSpPr>
        <xdr:cNvPr id="172" name="直線コネクタ 171"/>
        <xdr:cNvCxnSpPr/>
      </xdr:nvCxnSpPr>
      <xdr:spPr>
        <a:xfrm>
          <a:off x="2908300" y="13133552"/>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22885</xdr:rowOff>
    </xdr:from>
    <xdr:to>
      <xdr:col>15</xdr:col>
      <xdr:colOff>50800</xdr:colOff>
      <xdr:row>76</xdr:row>
      <xdr:rowOff>103352</xdr:rowOff>
    </xdr:to>
    <xdr:cxnSp macro="">
      <xdr:nvCxnSpPr>
        <xdr:cNvPr id="175" name="直線コネクタ 174"/>
        <xdr:cNvCxnSpPr/>
      </xdr:nvCxnSpPr>
      <xdr:spPr>
        <a:xfrm>
          <a:off x="2019300" y="13053085"/>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170738</xdr:rowOff>
    </xdr:from>
    <xdr:to>
      <xdr:col>15</xdr:col>
      <xdr:colOff>101600</xdr:colOff>
      <xdr:row>76</xdr:row>
      <xdr:rowOff>100888</xdr:rowOff>
    </xdr:to>
    <xdr:sp macro="" textlink="">
      <xdr:nvSpPr>
        <xdr:cNvPr id="176" name="フローチャート: 判断 175"/>
        <xdr:cNvSpPr/>
      </xdr:nvSpPr>
      <xdr:spPr>
        <a:xfrm>
          <a:off x="2857500" y="1302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117415</xdr:rowOff>
    </xdr:from>
    <xdr:ext cx="469744" cy="259045"/>
    <xdr:sp macro="" textlink="">
      <xdr:nvSpPr>
        <xdr:cNvPr id="177" name="テキスト ボックス 176"/>
        <xdr:cNvSpPr txBox="1"/>
      </xdr:nvSpPr>
      <xdr:spPr>
        <a:xfrm>
          <a:off x="2673428" y="1280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22885</xdr:rowOff>
    </xdr:from>
    <xdr:to>
      <xdr:col>10</xdr:col>
      <xdr:colOff>114300</xdr:colOff>
      <xdr:row>76</xdr:row>
      <xdr:rowOff>84493</xdr:rowOff>
    </xdr:to>
    <xdr:cxnSp macro="">
      <xdr:nvCxnSpPr>
        <xdr:cNvPr id="178" name="直線コネクタ 177"/>
        <xdr:cNvCxnSpPr/>
      </xdr:nvCxnSpPr>
      <xdr:spPr>
        <a:xfrm flipV="1">
          <a:off x="1130300" y="13053085"/>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110247</xdr:rowOff>
    </xdr:from>
    <xdr:ext cx="469744" cy="259045"/>
    <xdr:sp macro="" textlink="">
      <xdr:nvSpPr>
        <xdr:cNvPr id="180" name="テキスト ボックス 179"/>
        <xdr:cNvSpPr txBox="1"/>
      </xdr:nvSpPr>
      <xdr:spPr>
        <a:xfrm>
          <a:off x="1784428" y="13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140764</xdr:rowOff>
    </xdr:from>
    <xdr:ext cx="469744" cy="259045"/>
    <xdr:sp macro="" textlink="">
      <xdr:nvSpPr>
        <xdr:cNvPr id="182" name="テキスト ボックス 181"/>
        <xdr:cNvSpPr txBox="1"/>
      </xdr:nvSpPr>
      <xdr:spPr>
        <a:xfrm>
          <a:off x="895428" y="1317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63012</xdr:rowOff>
    </xdr:from>
    <xdr:to>
      <xdr:col>24</xdr:col>
      <xdr:colOff>114300</xdr:colOff>
      <xdr:row>76</xdr:row>
      <xdr:rowOff>164612</xdr:rowOff>
    </xdr:to>
    <xdr:sp macro="" textlink="">
      <xdr:nvSpPr>
        <xdr:cNvPr id="188" name="楕円 187"/>
        <xdr:cNvSpPr/>
      </xdr:nvSpPr>
      <xdr:spPr>
        <a:xfrm>
          <a:off x="4584700" y="130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41439</xdr:rowOff>
    </xdr:from>
    <xdr:ext cx="469744" cy="259045"/>
    <xdr:sp macro="" textlink="">
      <xdr:nvSpPr>
        <xdr:cNvPr id="189" name="維持補修費該当値テキスト"/>
        <xdr:cNvSpPr txBox="1"/>
      </xdr:nvSpPr>
      <xdr:spPr>
        <a:xfrm>
          <a:off x="4686300" y="130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53866</xdr:rowOff>
    </xdr:from>
    <xdr:to>
      <xdr:col>20</xdr:col>
      <xdr:colOff>38100</xdr:colOff>
      <xdr:row>76</xdr:row>
      <xdr:rowOff>155466</xdr:rowOff>
    </xdr:to>
    <xdr:sp macro="" textlink="">
      <xdr:nvSpPr>
        <xdr:cNvPr id="190" name="楕円 189"/>
        <xdr:cNvSpPr/>
      </xdr:nvSpPr>
      <xdr:spPr>
        <a:xfrm>
          <a:off x="3746500" y="1308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544</xdr:rowOff>
    </xdr:from>
    <xdr:ext cx="469744" cy="259045"/>
    <xdr:sp macro="" textlink="">
      <xdr:nvSpPr>
        <xdr:cNvPr id="191" name="テキスト ボックス 190"/>
        <xdr:cNvSpPr txBox="1"/>
      </xdr:nvSpPr>
      <xdr:spPr>
        <a:xfrm>
          <a:off x="3562428" y="1285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52552</xdr:rowOff>
    </xdr:from>
    <xdr:to>
      <xdr:col>15</xdr:col>
      <xdr:colOff>101600</xdr:colOff>
      <xdr:row>76</xdr:row>
      <xdr:rowOff>154152</xdr:rowOff>
    </xdr:to>
    <xdr:sp macro="" textlink="">
      <xdr:nvSpPr>
        <xdr:cNvPr id="192" name="楕円 191"/>
        <xdr:cNvSpPr/>
      </xdr:nvSpPr>
      <xdr:spPr>
        <a:xfrm>
          <a:off x="2857500" y="130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145279</xdr:rowOff>
    </xdr:from>
    <xdr:ext cx="469744" cy="259045"/>
    <xdr:sp macro="" textlink="">
      <xdr:nvSpPr>
        <xdr:cNvPr id="193" name="テキスト ボックス 192"/>
        <xdr:cNvSpPr txBox="1"/>
      </xdr:nvSpPr>
      <xdr:spPr>
        <a:xfrm>
          <a:off x="2673428" y="1317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143535</xdr:rowOff>
    </xdr:from>
    <xdr:to>
      <xdr:col>10</xdr:col>
      <xdr:colOff>165100</xdr:colOff>
      <xdr:row>76</xdr:row>
      <xdr:rowOff>73685</xdr:rowOff>
    </xdr:to>
    <xdr:sp macro="" textlink="">
      <xdr:nvSpPr>
        <xdr:cNvPr id="194" name="楕円 193"/>
        <xdr:cNvSpPr/>
      </xdr:nvSpPr>
      <xdr:spPr>
        <a:xfrm>
          <a:off x="1968500" y="130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90212</xdr:rowOff>
    </xdr:from>
    <xdr:ext cx="469744" cy="259045"/>
    <xdr:sp macro="" textlink="">
      <xdr:nvSpPr>
        <xdr:cNvPr id="195" name="テキスト ボックス 194"/>
        <xdr:cNvSpPr txBox="1"/>
      </xdr:nvSpPr>
      <xdr:spPr>
        <a:xfrm>
          <a:off x="1784428" y="127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33693</xdr:rowOff>
    </xdr:from>
    <xdr:to>
      <xdr:col>6</xdr:col>
      <xdr:colOff>38100</xdr:colOff>
      <xdr:row>76</xdr:row>
      <xdr:rowOff>135293</xdr:rowOff>
    </xdr:to>
    <xdr:sp macro="" textlink="">
      <xdr:nvSpPr>
        <xdr:cNvPr id="196" name="楕円 195"/>
        <xdr:cNvSpPr/>
      </xdr:nvSpPr>
      <xdr:spPr>
        <a:xfrm>
          <a:off x="1079500" y="130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151820</xdr:rowOff>
    </xdr:from>
    <xdr:ext cx="469744" cy="259045"/>
    <xdr:sp macro="" textlink="">
      <xdr:nvSpPr>
        <xdr:cNvPr id="197" name="テキスト ボックス 196"/>
        <xdr:cNvSpPr txBox="1"/>
      </xdr:nvSpPr>
      <xdr:spPr>
        <a:xfrm>
          <a:off x="895428" y="128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45923</xdr:rowOff>
    </xdr:from>
    <xdr:to>
      <xdr:col>24</xdr:col>
      <xdr:colOff>63500</xdr:colOff>
      <xdr:row>95</xdr:row>
      <xdr:rowOff>51460</xdr:rowOff>
    </xdr:to>
    <xdr:cxnSp macro="">
      <xdr:nvCxnSpPr>
        <xdr:cNvPr id="227" name="直線コネクタ 226"/>
        <xdr:cNvCxnSpPr/>
      </xdr:nvCxnSpPr>
      <xdr:spPr>
        <a:xfrm flipV="1">
          <a:off x="3797300" y="16333673"/>
          <a:ext cx="8382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51460</xdr:rowOff>
    </xdr:from>
    <xdr:to>
      <xdr:col>19</xdr:col>
      <xdr:colOff>177800</xdr:colOff>
      <xdr:row>95</xdr:row>
      <xdr:rowOff>99758</xdr:rowOff>
    </xdr:to>
    <xdr:cxnSp macro="">
      <xdr:nvCxnSpPr>
        <xdr:cNvPr id="230" name="直線コネクタ 229"/>
        <xdr:cNvCxnSpPr/>
      </xdr:nvCxnSpPr>
      <xdr:spPr>
        <a:xfrm flipV="1">
          <a:off x="2908300" y="16339210"/>
          <a:ext cx="889000" cy="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99758</xdr:rowOff>
    </xdr:from>
    <xdr:to>
      <xdr:col>15</xdr:col>
      <xdr:colOff>50800</xdr:colOff>
      <xdr:row>95</xdr:row>
      <xdr:rowOff>117766</xdr:rowOff>
    </xdr:to>
    <xdr:cxnSp macro="">
      <xdr:nvCxnSpPr>
        <xdr:cNvPr id="233" name="直線コネクタ 232"/>
        <xdr:cNvCxnSpPr/>
      </xdr:nvCxnSpPr>
      <xdr:spPr>
        <a:xfrm flipV="1">
          <a:off x="2019300" y="16387508"/>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148565</xdr:rowOff>
    </xdr:from>
    <xdr:to>
      <xdr:col>15</xdr:col>
      <xdr:colOff>101600</xdr:colOff>
      <xdr:row>96</xdr:row>
      <xdr:rowOff>78715</xdr:rowOff>
    </xdr:to>
    <xdr:sp macro="" textlink="">
      <xdr:nvSpPr>
        <xdr:cNvPr id="234" name="フローチャート: 判断 233"/>
        <xdr:cNvSpPr/>
      </xdr:nvSpPr>
      <xdr:spPr>
        <a:xfrm>
          <a:off x="2857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69842</xdr:rowOff>
    </xdr:from>
    <xdr:ext cx="534377" cy="259045"/>
    <xdr:sp macro="" textlink="">
      <xdr:nvSpPr>
        <xdr:cNvPr id="235" name="テキスト ボックス 234"/>
        <xdr:cNvSpPr txBox="1"/>
      </xdr:nvSpPr>
      <xdr:spPr>
        <a:xfrm>
          <a:off x="2641111" y="165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117766</xdr:rowOff>
    </xdr:from>
    <xdr:to>
      <xdr:col>10</xdr:col>
      <xdr:colOff>114300</xdr:colOff>
      <xdr:row>95</xdr:row>
      <xdr:rowOff>164173</xdr:rowOff>
    </xdr:to>
    <xdr:cxnSp macro="">
      <xdr:nvCxnSpPr>
        <xdr:cNvPr id="236" name="直線コネクタ 235"/>
        <xdr:cNvCxnSpPr/>
      </xdr:nvCxnSpPr>
      <xdr:spPr>
        <a:xfrm flipV="1">
          <a:off x="1130300" y="16405516"/>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105236</xdr:rowOff>
    </xdr:from>
    <xdr:ext cx="534377" cy="259045"/>
    <xdr:sp macro="" textlink="">
      <xdr:nvSpPr>
        <xdr:cNvPr id="238" name="テキスト ボックス 237"/>
        <xdr:cNvSpPr txBox="1"/>
      </xdr:nvSpPr>
      <xdr:spPr>
        <a:xfrm>
          <a:off x="1752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161701</xdr:rowOff>
    </xdr:from>
    <xdr:ext cx="534377" cy="259045"/>
    <xdr:sp macro="" textlink="">
      <xdr:nvSpPr>
        <xdr:cNvPr id="240" name="テキスト ボックス 239"/>
        <xdr:cNvSpPr txBox="1"/>
      </xdr:nvSpPr>
      <xdr:spPr>
        <a:xfrm>
          <a:off x="863111" y="166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166573</xdr:rowOff>
    </xdr:from>
    <xdr:to>
      <xdr:col>24</xdr:col>
      <xdr:colOff>114300</xdr:colOff>
      <xdr:row>95</xdr:row>
      <xdr:rowOff>96723</xdr:rowOff>
    </xdr:to>
    <xdr:sp macro="" textlink="">
      <xdr:nvSpPr>
        <xdr:cNvPr id="246" name="楕円 245"/>
        <xdr:cNvSpPr/>
      </xdr:nvSpPr>
      <xdr:spPr>
        <a:xfrm>
          <a:off x="4584700" y="162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18000</xdr:rowOff>
    </xdr:from>
    <xdr:ext cx="534377" cy="259045"/>
    <xdr:sp macro="" textlink="">
      <xdr:nvSpPr>
        <xdr:cNvPr id="247" name="扶助費該当値テキスト"/>
        <xdr:cNvSpPr txBox="1"/>
      </xdr:nvSpPr>
      <xdr:spPr>
        <a:xfrm>
          <a:off x="4686300" y="161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660</xdr:rowOff>
    </xdr:from>
    <xdr:to>
      <xdr:col>20</xdr:col>
      <xdr:colOff>38100</xdr:colOff>
      <xdr:row>95</xdr:row>
      <xdr:rowOff>102260</xdr:rowOff>
    </xdr:to>
    <xdr:sp macro="" textlink="">
      <xdr:nvSpPr>
        <xdr:cNvPr id="248" name="楕円 247"/>
        <xdr:cNvSpPr/>
      </xdr:nvSpPr>
      <xdr:spPr>
        <a:xfrm>
          <a:off x="3746500" y="162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118787</xdr:rowOff>
    </xdr:from>
    <xdr:ext cx="534377" cy="259045"/>
    <xdr:sp macro="" textlink="">
      <xdr:nvSpPr>
        <xdr:cNvPr id="249" name="テキスト ボックス 248"/>
        <xdr:cNvSpPr txBox="1"/>
      </xdr:nvSpPr>
      <xdr:spPr>
        <a:xfrm>
          <a:off x="3530111" y="1606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48958</xdr:rowOff>
    </xdr:from>
    <xdr:to>
      <xdr:col>15</xdr:col>
      <xdr:colOff>101600</xdr:colOff>
      <xdr:row>95</xdr:row>
      <xdr:rowOff>150558</xdr:rowOff>
    </xdr:to>
    <xdr:sp macro="" textlink="">
      <xdr:nvSpPr>
        <xdr:cNvPr id="250" name="楕円 249"/>
        <xdr:cNvSpPr/>
      </xdr:nvSpPr>
      <xdr:spPr>
        <a:xfrm>
          <a:off x="2857500" y="163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167085</xdr:rowOff>
    </xdr:from>
    <xdr:ext cx="534377" cy="259045"/>
    <xdr:sp macro="" textlink="">
      <xdr:nvSpPr>
        <xdr:cNvPr id="251" name="テキスト ボックス 250"/>
        <xdr:cNvSpPr txBox="1"/>
      </xdr:nvSpPr>
      <xdr:spPr>
        <a:xfrm>
          <a:off x="2641111" y="161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66966</xdr:rowOff>
    </xdr:from>
    <xdr:to>
      <xdr:col>10</xdr:col>
      <xdr:colOff>165100</xdr:colOff>
      <xdr:row>95</xdr:row>
      <xdr:rowOff>168566</xdr:rowOff>
    </xdr:to>
    <xdr:sp macro="" textlink="">
      <xdr:nvSpPr>
        <xdr:cNvPr id="252" name="楕円 251"/>
        <xdr:cNvSpPr/>
      </xdr:nvSpPr>
      <xdr:spPr>
        <a:xfrm>
          <a:off x="1968500" y="1635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13643</xdr:rowOff>
    </xdr:from>
    <xdr:ext cx="534377" cy="259045"/>
    <xdr:sp macro="" textlink="">
      <xdr:nvSpPr>
        <xdr:cNvPr id="253" name="テキスト ボックス 252"/>
        <xdr:cNvSpPr txBox="1"/>
      </xdr:nvSpPr>
      <xdr:spPr>
        <a:xfrm>
          <a:off x="1752111" y="161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113373</xdr:rowOff>
    </xdr:from>
    <xdr:to>
      <xdr:col>6</xdr:col>
      <xdr:colOff>38100</xdr:colOff>
      <xdr:row>96</xdr:row>
      <xdr:rowOff>43523</xdr:rowOff>
    </xdr:to>
    <xdr:sp macro="" textlink="">
      <xdr:nvSpPr>
        <xdr:cNvPr id="254" name="楕円 253"/>
        <xdr:cNvSpPr/>
      </xdr:nvSpPr>
      <xdr:spPr>
        <a:xfrm>
          <a:off x="1079500" y="16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60050</xdr:rowOff>
    </xdr:from>
    <xdr:ext cx="534377" cy="259045"/>
    <xdr:sp macro="" textlink="">
      <xdr:nvSpPr>
        <xdr:cNvPr id="255" name="テキスト ボックス 254"/>
        <xdr:cNvSpPr txBox="1"/>
      </xdr:nvSpPr>
      <xdr:spPr>
        <a:xfrm>
          <a:off x="863111" y="161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8611</xdr:rowOff>
    </xdr:from>
    <xdr:to>
      <xdr:col>55</xdr:col>
      <xdr:colOff>0</xdr:colOff>
      <xdr:row>36</xdr:row>
      <xdr:rowOff>134176</xdr:rowOff>
    </xdr:to>
    <xdr:cxnSp macro="">
      <xdr:nvCxnSpPr>
        <xdr:cNvPr id="284" name="直線コネクタ 283"/>
        <xdr:cNvCxnSpPr/>
      </xdr:nvCxnSpPr>
      <xdr:spPr>
        <a:xfrm flipV="1">
          <a:off x="9639300" y="6180811"/>
          <a:ext cx="838200" cy="1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115481</xdr:rowOff>
    </xdr:from>
    <xdr:to>
      <xdr:col>50</xdr:col>
      <xdr:colOff>114300</xdr:colOff>
      <xdr:row>36</xdr:row>
      <xdr:rowOff>134176</xdr:rowOff>
    </xdr:to>
    <xdr:cxnSp macro="">
      <xdr:nvCxnSpPr>
        <xdr:cNvPr id="287" name="直線コネクタ 286"/>
        <xdr:cNvCxnSpPr/>
      </xdr:nvCxnSpPr>
      <xdr:spPr>
        <a:xfrm>
          <a:off x="8750300" y="6116231"/>
          <a:ext cx="889000" cy="1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106121</xdr:rowOff>
    </xdr:from>
    <xdr:to>
      <xdr:col>45</xdr:col>
      <xdr:colOff>177800</xdr:colOff>
      <xdr:row>35</xdr:row>
      <xdr:rowOff>115481</xdr:rowOff>
    </xdr:to>
    <xdr:cxnSp macro="">
      <xdr:nvCxnSpPr>
        <xdr:cNvPr id="290" name="直線コネクタ 289"/>
        <xdr:cNvCxnSpPr/>
      </xdr:nvCxnSpPr>
      <xdr:spPr>
        <a:xfrm>
          <a:off x="7861300" y="6106871"/>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133667</xdr:rowOff>
    </xdr:from>
    <xdr:to>
      <xdr:col>46</xdr:col>
      <xdr:colOff>38100</xdr:colOff>
      <xdr:row>35</xdr:row>
      <xdr:rowOff>63817</xdr:rowOff>
    </xdr:to>
    <xdr:sp macro="" textlink="">
      <xdr:nvSpPr>
        <xdr:cNvPr id="291" name="フローチャート: 判断 290"/>
        <xdr:cNvSpPr/>
      </xdr:nvSpPr>
      <xdr:spPr>
        <a:xfrm>
          <a:off x="8699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80344</xdr:rowOff>
    </xdr:from>
    <xdr:ext cx="534377" cy="259045"/>
    <xdr:sp macro="" textlink="">
      <xdr:nvSpPr>
        <xdr:cNvPr id="292" name="テキスト ボックス 291"/>
        <xdr:cNvSpPr txBox="1"/>
      </xdr:nvSpPr>
      <xdr:spPr>
        <a:xfrm>
          <a:off x="8483111" y="57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106121</xdr:rowOff>
    </xdr:from>
    <xdr:to>
      <xdr:col>41</xdr:col>
      <xdr:colOff>50800</xdr:colOff>
      <xdr:row>36</xdr:row>
      <xdr:rowOff>3873</xdr:rowOff>
    </xdr:to>
    <xdr:cxnSp macro="">
      <xdr:nvCxnSpPr>
        <xdr:cNvPr id="293" name="直線コネクタ 292"/>
        <xdr:cNvCxnSpPr/>
      </xdr:nvCxnSpPr>
      <xdr:spPr>
        <a:xfrm flipV="1">
          <a:off x="6972300" y="6106871"/>
          <a:ext cx="889000" cy="6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148366</xdr:rowOff>
    </xdr:from>
    <xdr:ext cx="534377" cy="259045"/>
    <xdr:sp macro="" textlink="">
      <xdr:nvSpPr>
        <xdr:cNvPr id="295" name="テキスト ボックス 294"/>
        <xdr:cNvSpPr txBox="1"/>
      </xdr:nvSpPr>
      <xdr:spPr>
        <a:xfrm>
          <a:off x="7594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2443</xdr:rowOff>
    </xdr:from>
    <xdr:ext cx="534377" cy="259045"/>
    <xdr:sp macro="" textlink="">
      <xdr:nvSpPr>
        <xdr:cNvPr id="297" name="テキスト ボックス 296"/>
        <xdr:cNvSpPr txBox="1"/>
      </xdr:nvSpPr>
      <xdr:spPr>
        <a:xfrm>
          <a:off x="6705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129261</xdr:rowOff>
    </xdr:from>
    <xdr:to>
      <xdr:col>55</xdr:col>
      <xdr:colOff>50800</xdr:colOff>
      <xdr:row>36</xdr:row>
      <xdr:rowOff>59411</xdr:rowOff>
    </xdr:to>
    <xdr:sp macro="" textlink="">
      <xdr:nvSpPr>
        <xdr:cNvPr id="303" name="楕円 302"/>
        <xdr:cNvSpPr/>
      </xdr:nvSpPr>
      <xdr:spPr>
        <a:xfrm>
          <a:off x="10426700" y="61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107688</xdr:rowOff>
    </xdr:from>
    <xdr:ext cx="534377" cy="259045"/>
    <xdr:sp macro="" textlink="">
      <xdr:nvSpPr>
        <xdr:cNvPr id="304" name="補助費等該当値テキスト"/>
        <xdr:cNvSpPr txBox="1"/>
      </xdr:nvSpPr>
      <xdr:spPr>
        <a:xfrm>
          <a:off x="10528300" y="61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83376</xdr:rowOff>
    </xdr:from>
    <xdr:to>
      <xdr:col>50</xdr:col>
      <xdr:colOff>165100</xdr:colOff>
      <xdr:row>37</xdr:row>
      <xdr:rowOff>13526</xdr:rowOff>
    </xdr:to>
    <xdr:sp macro="" textlink="">
      <xdr:nvSpPr>
        <xdr:cNvPr id="305" name="楕円 304"/>
        <xdr:cNvSpPr/>
      </xdr:nvSpPr>
      <xdr:spPr>
        <a:xfrm>
          <a:off x="9588500" y="62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4653</xdr:rowOff>
    </xdr:from>
    <xdr:ext cx="534377" cy="259045"/>
    <xdr:sp macro="" textlink="">
      <xdr:nvSpPr>
        <xdr:cNvPr id="306" name="テキスト ボックス 305"/>
        <xdr:cNvSpPr txBox="1"/>
      </xdr:nvSpPr>
      <xdr:spPr>
        <a:xfrm>
          <a:off x="9372111" y="634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64681</xdr:rowOff>
    </xdr:from>
    <xdr:to>
      <xdr:col>46</xdr:col>
      <xdr:colOff>38100</xdr:colOff>
      <xdr:row>35</xdr:row>
      <xdr:rowOff>166281</xdr:rowOff>
    </xdr:to>
    <xdr:sp macro="" textlink="">
      <xdr:nvSpPr>
        <xdr:cNvPr id="307" name="楕円 306"/>
        <xdr:cNvSpPr/>
      </xdr:nvSpPr>
      <xdr:spPr>
        <a:xfrm>
          <a:off x="8699500" y="60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157408</xdr:rowOff>
    </xdr:from>
    <xdr:ext cx="534377" cy="259045"/>
    <xdr:sp macro="" textlink="">
      <xdr:nvSpPr>
        <xdr:cNvPr id="308" name="テキスト ボックス 307"/>
        <xdr:cNvSpPr txBox="1"/>
      </xdr:nvSpPr>
      <xdr:spPr>
        <a:xfrm>
          <a:off x="8483111" y="61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55321</xdr:rowOff>
    </xdr:from>
    <xdr:to>
      <xdr:col>41</xdr:col>
      <xdr:colOff>101600</xdr:colOff>
      <xdr:row>35</xdr:row>
      <xdr:rowOff>156921</xdr:rowOff>
    </xdr:to>
    <xdr:sp macro="" textlink="">
      <xdr:nvSpPr>
        <xdr:cNvPr id="309" name="楕円 308"/>
        <xdr:cNvSpPr/>
      </xdr:nvSpPr>
      <xdr:spPr>
        <a:xfrm>
          <a:off x="7810500" y="60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1998</xdr:rowOff>
    </xdr:from>
    <xdr:ext cx="534377" cy="259045"/>
    <xdr:sp macro="" textlink="">
      <xdr:nvSpPr>
        <xdr:cNvPr id="310" name="テキスト ボックス 309"/>
        <xdr:cNvSpPr txBox="1"/>
      </xdr:nvSpPr>
      <xdr:spPr>
        <a:xfrm>
          <a:off x="7594111" y="58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124523</xdr:rowOff>
    </xdr:from>
    <xdr:to>
      <xdr:col>36</xdr:col>
      <xdr:colOff>165100</xdr:colOff>
      <xdr:row>36</xdr:row>
      <xdr:rowOff>54673</xdr:rowOff>
    </xdr:to>
    <xdr:sp macro="" textlink="">
      <xdr:nvSpPr>
        <xdr:cNvPr id="311" name="楕円 310"/>
        <xdr:cNvSpPr/>
      </xdr:nvSpPr>
      <xdr:spPr>
        <a:xfrm>
          <a:off x="6921500" y="6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45800</xdr:rowOff>
    </xdr:from>
    <xdr:ext cx="534377" cy="259045"/>
    <xdr:sp macro="" textlink="">
      <xdr:nvSpPr>
        <xdr:cNvPr id="312" name="テキスト ボックス 311"/>
        <xdr:cNvSpPr txBox="1"/>
      </xdr:nvSpPr>
      <xdr:spPr>
        <a:xfrm>
          <a:off x="6705111" y="621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89622</xdr:rowOff>
    </xdr:from>
    <xdr:to>
      <xdr:col>55</xdr:col>
      <xdr:colOff>0</xdr:colOff>
      <xdr:row>58</xdr:row>
      <xdr:rowOff>157737</xdr:rowOff>
    </xdr:to>
    <xdr:cxnSp macro="">
      <xdr:nvCxnSpPr>
        <xdr:cNvPr id="341" name="直線コネクタ 340"/>
        <xdr:cNvCxnSpPr/>
      </xdr:nvCxnSpPr>
      <xdr:spPr>
        <a:xfrm>
          <a:off x="9639300" y="10033722"/>
          <a:ext cx="838200" cy="6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89622</xdr:rowOff>
    </xdr:from>
    <xdr:to>
      <xdr:col>50</xdr:col>
      <xdr:colOff>114300</xdr:colOff>
      <xdr:row>58</xdr:row>
      <xdr:rowOff>134741</xdr:rowOff>
    </xdr:to>
    <xdr:cxnSp macro="">
      <xdr:nvCxnSpPr>
        <xdr:cNvPr id="344" name="直線コネクタ 343"/>
        <xdr:cNvCxnSpPr/>
      </xdr:nvCxnSpPr>
      <xdr:spPr>
        <a:xfrm flipV="1">
          <a:off x="8750300" y="10033722"/>
          <a:ext cx="889000" cy="4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96772</xdr:rowOff>
    </xdr:from>
    <xdr:to>
      <xdr:col>45</xdr:col>
      <xdr:colOff>177800</xdr:colOff>
      <xdr:row>58</xdr:row>
      <xdr:rowOff>134741</xdr:rowOff>
    </xdr:to>
    <xdr:cxnSp macro="">
      <xdr:nvCxnSpPr>
        <xdr:cNvPr id="347" name="直線コネクタ 346"/>
        <xdr:cNvCxnSpPr/>
      </xdr:nvCxnSpPr>
      <xdr:spPr>
        <a:xfrm>
          <a:off x="7861300" y="10040872"/>
          <a:ext cx="889000" cy="3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17449</xdr:rowOff>
    </xdr:from>
    <xdr:to>
      <xdr:col>46</xdr:col>
      <xdr:colOff>38100</xdr:colOff>
      <xdr:row>58</xdr:row>
      <xdr:rowOff>119049</xdr:rowOff>
    </xdr:to>
    <xdr:sp macro="" textlink="">
      <xdr:nvSpPr>
        <xdr:cNvPr id="348" name="フローチャート: 判断 347"/>
        <xdr:cNvSpPr/>
      </xdr:nvSpPr>
      <xdr:spPr>
        <a:xfrm>
          <a:off x="8699500" y="996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135576</xdr:rowOff>
    </xdr:from>
    <xdr:ext cx="534377" cy="259045"/>
    <xdr:sp macro="" textlink="">
      <xdr:nvSpPr>
        <xdr:cNvPr id="349" name="テキスト ボックス 348"/>
        <xdr:cNvSpPr txBox="1"/>
      </xdr:nvSpPr>
      <xdr:spPr>
        <a:xfrm>
          <a:off x="8483111" y="97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96772</xdr:rowOff>
    </xdr:from>
    <xdr:to>
      <xdr:col>41</xdr:col>
      <xdr:colOff>50800</xdr:colOff>
      <xdr:row>58</xdr:row>
      <xdr:rowOff>115531</xdr:rowOff>
    </xdr:to>
    <xdr:cxnSp macro="">
      <xdr:nvCxnSpPr>
        <xdr:cNvPr id="350" name="直線コネクタ 349"/>
        <xdr:cNvCxnSpPr/>
      </xdr:nvCxnSpPr>
      <xdr:spPr>
        <a:xfrm flipV="1">
          <a:off x="6972300" y="10040872"/>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2" name="テキスト ボックス 351"/>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4" name="テキスト ボックス 353"/>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106937</xdr:rowOff>
    </xdr:from>
    <xdr:to>
      <xdr:col>55</xdr:col>
      <xdr:colOff>50800</xdr:colOff>
      <xdr:row>59</xdr:row>
      <xdr:rowOff>37087</xdr:rowOff>
    </xdr:to>
    <xdr:sp macro="" textlink="">
      <xdr:nvSpPr>
        <xdr:cNvPr id="360" name="楕円 359"/>
        <xdr:cNvSpPr/>
      </xdr:nvSpPr>
      <xdr:spPr>
        <a:xfrm>
          <a:off x="10426700" y="100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38822</xdr:rowOff>
    </xdr:from>
    <xdr:to>
      <xdr:col>50</xdr:col>
      <xdr:colOff>165100</xdr:colOff>
      <xdr:row>58</xdr:row>
      <xdr:rowOff>140422</xdr:rowOff>
    </xdr:to>
    <xdr:sp macro="" textlink="">
      <xdr:nvSpPr>
        <xdr:cNvPr id="362" name="楕円 361"/>
        <xdr:cNvSpPr/>
      </xdr:nvSpPr>
      <xdr:spPr>
        <a:xfrm>
          <a:off x="9588500" y="998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156949</xdr:rowOff>
    </xdr:from>
    <xdr:ext cx="534377" cy="259045"/>
    <xdr:sp macro="" textlink="">
      <xdr:nvSpPr>
        <xdr:cNvPr id="363" name="テキスト ボックス 362"/>
        <xdr:cNvSpPr txBox="1"/>
      </xdr:nvSpPr>
      <xdr:spPr>
        <a:xfrm>
          <a:off x="9372111" y="975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83941</xdr:rowOff>
    </xdr:from>
    <xdr:to>
      <xdr:col>46</xdr:col>
      <xdr:colOff>38100</xdr:colOff>
      <xdr:row>59</xdr:row>
      <xdr:rowOff>14091</xdr:rowOff>
    </xdr:to>
    <xdr:sp macro="" textlink="">
      <xdr:nvSpPr>
        <xdr:cNvPr id="364" name="楕円 363"/>
        <xdr:cNvSpPr/>
      </xdr:nvSpPr>
      <xdr:spPr>
        <a:xfrm>
          <a:off x="8699500" y="100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5218</xdr:rowOff>
    </xdr:from>
    <xdr:ext cx="534377" cy="259045"/>
    <xdr:sp macro="" textlink="">
      <xdr:nvSpPr>
        <xdr:cNvPr id="365" name="テキスト ボックス 364"/>
        <xdr:cNvSpPr txBox="1"/>
      </xdr:nvSpPr>
      <xdr:spPr>
        <a:xfrm>
          <a:off x="8483111" y="1012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45972</xdr:rowOff>
    </xdr:from>
    <xdr:to>
      <xdr:col>41</xdr:col>
      <xdr:colOff>101600</xdr:colOff>
      <xdr:row>58</xdr:row>
      <xdr:rowOff>147572</xdr:rowOff>
    </xdr:to>
    <xdr:sp macro="" textlink="">
      <xdr:nvSpPr>
        <xdr:cNvPr id="366" name="楕円 365"/>
        <xdr:cNvSpPr/>
      </xdr:nvSpPr>
      <xdr:spPr>
        <a:xfrm>
          <a:off x="7810500" y="999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138699</xdr:rowOff>
    </xdr:from>
    <xdr:ext cx="534377" cy="259045"/>
    <xdr:sp macro="" textlink="">
      <xdr:nvSpPr>
        <xdr:cNvPr id="367" name="テキスト ボックス 366"/>
        <xdr:cNvSpPr txBox="1"/>
      </xdr:nvSpPr>
      <xdr:spPr>
        <a:xfrm>
          <a:off x="7594111" y="100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64731</xdr:rowOff>
    </xdr:from>
    <xdr:to>
      <xdr:col>36</xdr:col>
      <xdr:colOff>165100</xdr:colOff>
      <xdr:row>58</xdr:row>
      <xdr:rowOff>166331</xdr:rowOff>
    </xdr:to>
    <xdr:sp macro="" textlink="">
      <xdr:nvSpPr>
        <xdr:cNvPr id="368" name="楕円 367"/>
        <xdr:cNvSpPr/>
      </xdr:nvSpPr>
      <xdr:spPr>
        <a:xfrm>
          <a:off x="6921500" y="100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157458</xdr:rowOff>
    </xdr:from>
    <xdr:ext cx="534377" cy="259045"/>
    <xdr:sp macro="" textlink="">
      <xdr:nvSpPr>
        <xdr:cNvPr id="369" name="テキスト ボックス 368"/>
        <xdr:cNvSpPr txBox="1"/>
      </xdr:nvSpPr>
      <xdr:spPr>
        <a:xfrm>
          <a:off x="6705111" y="1010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114612</xdr:rowOff>
    </xdr:from>
    <xdr:to>
      <xdr:col>55</xdr:col>
      <xdr:colOff>0</xdr:colOff>
      <xdr:row>78</xdr:row>
      <xdr:rowOff>116356</xdr:rowOff>
    </xdr:to>
    <xdr:cxnSp macro="">
      <xdr:nvCxnSpPr>
        <xdr:cNvPr id="396" name="直線コネクタ 395"/>
        <xdr:cNvCxnSpPr/>
      </xdr:nvCxnSpPr>
      <xdr:spPr>
        <a:xfrm flipV="1">
          <a:off x="9639300" y="13487712"/>
          <a:ext cx="8382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116356</xdr:rowOff>
    </xdr:from>
    <xdr:to>
      <xdr:col>50</xdr:col>
      <xdr:colOff>114300</xdr:colOff>
      <xdr:row>78</xdr:row>
      <xdr:rowOff>118582</xdr:rowOff>
    </xdr:to>
    <xdr:cxnSp macro="">
      <xdr:nvCxnSpPr>
        <xdr:cNvPr id="399" name="直線コネクタ 398"/>
        <xdr:cNvCxnSpPr/>
      </xdr:nvCxnSpPr>
      <xdr:spPr>
        <a:xfrm flipV="1">
          <a:off x="8750300" y="13489456"/>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106969</xdr:rowOff>
    </xdr:from>
    <xdr:to>
      <xdr:col>45</xdr:col>
      <xdr:colOff>177800</xdr:colOff>
      <xdr:row>78</xdr:row>
      <xdr:rowOff>118582</xdr:rowOff>
    </xdr:to>
    <xdr:cxnSp macro="">
      <xdr:nvCxnSpPr>
        <xdr:cNvPr id="402" name="直線コネクタ 401"/>
        <xdr:cNvCxnSpPr/>
      </xdr:nvCxnSpPr>
      <xdr:spPr>
        <a:xfrm>
          <a:off x="7861300" y="13480069"/>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6051</xdr:rowOff>
    </xdr:from>
    <xdr:to>
      <xdr:col>46</xdr:col>
      <xdr:colOff>38100</xdr:colOff>
      <xdr:row>78</xdr:row>
      <xdr:rowOff>107651</xdr:rowOff>
    </xdr:to>
    <xdr:sp macro="" textlink="">
      <xdr:nvSpPr>
        <xdr:cNvPr id="403" name="フローチャート: 判断 402"/>
        <xdr:cNvSpPr/>
      </xdr:nvSpPr>
      <xdr:spPr>
        <a:xfrm>
          <a:off x="8699500" y="1337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124178</xdr:rowOff>
    </xdr:from>
    <xdr:ext cx="534377" cy="259045"/>
    <xdr:sp macro="" textlink="">
      <xdr:nvSpPr>
        <xdr:cNvPr id="404" name="テキスト ボックス 403"/>
        <xdr:cNvSpPr txBox="1"/>
      </xdr:nvSpPr>
      <xdr:spPr>
        <a:xfrm>
          <a:off x="8483111" y="131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63812</xdr:rowOff>
    </xdr:from>
    <xdr:to>
      <xdr:col>55</xdr:col>
      <xdr:colOff>50800</xdr:colOff>
      <xdr:row>78</xdr:row>
      <xdr:rowOff>165412</xdr:rowOff>
    </xdr:to>
    <xdr:sp macro="" textlink="">
      <xdr:nvSpPr>
        <xdr:cNvPr id="412" name="楕円 411"/>
        <xdr:cNvSpPr/>
      </xdr:nvSpPr>
      <xdr:spPr>
        <a:xfrm>
          <a:off x="10426700" y="134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534377" cy="259045"/>
    <xdr:sp macro="" textlink="">
      <xdr:nvSpPr>
        <xdr:cNvPr id="413" name="普通建設事業費 （ うち新規整備　）該当値テキスト"/>
        <xdr:cNvSpPr txBox="1"/>
      </xdr:nvSpPr>
      <xdr:spPr>
        <a:xfrm>
          <a:off x="10528300" y="134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65556</xdr:rowOff>
    </xdr:from>
    <xdr:to>
      <xdr:col>50</xdr:col>
      <xdr:colOff>165100</xdr:colOff>
      <xdr:row>78</xdr:row>
      <xdr:rowOff>167156</xdr:rowOff>
    </xdr:to>
    <xdr:sp macro="" textlink="">
      <xdr:nvSpPr>
        <xdr:cNvPr id="414" name="楕円 413"/>
        <xdr:cNvSpPr/>
      </xdr:nvSpPr>
      <xdr:spPr>
        <a:xfrm>
          <a:off x="9588500" y="1343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158283</xdr:rowOff>
    </xdr:from>
    <xdr:ext cx="534377" cy="259045"/>
    <xdr:sp macro="" textlink="">
      <xdr:nvSpPr>
        <xdr:cNvPr id="415" name="テキスト ボックス 414"/>
        <xdr:cNvSpPr txBox="1"/>
      </xdr:nvSpPr>
      <xdr:spPr>
        <a:xfrm>
          <a:off x="9372111" y="1353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67782</xdr:rowOff>
    </xdr:from>
    <xdr:to>
      <xdr:col>46</xdr:col>
      <xdr:colOff>38100</xdr:colOff>
      <xdr:row>78</xdr:row>
      <xdr:rowOff>169382</xdr:rowOff>
    </xdr:to>
    <xdr:sp macro="" textlink="">
      <xdr:nvSpPr>
        <xdr:cNvPr id="416" name="楕円 415"/>
        <xdr:cNvSpPr/>
      </xdr:nvSpPr>
      <xdr:spPr>
        <a:xfrm>
          <a:off x="8699500" y="134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160509</xdr:rowOff>
    </xdr:from>
    <xdr:ext cx="469744" cy="259045"/>
    <xdr:sp macro="" textlink="">
      <xdr:nvSpPr>
        <xdr:cNvPr id="417" name="テキスト ボックス 416"/>
        <xdr:cNvSpPr txBox="1"/>
      </xdr:nvSpPr>
      <xdr:spPr>
        <a:xfrm>
          <a:off x="8515428" y="135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56169</xdr:rowOff>
    </xdr:from>
    <xdr:to>
      <xdr:col>41</xdr:col>
      <xdr:colOff>101600</xdr:colOff>
      <xdr:row>78</xdr:row>
      <xdr:rowOff>157769</xdr:rowOff>
    </xdr:to>
    <xdr:sp macro="" textlink="">
      <xdr:nvSpPr>
        <xdr:cNvPr id="418" name="楕円 417"/>
        <xdr:cNvSpPr/>
      </xdr:nvSpPr>
      <xdr:spPr>
        <a:xfrm>
          <a:off x="7810500" y="134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148896</xdr:rowOff>
    </xdr:from>
    <xdr:ext cx="534377" cy="259045"/>
    <xdr:sp macro="" textlink="">
      <xdr:nvSpPr>
        <xdr:cNvPr id="419" name="テキスト ボックス 418"/>
        <xdr:cNvSpPr txBox="1"/>
      </xdr:nvSpPr>
      <xdr:spPr>
        <a:xfrm>
          <a:off x="7594111" y="135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162883</xdr:rowOff>
    </xdr:from>
    <xdr:to>
      <xdr:col>55</xdr:col>
      <xdr:colOff>0</xdr:colOff>
      <xdr:row>97</xdr:row>
      <xdr:rowOff>158635</xdr:rowOff>
    </xdr:to>
    <xdr:cxnSp macro="">
      <xdr:nvCxnSpPr>
        <xdr:cNvPr id="448" name="直線コネクタ 447"/>
        <xdr:cNvCxnSpPr/>
      </xdr:nvCxnSpPr>
      <xdr:spPr>
        <a:xfrm>
          <a:off x="9639300" y="16107733"/>
          <a:ext cx="838200" cy="68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162883</xdr:rowOff>
    </xdr:from>
    <xdr:to>
      <xdr:col>50</xdr:col>
      <xdr:colOff>114300</xdr:colOff>
      <xdr:row>95</xdr:row>
      <xdr:rowOff>157835</xdr:rowOff>
    </xdr:to>
    <xdr:cxnSp macro="">
      <xdr:nvCxnSpPr>
        <xdr:cNvPr id="451" name="直線コネクタ 450"/>
        <xdr:cNvCxnSpPr/>
      </xdr:nvCxnSpPr>
      <xdr:spPr>
        <a:xfrm flipV="1">
          <a:off x="8750300" y="16107733"/>
          <a:ext cx="889000" cy="3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157835</xdr:rowOff>
    </xdr:from>
    <xdr:to>
      <xdr:col>45</xdr:col>
      <xdr:colOff>177800</xdr:colOff>
      <xdr:row>96</xdr:row>
      <xdr:rowOff>10674</xdr:rowOff>
    </xdr:to>
    <xdr:cxnSp macro="">
      <xdr:nvCxnSpPr>
        <xdr:cNvPr id="454" name="直線コネクタ 453"/>
        <xdr:cNvCxnSpPr/>
      </xdr:nvCxnSpPr>
      <xdr:spPr>
        <a:xfrm flipV="1">
          <a:off x="7861300" y="16445585"/>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110331</xdr:rowOff>
    </xdr:from>
    <xdr:to>
      <xdr:col>46</xdr:col>
      <xdr:colOff>38100</xdr:colOff>
      <xdr:row>96</xdr:row>
      <xdr:rowOff>40481</xdr:rowOff>
    </xdr:to>
    <xdr:sp macro="" textlink="">
      <xdr:nvSpPr>
        <xdr:cNvPr id="455" name="フローチャート: 判断 454"/>
        <xdr:cNvSpPr/>
      </xdr:nvSpPr>
      <xdr:spPr>
        <a:xfrm>
          <a:off x="8699500" y="163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31608</xdr:rowOff>
    </xdr:from>
    <xdr:ext cx="534377" cy="259045"/>
    <xdr:sp macro="" textlink="">
      <xdr:nvSpPr>
        <xdr:cNvPr id="456" name="テキスト ボックス 455"/>
        <xdr:cNvSpPr txBox="1"/>
      </xdr:nvSpPr>
      <xdr:spPr>
        <a:xfrm>
          <a:off x="8483111" y="164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63461</xdr:rowOff>
    </xdr:from>
    <xdr:ext cx="534377" cy="259045"/>
    <xdr:sp macro="" textlink="">
      <xdr:nvSpPr>
        <xdr:cNvPr id="458" name="テキスト ボックス 457"/>
        <xdr:cNvSpPr txBox="1"/>
      </xdr:nvSpPr>
      <xdr:spPr>
        <a:xfrm>
          <a:off x="7594111" y="165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107835</xdr:rowOff>
    </xdr:from>
    <xdr:to>
      <xdr:col>55</xdr:col>
      <xdr:colOff>50800</xdr:colOff>
      <xdr:row>98</xdr:row>
      <xdr:rowOff>37985</xdr:rowOff>
    </xdr:to>
    <xdr:sp macro="" textlink="">
      <xdr:nvSpPr>
        <xdr:cNvPr id="464" name="楕円 463"/>
        <xdr:cNvSpPr/>
      </xdr:nvSpPr>
      <xdr:spPr>
        <a:xfrm>
          <a:off x="10426700" y="167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86262</xdr:rowOff>
    </xdr:from>
    <xdr:ext cx="534377" cy="259045"/>
    <xdr:sp macro="" textlink="">
      <xdr:nvSpPr>
        <xdr:cNvPr id="465" name="普通建設事業費 （ うち更新整備　）該当値テキスト"/>
        <xdr:cNvSpPr txBox="1"/>
      </xdr:nvSpPr>
      <xdr:spPr>
        <a:xfrm>
          <a:off x="10528300" y="1671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112083</xdr:rowOff>
    </xdr:from>
    <xdr:to>
      <xdr:col>50</xdr:col>
      <xdr:colOff>165100</xdr:colOff>
      <xdr:row>94</xdr:row>
      <xdr:rowOff>42233</xdr:rowOff>
    </xdr:to>
    <xdr:sp macro="" textlink="">
      <xdr:nvSpPr>
        <xdr:cNvPr id="466" name="楕円 465"/>
        <xdr:cNvSpPr/>
      </xdr:nvSpPr>
      <xdr:spPr>
        <a:xfrm>
          <a:off x="9588500" y="160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58760</xdr:rowOff>
    </xdr:from>
    <xdr:ext cx="534377" cy="259045"/>
    <xdr:sp macro="" textlink="">
      <xdr:nvSpPr>
        <xdr:cNvPr id="467" name="テキスト ボックス 466"/>
        <xdr:cNvSpPr txBox="1"/>
      </xdr:nvSpPr>
      <xdr:spPr>
        <a:xfrm>
          <a:off x="9372111" y="1583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107035</xdr:rowOff>
    </xdr:from>
    <xdr:to>
      <xdr:col>46</xdr:col>
      <xdr:colOff>38100</xdr:colOff>
      <xdr:row>96</xdr:row>
      <xdr:rowOff>37185</xdr:rowOff>
    </xdr:to>
    <xdr:sp macro="" textlink="">
      <xdr:nvSpPr>
        <xdr:cNvPr id="468" name="楕円 467"/>
        <xdr:cNvSpPr/>
      </xdr:nvSpPr>
      <xdr:spPr>
        <a:xfrm>
          <a:off x="8699500" y="1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53712</xdr:rowOff>
    </xdr:from>
    <xdr:ext cx="534377" cy="259045"/>
    <xdr:sp macro="" textlink="">
      <xdr:nvSpPr>
        <xdr:cNvPr id="469" name="テキスト ボックス 468"/>
        <xdr:cNvSpPr txBox="1"/>
      </xdr:nvSpPr>
      <xdr:spPr>
        <a:xfrm>
          <a:off x="8483111" y="161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131324</xdr:rowOff>
    </xdr:from>
    <xdr:to>
      <xdr:col>41</xdr:col>
      <xdr:colOff>101600</xdr:colOff>
      <xdr:row>96</xdr:row>
      <xdr:rowOff>61474</xdr:rowOff>
    </xdr:to>
    <xdr:sp macro="" textlink="">
      <xdr:nvSpPr>
        <xdr:cNvPr id="470" name="楕円 469"/>
        <xdr:cNvSpPr/>
      </xdr:nvSpPr>
      <xdr:spPr>
        <a:xfrm>
          <a:off x="7810500" y="164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78001</xdr:rowOff>
    </xdr:from>
    <xdr:ext cx="534377" cy="259045"/>
    <xdr:sp macro="" textlink="">
      <xdr:nvSpPr>
        <xdr:cNvPr id="471" name="テキスト ボックス 470"/>
        <xdr:cNvSpPr txBox="1"/>
      </xdr:nvSpPr>
      <xdr:spPr>
        <a:xfrm>
          <a:off x="7594111" y="161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137490</xdr:rowOff>
    </xdr:from>
    <xdr:to>
      <xdr:col>85</xdr:col>
      <xdr:colOff>127000</xdr:colOff>
      <xdr:row>39</xdr:row>
      <xdr:rowOff>23940</xdr:rowOff>
    </xdr:to>
    <xdr:cxnSp macro="">
      <xdr:nvCxnSpPr>
        <xdr:cNvPr id="500" name="直線コネクタ 499"/>
        <xdr:cNvCxnSpPr/>
      </xdr:nvCxnSpPr>
      <xdr:spPr>
        <a:xfrm flipV="1">
          <a:off x="15481300" y="6652590"/>
          <a:ext cx="838200" cy="5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2248</xdr:rowOff>
    </xdr:from>
    <xdr:to>
      <xdr:col>81</xdr:col>
      <xdr:colOff>50800</xdr:colOff>
      <xdr:row>39</xdr:row>
      <xdr:rowOff>23940</xdr:rowOff>
    </xdr:to>
    <xdr:cxnSp macro="">
      <xdr:nvCxnSpPr>
        <xdr:cNvPr id="503" name="直線コネクタ 502"/>
        <xdr:cNvCxnSpPr/>
      </xdr:nvCxnSpPr>
      <xdr:spPr>
        <a:xfrm>
          <a:off x="14592300" y="6688798"/>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102705</xdr:rowOff>
    </xdr:from>
    <xdr:to>
      <xdr:col>76</xdr:col>
      <xdr:colOff>114300</xdr:colOff>
      <xdr:row>39</xdr:row>
      <xdr:rowOff>2248</xdr:rowOff>
    </xdr:to>
    <xdr:cxnSp macro="">
      <xdr:nvCxnSpPr>
        <xdr:cNvPr id="506" name="直線コネクタ 505"/>
        <xdr:cNvCxnSpPr/>
      </xdr:nvCxnSpPr>
      <xdr:spPr>
        <a:xfrm>
          <a:off x="13703300" y="661780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90106</xdr:rowOff>
    </xdr:from>
    <xdr:to>
      <xdr:col>76</xdr:col>
      <xdr:colOff>165100</xdr:colOff>
      <xdr:row>39</xdr:row>
      <xdr:rowOff>20256</xdr:rowOff>
    </xdr:to>
    <xdr:sp macro="" textlink="">
      <xdr:nvSpPr>
        <xdr:cNvPr id="507" name="フローチャート: 判断 506"/>
        <xdr:cNvSpPr/>
      </xdr:nvSpPr>
      <xdr:spPr>
        <a:xfrm>
          <a:off x="14541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36784</xdr:rowOff>
    </xdr:from>
    <xdr:ext cx="469744" cy="259045"/>
    <xdr:sp macro="" textlink="">
      <xdr:nvSpPr>
        <xdr:cNvPr id="508" name="テキスト ボックス 507"/>
        <xdr:cNvSpPr txBox="1"/>
      </xdr:nvSpPr>
      <xdr:spPr>
        <a:xfrm>
          <a:off x="14357428"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90729</xdr:rowOff>
    </xdr:from>
    <xdr:to>
      <xdr:col>71</xdr:col>
      <xdr:colOff>177800</xdr:colOff>
      <xdr:row>38</xdr:row>
      <xdr:rowOff>102705</xdr:rowOff>
    </xdr:to>
    <xdr:cxnSp macro="">
      <xdr:nvCxnSpPr>
        <xdr:cNvPr id="509" name="直線コネクタ 508"/>
        <xdr:cNvCxnSpPr/>
      </xdr:nvCxnSpPr>
      <xdr:spPr>
        <a:xfrm>
          <a:off x="12814300" y="6605829"/>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31996</xdr:rowOff>
    </xdr:from>
    <xdr:ext cx="469744" cy="259045"/>
    <xdr:sp macro="" textlink="">
      <xdr:nvSpPr>
        <xdr:cNvPr id="511" name="テキスト ボックス 510"/>
        <xdr:cNvSpPr txBox="1"/>
      </xdr:nvSpPr>
      <xdr:spPr>
        <a:xfrm>
          <a:off x="13468428"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155427</xdr:rowOff>
    </xdr:from>
    <xdr:ext cx="469744" cy="259045"/>
    <xdr:sp macro="" textlink="">
      <xdr:nvSpPr>
        <xdr:cNvPr id="513" name="テキスト ボックス 512"/>
        <xdr:cNvSpPr txBox="1"/>
      </xdr:nvSpPr>
      <xdr:spPr>
        <a:xfrm>
          <a:off x="12579428" y="667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86690</xdr:rowOff>
    </xdr:from>
    <xdr:to>
      <xdr:col>85</xdr:col>
      <xdr:colOff>177800</xdr:colOff>
      <xdr:row>39</xdr:row>
      <xdr:rowOff>16840</xdr:rowOff>
    </xdr:to>
    <xdr:sp macro="" textlink="">
      <xdr:nvSpPr>
        <xdr:cNvPr id="519" name="楕円 518"/>
        <xdr:cNvSpPr/>
      </xdr:nvSpPr>
      <xdr:spPr>
        <a:xfrm>
          <a:off x="16268700" y="66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46067</xdr:rowOff>
    </xdr:from>
    <xdr:ext cx="469744" cy="259045"/>
    <xdr:sp macro="" textlink="">
      <xdr:nvSpPr>
        <xdr:cNvPr id="520" name="災害復旧事業費該当値テキスト"/>
        <xdr:cNvSpPr txBox="1"/>
      </xdr:nvSpPr>
      <xdr:spPr>
        <a:xfrm>
          <a:off x="16370300" y="638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144590</xdr:rowOff>
    </xdr:from>
    <xdr:to>
      <xdr:col>81</xdr:col>
      <xdr:colOff>101600</xdr:colOff>
      <xdr:row>39</xdr:row>
      <xdr:rowOff>74740</xdr:rowOff>
    </xdr:to>
    <xdr:sp macro="" textlink="">
      <xdr:nvSpPr>
        <xdr:cNvPr id="521" name="楕円 520"/>
        <xdr:cNvSpPr/>
      </xdr:nvSpPr>
      <xdr:spPr>
        <a:xfrm>
          <a:off x="15430500" y="66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65867</xdr:rowOff>
    </xdr:from>
    <xdr:ext cx="469744" cy="259045"/>
    <xdr:sp macro="" textlink="">
      <xdr:nvSpPr>
        <xdr:cNvPr id="522" name="テキスト ボックス 521"/>
        <xdr:cNvSpPr txBox="1"/>
      </xdr:nvSpPr>
      <xdr:spPr>
        <a:xfrm>
          <a:off x="15246428" y="67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122898</xdr:rowOff>
    </xdr:from>
    <xdr:to>
      <xdr:col>76</xdr:col>
      <xdr:colOff>165100</xdr:colOff>
      <xdr:row>39</xdr:row>
      <xdr:rowOff>53048</xdr:rowOff>
    </xdr:to>
    <xdr:sp macro="" textlink="">
      <xdr:nvSpPr>
        <xdr:cNvPr id="523" name="楕円 522"/>
        <xdr:cNvSpPr/>
      </xdr:nvSpPr>
      <xdr:spPr>
        <a:xfrm>
          <a:off x="14541500" y="66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44175</xdr:rowOff>
    </xdr:from>
    <xdr:ext cx="469744" cy="259045"/>
    <xdr:sp macro="" textlink="">
      <xdr:nvSpPr>
        <xdr:cNvPr id="524" name="テキスト ボックス 523"/>
        <xdr:cNvSpPr txBox="1"/>
      </xdr:nvSpPr>
      <xdr:spPr>
        <a:xfrm>
          <a:off x="14357428" y="673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51905</xdr:rowOff>
    </xdr:from>
    <xdr:to>
      <xdr:col>72</xdr:col>
      <xdr:colOff>38100</xdr:colOff>
      <xdr:row>38</xdr:row>
      <xdr:rowOff>153505</xdr:rowOff>
    </xdr:to>
    <xdr:sp macro="" textlink="">
      <xdr:nvSpPr>
        <xdr:cNvPr id="525" name="楕円 524"/>
        <xdr:cNvSpPr/>
      </xdr:nvSpPr>
      <xdr:spPr>
        <a:xfrm>
          <a:off x="13652500" y="65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170032</xdr:rowOff>
    </xdr:from>
    <xdr:ext cx="469744" cy="259045"/>
    <xdr:sp macro="" textlink="">
      <xdr:nvSpPr>
        <xdr:cNvPr id="526" name="テキスト ボックス 525"/>
        <xdr:cNvSpPr txBox="1"/>
      </xdr:nvSpPr>
      <xdr:spPr>
        <a:xfrm>
          <a:off x="13468428" y="634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39929</xdr:rowOff>
    </xdr:from>
    <xdr:to>
      <xdr:col>67</xdr:col>
      <xdr:colOff>101600</xdr:colOff>
      <xdr:row>38</xdr:row>
      <xdr:rowOff>141529</xdr:rowOff>
    </xdr:to>
    <xdr:sp macro="" textlink="">
      <xdr:nvSpPr>
        <xdr:cNvPr id="527" name="楕円 526"/>
        <xdr:cNvSpPr/>
      </xdr:nvSpPr>
      <xdr:spPr>
        <a:xfrm>
          <a:off x="12763500" y="65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158056</xdr:rowOff>
    </xdr:from>
    <xdr:ext cx="469744" cy="259045"/>
    <xdr:sp macro="" textlink="">
      <xdr:nvSpPr>
        <xdr:cNvPr id="528" name="テキスト ボックス 527"/>
        <xdr:cNvSpPr txBox="1"/>
      </xdr:nvSpPr>
      <xdr:spPr>
        <a:xfrm>
          <a:off x="12579428" y="63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171323</xdr:rowOff>
    </xdr:from>
    <xdr:to>
      <xdr:col>85</xdr:col>
      <xdr:colOff>127000</xdr:colOff>
      <xdr:row>74</xdr:row>
      <xdr:rowOff>21298</xdr:rowOff>
    </xdr:to>
    <xdr:cxnSp macro="">
      <xdr:nvCxnSpPr>
        <xdr:cNvPr id="606" name="直線コネクタ 605"/>
        <xdr:cNvCxnSpPr/>
      </xdr:nvCxnSpPr>
      <xdr:spPr>
        <a:xfrm>
          <a:off x="15481300" y="12687173"/>
          <a:ext cx="8382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171323</xdr:rowOff>
    </xdr:from>
    <xdr:to>
      <xdr:col>81</xdr:col>
      <xdr:colOff>50800</xdr:colOff>
      <xdr:row>74</xdr:row>
      <xdr:rowOff>28169</xdr:rowOff>
    </xdr:to>
    <xdr:cxnSp macro="">
      <xdr:nvCxnSpPr>
        <xdr:cNvPr id="609" name="直線コネクタ 608"/>
        <xdr:cNvCxnSpPr/>
      </xdr:nvCxnSpPr>
      <xdr:spPr>
        <a:xfrm flipV="1">
          <a:off x="14592300" y="12687173"/>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18237</xdr:rowOff>
    </xdr:from>
    <xdr:to>
      <xdr:col>76</xdr:col>
      <xdr:colOff>114300</xdr:colOff>
      <xdr:row>74</xdr:row>
      <xdr:rowOff>28169</xdr:rowOff>
    </xdr:to>
    <xdr:cxnSp macro="">
      <xdr:nvCxnSpPr>
        <xdr:cNvPr id="612" name="直線コネクタ 611"/>
        <xdr:cNvCxnSpPr/>
      </xdr:nvCxnSpPr>
      <xdr:spPr>
        <a:xfrm>
          <a:off x="13703300" y="12705537"/>
          <a:ext cx="889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65786</xdr:rowOff>
    </xdr:from>
    <xdr:to>
      <xdr:col>76</xdr:col>
      <xdr:colOff>165100</xdr:colOff>
      <xdr:row>75</xdr:row>
      <xdr:rowOff>167385</xdr:rowOff>
    </xdr:to>
    <xdr:sp macro="" textlink="">
      <xdr:nvSpPr>
        <xdr:cNvPr id="613" name="フローチャート: 判断 612"/>
        <xdr:cNvSpPr/>
      </xdr:nvSpPr>
      <xdr:spPr>
        <a:xfrm>
          <a:off x="14541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158514</xdr:rowOff>
    </xdr:from>
    <xdr:ext cx="534377" cy="259045"/>
    <xdr:sp macro="" textlink="">
      <xdr:nvSpPr>
        <xdr:cNvPr id="614" name="テキスト ボックス 613"/>
        <xdr:cNvSpPr txBox="1"/>
      </xdr:nvSpPr>
      <xdr:spPr>
        <a:xfrm>
          <a:off x="14325111" y="13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13526</xdr:rowOff>
    </xdr:from>
    <xdr:to>
      <xdr:col>71</xdr:col>
      <xdr:colOff>177800</xdr:colOff>
      <xdr:row>74</xdr:row>
      <xdr:rowOff>18237</xdr:rowOff>
    </xdr:to>
    <xdr:cxnSp macro="">
      <xdr:nvCxnSpPr>
        <xdr:cNvPr id="615" name="直線コネクタ 614"/>
        <xdr:cNvCxnSpPr/>
      </xdr:nvCxnSpPr>
      <xdr:spPr>
        <a:xfrm>
          <a:off x="12814300" y="12700826"/>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xdr:rowOff>
    </xdr:from>
    <xdr:ext cx="534377" cy="259045"/>
    <xdr:sp macro="" textlink="">
      <xdr:nvSpPr>
        <xdr:cNvPr id="617" name="テキスト ボックス 616"/>
        <xdr:cNvSpPr txBox="1"/>
      </xdr:nvSpPr>
      <xdr:spPr>
        <a:xfrm>
          <a:off x="13436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6799</xdr:rowOff>
    </xdr:from>
    <xdr:ext cx="534377" cy="259045"/>
    <xdr:sp macro="" textlink="">
      <xdr:nvSpPr>
        <xdr:cNvPr id="619" name="テキスト ボックス 618"/>
        <xdr:cNvSpPr txBox="1"/>
      </xdr:nvSpPr>
      <xdr:spPr>
        <a:xfrm>
          <a:off x="12547111" y="130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141948</xdr:rowOff>
    </xdr:from>
    <xdr:to>
      <xdr:col>85</xdr:col>
      <xdr:colOff>177800</xdr:colOff>
      <xdr:row>74</xdr:row>
      <xdr:rowOff>72098</xdr:rowOff>
    </xdr:to>
    <xdr:sp macro="" textlink="">
      <xdr:nvSpPr>
        <xdr:cNvPr id="625" name="楕円 624"/>
        <xdr:cNvSpPr/>
      </xdr:nvSpPr>
      <xdr:spPr>
        <a:xfrm>
          <a:off x="16268700" y="126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164825</xdr:rowOff>
    </xdr:from>
    <xdr:ext cx="534377" cy="259045"/>
    <xdr:sp macro="" textlink="">
      <xdr:nvSpPr>
        <xdr:cNvPr id="626" name="公債費該当値テキスト"/>
        <xdr:cNvSpPr txBox="1"/>
      </xdr:nvSpPr>
      <xdr:spPr>
        <a:xfrm>
          <a:off x="16370300" y="125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120523</xdr:rowOff>
    </xdr:from>
    <xdr:to>
      <xdr:col>81</xdr:col>
      <xdr:colOff>101600</xdr:colOff>
      <xdr:row>74</xdr:row>
      <xdr:rowOff>50673</xdr:rowOff>
    </xdr:to>
    <xdr:sp macro="" textlink="">
      <xdr:nvSpPr>
        <xdr:cNvPr id="627" name="楕円 626"/>
        <xdr:cNvSpPr/>
      </xdr:nvSpPr>
      <xdr:spPr>
        <a:xfrm>
          <a:off x="15430500" y="126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67200</xdr:rowOff>
    </xdr:from>
    <xdr:ext cx="534377" cy="259045"/>
    <xdr:sp macro="" textlink="">
      <xdr:nvSpPr>
        <xdr:cNvPr id="628" name="テキスト ボックス 627"/>
        <xdr:cNvSpPr txBox="1"/>
      </xdr:nvSpPr>
      <xdr:spPr>
        <a:xfrm>
          <a:off x="15214111" y="124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148819</xdr:rowOff>
    </xdr:from>
    <xdr:to>
      <xdr:col>76</xdr:col>
      <xdr:colOff>165100</xdr:colOff>
      <xdr:row>74</xdr:row>
      <xdr:rowOff>78969</xdr:rowOff>
    </xdr:to>
    <xdr:sp macro="" textlink="">
      <xdr:nvSpPr>
        <xdr:cNvPr id="629" name="楕円 628"/>
        <xdr:cNvSpPr/>
      </xdr:nvSpPr>
      <xdr:spPr>
        <a:xfrm>
          <a:off x="14541500" y="126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95496</xdr:rowOff>
    </xdr:from>
    <xdr:ext cx="534377" cy="259045"/>
    <xdr:sp macro="" textlink="">
      <xdr:nvSpPr>
        <xdr:cNvPr id="630" name="テキスト ボックス 629"/>
        <xdr:cNvSpPr txBox="1"/>
      </xdr:nvSpPr>
      <xdr:spPr>
        <a:xfrm>
          <a:off x="14325111" y="1243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138887</xdr:rowOff>
    </xdr:from>
    <xdr:to>
      <xdr:col>72</xdr:col>
      <xdr:colOff>38100</xdr:colOff>
      <xdr:row>74</xdr:row>
      <xdr:rowOff>69037</xdr:rowOff>
    </xdr:to>
    <xdr:sp macro="" textlink="">
      <xdr:nvSpPr>
        <xdr:cNvPr id="631" name="楕円 630"/>
        <xdr:cNvSpPr/>
      </xdr:nvSpPr>
      <xdr:spPr>
        <a:xfrm>
          <a:off x="13652500" y="126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85564</xdr:rowOff>
    </xdr:from>
    <xdr:ext cx="534377" cy="259045"/>
    <xdr:sp macro="" textlink="">
      <xdr:nvSpPr>
        <xdr:cNvPr id="632" name="テキスト ボックス 631"/>
        <xdr:cNvSpPr txBox="1"/>
      </xdr:nvSpPr>
      <xdr:spPr>
        <a:xfrm>
          <a:off x="13436111" y="1242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134176</xdr:rowOff>
    </xdr:from>
    <xdr:to>
      <xdr:col>67</xdr:col>
      <xdr:colOff>101600</xdr:colOff>
      <xdr:row>74</xdr:row>
      <xdr:rowOff>64326</xdr:rowOff>
    </xdr:to>
    <xdr:sp macro="" textlink="">
      <xdr:nvSpPr>
        <xdr:cNvPr id="633" name="楕円 632"/>
        <xdr:cNvSpPr/>
      </xdr:nvSpPr>
      <xdr:spPr>
        <a:xfrm>
          <a:off x="12763500" y="126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80853</xdr:rowOff>
    </xdr:from>
    <xdr:ext cx="534377" cy="259045"/>
    <xdr:sp macro="" textlink="">
      <xdr:nvSpPr>
        <xdr:cNvPr id="634" name="テキスト ボックス 633"/>
        <xdr:cNvSpPr txBox="1"/>
      </xdr:nvSpPr>
      <xdr:spPr>
        <a:xfrm>
          <a:off x="12547111" y="1242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83153</xdr:rowOff>
    </xdr:from>
    <xdr:to>
      <xdr:col>85</xdr:col>
      <xdr:colOff>127000</xdr:colOff>
      <xdr:row>98</xdr:row>
      <xdr:rowOff>101290</xdr:rowOff>
    </xdr:to>
    <xdr:cxnSp macro="">
      <xdr:nvCxnSpPr>
        <xdr:cNvPr id="661" name="直線コネクタ 660"/>
        <xdr:cNvCxnSpPr/>
      </xdr:nvCxnSpPr>
      <xdr:spPr>
        <a:xfrm>
          <a:off x="15481300" y="16885253"/>
          <a:ext cx="8382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73191</xdr:rowOff>
    </xdr:from>
    <xdr:to>
      <xdr:col>81</xdr:col>
      <xdr:colOff>50800</xdr:colOff>
      <xdr:row>98</xdr:row>
      <xdr:rowOff>83153</xdr:rowOff>
    </xdr:to>
    <xdr:cxnSp macro="">
      <xdr:nvCxnSpPr>
        <xdr:cNvPr id="664" name="直線コネクタ 663"/>
        <xdr:cNvCxnSpPr/>
      </xdr:nvCxnSpPr>
      <xdr:spPr>
        <a:xfrm>
          <a:off x="14592300" y="16875291"/>
          <a:ext cx="889000" cy="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73191</xdr:rowOff>
    </xdr:from>
    <xdr:to>
      <xdr:col>76</xdr:col>
      <xdr:colOff>114300</xdr:colOff>
      <xdr:row>98</xdr:row>
      <xdr:rowOff>89491</xdr:rowOff>
    </xdr:to>
    <xdr:cxnSp macro="">
      <xdr:nvCxnSpPr>
        <xdr:cNvPr id="667" name="直線コネクタ 666"/>
        <xdr:cNvCxnSpPr/>
      </xdr:nvCxnSpPr>
      <xdr:spPr>
        <a:xfrm flipV="1">
          <a:off x="13703300" y="16875291"/>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2572</xdr:rowOff>
    </xdr:from>
    <xdr:to>
      <xdr:col>76</xdr:col>
      <xdr:colOff>165100</xdr:colOff>
      <xdr:row>98</xdr:row>
      <xdr:rowOff>104172</xdr:rowOff>
    </xdr:to>
    <xdr:sp macro="" textlink="">
      <xdr:nvSpPr>
        <xdr:cNvPr id="668" name="フローチャート: 判断 667"/>
        <xdr:cNvSpPr/>
      </xdr:nvSpPr>
      <xdr:spPr>
        <a:xfrm>
          <a:off x="14541500" y="1680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120699</xdr:rowOff>
    </xdr:from>
    <xdr:ext cx="534377" cy="259045"/>
    <xdr:sp macro="" textlink="">
      <xdr:nvSpPr>
        <xdr:cNvPr id="669" name="テキスト ボックス 668"/>
        <xdr:cNvSpPr txBox="1"/>
      </xdr:nvSpPr>
      <xdr:spPr>
        <a:xfrm>
          <a:off x="14325111" y="165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62900</xdr:rowOff>
    </xdr:from>
    <xdr:to>
      <xdr:col>71</xdr:col>
      <xdr:colOff>177800</xdr:colOff>
      <xdr:row>98</xdr:row>
      <xdr:rowOff>89491</xdr:rowOff>
    </xdr:to>
    <xdr:cxnSp macro="">
      <xdr:nvCxnSpPr>
        <xdr:cNvPr id="670" name="直線コネクタ 669"/>
        <xdr:cNvCxnSpPr/>
      </xdr:nvCxnSpPr>
      <xdr:spPr>
        <a:xfrm>
          <a:off x="12814300" y="16865000"/>
          <a:ext cx="889000" cy="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123007</xdr:rowOff>
    </xdr:from>
    <xdr:ext cx="534377" cy="259045"/>
    <xdr:sp macro="" textlink="">
      <xdr:nvSpPr>
        <xdr:cNvPr id="672" name="テキスト ボックス 671"/>
        <xdr:cNvSpPr txBox="1"/>
      </xdr:nvSpPr>
      <xdr:spPr>
        <a:xfrm>
          <a:off x="13436111" y="165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4" name="テキスト ボックス 673"/>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50490</xdr:rowOff>
    </xdr:from>
    <xdr:to>
      <xdr:col>85</xdr:col>
      <xdr:colOff>177800</xdr:colOff>
      <xdr:row>98</xdr:row>
      <xdr:rowOff>152090</xdr:rowOff>
    </xdr:to>
    <xdr:sp macro="" textlink="">
      <xdr:nvSpPr>
        <xdr:cNvPr id="680" name="楕円 679"/>
        <xdr:cNvSpPr/>
      </xdr:nvSpPr>
      <xdr:spPr>
        <a:xfrm>
          <a:off x="16268700" y="168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32353</xdr:rowOff>
    </xdr:from>
    <xdr:to>
      <xdr:col>81</xdr:col>
      <xdr:colOff>101600</xdr:colOff>
      <xdr:row>98</xdr:row>
      <xdr:rowOff>133953</xdr:rowOff>
    </xdr:to>
    <xdr:sp macro="" textlink="">
      <xdr:nvSpPr>
        <xdr:cNvPr id="682" name="楕円 681"/>
        <xdr:cNvSpPr/>
      </xdr:nvSpPr>
      <xdr:spPr>
        <a:xfrm>
          <a:off x="15430500" y="1683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125080</xdr:rowOff>
    </xdr:from>
    <xdr:ext cx="534377" cy="259045"/>
    <xdr:sp macro="" textlink="">
      <xdr:nvSpPr>
        <xdr:cNvPr id="683" name="テキスト ボックス 682"/>
        <xdr:cNvSpPr txBox="1"/>
      </xdr:nvSpPr>
      <xdr:spPr>
        <a:xfrm>
          <a:off x="15214111" y="169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22391</xdr:rowOff>
    </xdr:from>
    <xdr:to>
      <xdr:col>76</xdr:col>
      <xdr:colOff>165100</xdr:colOff>
      <xdr:row>98</xdr:row>
      <xdr:rowOff>123991</xdr:rowOff>
    </xdr:to>
    <xdr:sp macro="" textlink="">
      <xdr:nvSpPr>
        <xdr:cNvPr id="684" name="楕円 683"/>
        <xdr:cNvSpPr/>
      </xdr:nvSpPr>
      <xdr:spPr>
        <a:xfrm>
          <a:off x="14541500" y="168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115118</xdr:rowOff>
    </xdr:from>
    <xdr:ext cx="534377" cy="259045"/>
    <xdr:sp macro="" textlink="">
      <xdr:nvSpPr>
        <xdr:cNvPr id="685" name="テキスト ボックス 684"/>
        <xdr:cNvSpPr txBox="1"/>
      </xdr:nvSpPr>
      <xdr:spPr>
        <a:xfrm>
          <a:off x="14325111" y="169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38691</xdr:rowOff>
    </xdr:from>
    <xdr:to>
      <xdr:col>72</xdr:col>
      <xdr:colOff>38100</xdr:colOff>
      <xdr:row>98</xdr:row>
      <xdr:rowOff>140291</xdr:rowOff>
    </xdr:to>
    <xdr:sp macro="" textlink="">
      <xdr:nvSpPr>
        <xdr:cNvPr id="686" name="楕円 685"/>
        <xdr:cNvSpPr/>
      </xdr:nvSpPr>
      <xdr:spPr>
        <a:xfrm>
          <a:off x="13652500" y="168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131418</xdr:rowOff>
    </xdr:from>
    <xdr:ext cx="534377" cy="259045"/>
    <xdr:sp macro="" textlink="">
      <xdr:nvSpPr>
        <xdr:cNvPr id="687" name="テキスト ボックス 686"/>
        <xdr:cNvSpPr txBox="1"/>
      </xdr:nvSpPr>
      <xdr:spPr>
        <a:xfrm>
          <a:off x="13436111" y="169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12100</xdr:rowOff>
    </xdr:from>
    <xdr:to>
      <xdr:col>67</xdr:col>
      <xdr:colOff>101600</xdr:colOff>
      <xdr:row>98</xdr:row>
      <xdr:rowOff>113700</xdr:rowOff>
    </xdr:to>
    <xdr:sp macro="" textlink="">
      <xdr:nvSpPr>
        <xdr:cNvPr id="688" name="楕円 687"/>
        <xdr:cNvSpPr/>
      </xdr:nvSpPr>
      <xdr:spPr>
        <a:xfrm>
          <a:off x="12763500" y="168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104827</xdr:rowOff>
    </xdr:from>
    <xdr:ext cx="534377" cy="259045"/>
    <xdr:sp macro="" textlink="">
      <xdr:nvSpPr>
        <xdr:cNvPr id="689" name="テキスト ボックス 688"/>
        <xdr:cNvSpPr txBox="1"/>
      </xdr:nvSpPr>
      <xdr:spPr>
        <a:xfrm>
          <a:off x="12547111" y="1690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75464</xdr:rowOff>
    </xdr:from>
    <xdr:to>
      <xdr:col>116</xdr:col>
      <xdr:colOff>63500</xdr:colOff>
      <xdr:row>38</xdr:row>
      <xdr:rowOff>94574</xdr:rowOff>
    </xdr:to>
    <xdr:cxnSp macro="">
      <xdr:nvCxnSpPr>
        <xdr:cNvPr id="716" name="直線コネクタ 715"/>
        <xdr:cNvCxnSpPr/>
      </xdr:nvCxnSpPr>
      <xdr:spPr>
        <a:xfrm flipV="1">
          <a:off x="21323300" y="6590564"/>
          <a:ext cx="8382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46706</xdr:rowOff>
    </xdr:from>
    <xdr:to>
      <xdr:col>111</xdr:col>
      <xdr:colOff>177800</xdr:colOff>
      <xdr:row>38</xdr:row>
      <xdr:rowOff>94574</xdr:rowOff>
    </xdr:to>
    <xdr:cxnSp macro="">
      <xdr:nvCxnSpPr>
        <xdr:cNvPr id="719" name="直線コネクタ 718"/>
        <xdr:cNvCxnSpPr/>
      </xdr:nvCxnSpPr>
      <xdr:spPr>
        <a:xfrm>
          <a:off x="20434300" y="6561806"/>
          <a:ext cx="889000" cy="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46706</xdr:rowOff>
    </xdr:from>
    <xdr:to>
      <xdr:col>107</xdr:col>
      <xdr:colOff>50800</xdr:colOff>
      <xdr:row>38</xdr:row>
      <xdr:rowOff>69931</xdr:rowOff>
    </xdr:to>
    <xdr:cxnSp macro="">
      <xdr:nvCxnSpPr>
        <xdr:cNvPr id="722" name="直線コネクタ 721"/>
        <xdr:cNvCxnSpPr/>
      </xdr:nvCxnSpPr>
      <xdr:spPr>
        <a:xfrm flipV="1">
          <a:off x="19545300" y="6561806"/>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157754</xdr:rowOff>
    </xdr:from>
    <xdr:to>
      <xdr:col>107</xdr:col>
      <xdr:colOff>101600</xdr:colOff>
      <xdr:row>38</xdr:row>
      <xdr:rowOff>87905</xdr:rowOff>
    </xdr:to>
    <xdr:sp macro="" textlink="">
      <xdr:nvSpPr>
        <xdr:cNvPr id="723" name="フローチャート: 判断 722"/>
        <xdr:cNvSpPr/>
      </xdr:nvSpPr>
      <xdr:spPr>
        <a:xfrm>
          <a:off x="20383500" y="65014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104431</xdr:rowOff>
    </xdr:from>
    <xdr:ext cx="469744" cy="259045"/>
    <xdr:sp macro="" textlink="">
      <xdr:nvSpPr>
        <xdr:cNvPr id="724" name="テキスト ボックス 723"/>
        <xdr:cNvSpPr txBox="1"/>
      </xdr:nvSpPr>
      <xdr:spPr>
        <a:xfrm>
          <a:off x="20199428" y="62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166492</xdr:rowOff>
    </xdr:from>
    <xdr:to>
      <xdr:col>102</xdr:col>
      <xdr:colOff>114300</xdr:colOff>
      <xdr:row>38</xdr:row>
      <xdr:rowOff>69931</xdr:rowOff>
    </xdr:to>
    <xdr:cxnSp macro="">
      <xdr:nvCxnSpPr>
        <xdr:cNvPr id="725" name="直線コネクタ 724"/>
        <xdr:cNvCxnSpPr/>
      </xdr:nvCxnSpPr>
      <xdr:spPr>
        <a:xfrm>
          <a:off x="18656300" y="6510142"/>
          <a:ext cx="889000" cy="7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117436</xdr:rowOff>
    </xdr:from>
    <xdr:ext cx="469744" cy="259045"/>
    <xdr:sp macro="" textlink="">
      <xdr:nvSpPr>
        <xdr:cNvPr id="729" name="テキスト ボックス 728"/>
        <xdr:cNvSpPr txBox="1"/>
      </xdr:nvSpPr>
      <xdr:spPr>
        <a:xfrm>
          <a:off x="18421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24664</xdr:rowOff>
    </xdr:from>
    <xdr:to>
      <xdr:col>116</xdr:col>
      <xdr:colOff>114300</xdr:colOff>
      <xdr:row>38</xdr:row>
      <xdr:rowOff>126264</xdr:rowOff>
    </xdr:to>
    <xdr:sp macro="" textlink="">
      <xdr:nvSpPr>
        <xdr:cNvPr id="735" name="楕円 734"/>
        <xdr:cNvSpPr/>
      </xdr:nvSpPr>
      <xdr:spPr>
        <a:xfrm>
          <a:off x="22110700" y="65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134718</xdr:rowOff>
    </xdr:from>
    <xdr:ext cx="469744" cy="259045"/>
    <xdr:sp macro="" textlink="">
      <xdr:nvSpPr>
        <xdr:cNvPr id="736" name="投資及び出資金該当値テキスト"/>
        <xdr:cNvSpPr txBox="1"/>
      </xdr:nvSpPr>
      <xdr:spPr>
        <a:xfrm>
          <a:off x="22212300" y="647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43774</xdr:rowOff>
    </xdr:from>
    <xdr:to>
      <xdr:col>112</xdr:col>
      <xdr:colOff>38100</xdr:colOff>
      <xdr:row>38</xdr:row>
      <xdr:rowOff>145374</xdr:rowOff>
    </xdr:to>
    <xdr:sp macro="" textlink="">
      <xdr:nvSpPr>
        <xdr:cNvPr id="737" name="楕円 736"/>
        <xdr:cNvSpPr/>
      </xdr:nvSpPr>
      <xdr:spPr>
        <a:xfrm>
          <a:off x="21272500" y="65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136501</xdr:rowOff>
    </xdr:from>
    <xdr:ext cx="378565" cy="259045"/>
    <xdr:sp macro="" textlink="">
      <xdr:nvSpPr>
        <xdr:cNvPr id="738" name="テキスト ボックス 737"/>
        <xdr:cNvSpPr txBox="1"/>
      </xdr:nvSpPr>
      <xdr:spPr>
        <a:xfrm>
          <a:off x="21134017" y="6651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167356</xdr:rowOff>
    </xdr:from>
    <xdr:to>
      <xdr:col>107</xdr:col>
      <xdr:colOff>101600</xdr:colOff>
      <xdr:row>38</xdr:row>
      <xdr:rowOff>97506</xdr:rowOff>
    </xdr:to>
    <xdr:sp macro="" textlink="">
      <xdr:nvSpPr>
        <xdr:cNvPr id="739" name="楕円 738"/>
        <xdr:cNvSpPr/>
      </xdr:nvSpPr>
      <xdr:spPr>
        <a:xfrm>
          <a:off x="20383500" y="65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88633</xdr:rowOff>
    </xdr:from>
    <xdr:ext cx="469744" cy="259045"/>
    <xdr:sp macro="" textlink="">
      <xdr:nvSpPr>
        <xdr:cNvPr id="740" name="テキスト ボックス 739"/>
        <xdr:cNvSpPr txBox="1"/>
      </xdr:nvSpPr>
      <xdr:spPr>
        <a:xfrm>
          <a:off x="20199428" y="660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19131</xdr:rowOff>
    </xdr:from>
    <xdr:to>
      <xdr:col>102</xdr:col>
      <xdr:colOff>165100</xdr:colOff>
      <xdr:row>38</xdr:row>
      <xdr:rowOff>120731</xdr:rowOff>
    </xdr:to>
    <xdr:sp macro="" textlink="">
      <xdr:nvSpPr>
        <xdr:cNvPr id="741" name="楕円 740"/>
        <xdr:cNvSpPr/>
      </xdr:nvSpPr>
      <xdr:spPr>
        <a:xfrm>
          <a:off x="19494500" y="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111858</xdr:rowOff>
    </xdr:from>
    <xdr:ext cx="469744" cy="259045"/>
    <xdr:sp macro="" textlink="">
      <xdr:nvSpPr>
        <xdr:cNvPr id="742" name="テキスト ボックス 741"/>
        <xdr:cNvSpPr txBox="1"/>
      </xdr:nvSpPr>
      <xdr:spPr>
        <a:xfrm>
          <a:off x="19310428" y="66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115692</xdr:rowOff>
    </xdr:from>
    <xdr:to>
      <xdr:col>98</xdr:col>
      <xdr:colOff>38100</xdr:colOff>
      <xdr:row>38</xdr:row>
      <xdr:rowOff>45842</xdr:rowOff>
    </xdr:to>
    <xdr:sp macro="" textlink="">
      <xdr:nvSpPr>
        <xdr:cNvPr id="743" name="楕円 742"/>
        <xdr:cNvSpPr/>
      </xdr:nvSpPr>
      <xdr:spPr>
        <a:xfrm>
          <a:off x="18605500" y="645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62369</xdr:rowOff>
    </xdr:from>
    <xdr:ext cx="469744" cy="259045"/>
    <xdr:sp macro="" textlink="">
      <xdr:nvSpPr>
        <xdr:cNvPr id="744" name="テキスト ボックス 743"/>
        <xdr:cNvSpPr txBox="1"/>
      </xdr:nvSpPr>
      <xdr:spPr>
        <a:xfrm>
          <a:off x="18421428" y="623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157607</xdr:rowOff>
    </xdr:from>
    <xdr:to>
      <xdr:col>116</xdr:col>
      <xdr:colOff>63500</xdr:colOff>
      <xdr:row>58</xdr:row>
      <xdr:rowOff>77940</xdr:rowOff>
    </xdr:to>
    <xdr:cxnSp macro="">
      <xdr:nvCxnSpPr>
        <xdr:cNvPr id="773" name="直線コネクタ 772"/>
        <xdr:cNvCxnSpPr/>
      </xdr:nvCxnSpPr>
      <xdr:spPr>
        <a:xfrm flipV="1">
          <a:off x="21323300" y="9930257"/>
          <a:ext cx="8382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77940</xdr:rowOff>
    </xdr:from>
    <xdr:to>
      <xdr:col>111</xdr:col>
      <xdr:colOff>177800</xdr:colOff>
      <xdr:row>59</xdr:row>
      <xdr:rowOff>24333</xdr:rowOff>
    </xdr:to>
    <xdr:cxnSp macro="">
      <xdr:nvCxnSpPr>
        <xdr:cNvPr id="776" name="直線コネクタ 775"/>
        <xdr:cNvCxnSpPr/>
      </xdr:nvCxnSpPr>
      <xdr:spPr>
        <a:xfrm flipV="1">
          <a:off x="20434300" y="10022040"/>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24333</xdr:rowOff>
    </xdr:from>
    <xdr:to>
      <xdr:col>107</xdr:col>
      <xdr:colOff>50800</xdr:colOff>
      <xdr:row>59</xdr:row>
      <xdr:rowOff>24562</xdr:rowOff>
    </xdr:to>
    <xdr:cxnSp macro="">
      <xdr:nvCxnSpPr>
        <xdr:cNvPr id="779" name="直線コネクタ 778"/>
        <xdr:cNvCxnSpPr/>
      </xdr:nvCxnSpPr>
      <xdr:spPr>
        <a:xfrm flipV="1">
          <a:off x="19545300" y="1013988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91415</xdr:rowOff>
    </xdr:from>
    <xdr:to>
      <xdr:col>107</xdr:col>
      <xdr:colOff>101600</xdr:colOff>
      <xdr:row>58</xdr:row>
      <xdr:rowOff>21565</xdr:rowOff>
    </xdr:to>
    <xdr:sp macro="" textlink="">
      <xdr:nvSpPr>
        <xdr:cNvPr id="780" name="フローチャート: 判断 779"/>
        <xdr:cNvSpPr/>
      </xdr:nvSpPr>
      <xdr:spPr>
        <a:xfrm>
          <a:off x="20383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38092</xdr:rowOff>
    </xdr:from>
    <xdr:ext cx="469744" cy="259045"/>
    <xdr:sp macro="" textlink="">
      <xdr:nvSpPr>
        <xdr:cNvPr id="781" name="テキスト ボックス 780"/>
        <xdr:cNvSpPr txBox="1"/>
      </xdr:nvSpPr>
      <xdr:spPr>
        <a:xfrm>
          <a:off x="20199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24562</xdr:rowOff>
    </xdr:from>
    <xdr:to>
      <xdr:col>102</xdr:col>
      <xdr:colOff>114300</xdr:colOff>
      <xdr:row>59</xdr:row>
      <xdr:rowOff>24752</xdr:rowOff>
    </xdr:to>
    <xdr:cxnSp macro="">
      <xdr:nvCxnSpPr>
        <xdr:cNvPr id="782" name="直線コネクタ 781"/>
        <xdr:cNvCxnSpPr/>
      </xdr:nvCxnSpPr>
      <xdr:spPr>
        <a:xfrm flipV="1">
          <a:off x="18656300" y="1014011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106807</xdr:rowOff>
    </xdr:from>
    <xdr:to>
      <xdr:col>116</xdr:col>
      <xdr:colOff>114300</xdr:colOff>
      <xdr:row>58</xdr:row>
      <xdr:rowOff>36957</xdr:rowOff>
    </xdr:to>
    <xdr:sp macro="" textlink="">
      <xdr:nvSpPr>
        <xdr:cNvPr id="792" name="楕円 791"/>
        <xdr:cNvSpPr/>
      </xdr:nvSpPr>
      <xdr:spPr>
        <a:xfrm>
          <a:off x="22110700" y="98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129684</xdr:rowOff>
    </xdr:from>
    <xdr:ext cx="469744" cy="259045"/>
    <xdr:sp macro="" textlink="">
      <xdr:nvSpPr>
        <xdr:cNvPr id="793" name="貸付金該当値テキスト"/>
        <xdr:cNvSpPr txBox="1"/>
      </xdr:nvSpPr>
      <xdr:spPr>
        <a:xfrm>
          <a:off x="22212300" y="973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27140</xdr:rowOff>
    </xdr:from>
    <xdr:to>
      <xdr:col>112</xdr:col>
      <xdr:colOff>38100</xdr:colOff>
      <xdr:row>58</xdr:row>
      <xdr:rowOff>128740</xdr:rowOff>
    </xdr:to>
    <xdr:sp macro="" textlink="">
      <xdr:nvSpPr>
        <xdr:cNvPr id="794" name="楕円 793"/>
        <xdr:cNvSpPr/>
      </xdr:nvSpPr>
      <xdr:spPr>
        <a:xfrm>
          <a:off x="21272500" y="99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119867</xdr:rowOff>
    </xdr:from>
    <xdr:ext cx="469744" cy="259045"/>
    <xdr:sp macro="" textlink="">
      <xdr:nvSpPr>
        <xdr:cNvPr id="795" name="テキスト ボックス 794"/>
        <xdr:cNvSpPr txBox="1"/>
      </xdr:nvSpPr>
      <xdr:spPr>
        <a:xfrm>
          <a:off x="21088428" y="1006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144983</xdr:rowOff>
    </xdr:from>
    <xdr:to>
      <xdr:col>107</xdr:col>
      <xdr:colOff>101600</xdr:colOff>
      <xdr:row>59</xdr:row>
      <xdr:rowOff>75133</xdr:rowOff>
    </xdr:to>
    <xdr:sp macro="" textlink="">
      <xdr:nvSpPr>
        <xdr:cNvPr id="796" name="楕円 795"/>
        <xdr:cNvSpPr/>
      </xdr:nvSpPr>
      <xdr:spPr>
        <a:xfrm>
          <a:off x="20383500" y="100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66260</xdr:rowOff>
    </xdr:from>
    <xdr:ext cx="378565" cy="259045"/>
    <xdr:sp macro="" textlink="">
      <xdr:nvSpPr>
        <xdr:cNvPr id="797" name="テキスト ボックス 796"/>
        <xdr:cNvSpPr txBox="1"/>
      </xdr:nvSpPr>
      <xdr:spPr>
        <a:xfrm>
          <a:off x="20245017" y="1018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145212</xdr:rowOff>
    </xdr:from>
    <xdr:to>
      <xdr:col>102</xdr:col>
      <xdr:colOff>165100</xdr:colOff>
      <xdr:row>59</xdr:row>
      <xdr:rowOff>75362</xdr:rowOff>
    </xdr:to>
    <xdr:sp macro="" textlink="">
      <xdr:nvSpPr>
        <xdr:cNvPr id="798" name="楕円 797"/>
        <xdr:cNvSpPr/>
      </xdr:nvSpPr>
      <xdr:spPr>
        <a:xfrm>
          <a:off x="19494500" y="100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66489</xdr:rowOff>
    </xdr:from>
    <xdr:ext cx="378565" cy="259045"/>
    <xdr:sp macro="" textlink="">
      <xdr:nvSpPr>
        <xdr:cNvPr id="799" name="テキスト ボックス 798"/>
        <xdr:cNvSpPr txBox="1"/>
      </xdr:nvSpPr>
      <xdr:spPr>
        <a:xfrm>
          <a:off x="19356017" y="1018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145402</xdr:rowOff>
    </xdr:from>
    <xdr:to>
      <xdr:col>98</xdr:col>
      <xdr:colOff>38100</xdr:colOff>
      <xdr:row>59</xdr:row>
      <xdr:rowOff>75552</xdr:rowOff>
    </xdr:to>
    <xdr:sp macro="" textlink="">
      <xdr:nvSpPr>
        <xdr:cNvPr id="800" name="楕円 799"/>
        <xdr:cNvSpPr/>
      </xdr:nvSpPr>
      <xdr:spPr>
        <a:xfrm>
          <a:off x="18605500" y="100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66679</xdr:rowOff>
    </xdr:from>
    <xdr:ext cx="378565" cy="259045"/>
    <xdr:sp macro="" textlink="">
      <xdr:nvSpPr>
        <xdr:cNvPr id="801" name="テキスト ボックス 800"/>
        <xdr:cNvSpPr txBox="1"/>
      </xdr:nvSpPr>
      <xdr:spPr>
        <a:xfrm>
          <a:off x="18467017" y="1018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40469</xdr:rowOff>
    </xdr:from>
    <xdr:to>
      <xdr:col>116</xdr:col>
      <xdr:colOff>63500</xdr:colOff>
      <xdr:row>77</xdr:row>
      <xdr:rowOff>75216</xdr:rowOff>
    </xdr:to>
    <xdr:cxnSp macro="">
      <xdr:nvCxnSpPr>
        <xdr:cNvPr id="831" name="直線コネクタ 830"/>
        <xdr:cNvCxnSpPr/>
      </xdr:nvCxnSpPr>
      <xdr:spPr>
        <a:xfrm>
          <a:off x="21323300" y="13070669"/>
          <a:ext cx="838200" cy="2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40469</xdr:rowOff>
    </xdr:from>
    <xdr:to>
      <xdr:col>111</xdr:col>
      <xdr:colOff>177800</xdr:colOff>
      <xdr:row>77</xdr:row>
      <xdr:rowOff>70625</xdr:rowOff>
    </xdr:to>
    <xdr:cxnSp macro="">
      <xdr:nvCxnSpPr>
        <xdr:cNvPr id="834" name="直線コネクタ 833"/>
        <xdr:cNvCxnSpPr/>
      </xdr:nvCxnSpPr>
      <xdr:spPr>
        <a:xfrm flipV="1">
          <a:off x="20434300" y="13070669"/>
          <a:ext cx="889000" cy="20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70625</xdr:rowOff>
    </xdr:from>
    <xdr:to>
      <xdr:col>107</xdr:col>
      <xdr:colOff>50800</xdr:colOff>
      <xdr:row>77</xdr:row>
      <xdr:rowOff>108344</xdr:rowOff>
    </xdr:to>
    <xdr:cxnSp macro="">
      <xdr:nvCxnSpPr>
        <xdr:cNvPr id="837" name="直線コネクタ 836"/>
        <xdr:cNvCxnSpPr/>
      </xdr:nvCxnSpPr>
      <xdr:spPr>
        <a:xfrm flipV="1">
          <a:off x="19545300" y="1327227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49048</xdr:rowOff>
    </xdr:from>
    <xdr:to>
      <xdr:col>107</xdr:col>
      <xdr:colOff>101600</xdr:colOff>
      <xdr:row>76</xdr:row>
      <xdr:rowOff>150648</xdr:rowOff>
    </xdr:to>
    <xdr:sp macro="" textlink="">
      <xdr:nvSpPr>
        <xdr:cNvPr id="838" name="フローチャート: 判断 837"/>
        <xdr:cNvSpPr/>
      </xdr:nvSpPr>
      <xdr:spPr>
        <a:xfrm>
          <a:off x="20383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167174</xdr:rowOff>
    </xdr:from>
    <xdr:ext cx="534377" cy="259045"/>
    <xdr:sp macro="" textlink="">
      <xdr:nvSpPr>
        <xdr:cNvPr id="839" name="テキスト ボックス 838"/>
        <xdr:cNvSpPr txBox="1"/>
      </xdr:nvSpPr>
      <xdr:spPr>
        <a:xfrm>
          <a:off x="20167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108344</xdr:rowOff>
    </xdr:from>
    <xdr:to>
      <xdr:col>102</xdr:col>
      <xdr:colOff>114300</xdr:colOff>
      <xdr:row>77</xdr:row>
      <xdr:rowOff>144272</xdr:rowOff>
    </xdr:to>
    <xdr:cxnSp macro="">
      <xdr:nvCxnSpPr>
        <xdr:cNvPr id="840" name="直線コネクタ 839"/>
        <xdr:cNvCxnSpPr/>
      </xdr:nvCxnSpPr>
      <xdr:spPr>
        <a:xfrm flipV="1">
          <a:off x="18656300" y="13309994"/>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42" name="テキスト ボックス 841"/>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44" name="テキスト ボックス 843"/>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24416</xdr:rowOff>
    </xdr:from>
    <xdr:to>
      <xdr:col>116</xdr:col>
      <xdr:colOff>114300</xdr:colOff>
      <xdr:row>77</xdr:row>
      <xdr:rowOff>126016</xdr:rowOff>
    </xdr:to>
    <xdr:sp macro="" textlink="">
      <xdr:nvSpPr>
        <xdr:cNvPr id="850" name="楕円 849"/>
        <xdr:cNvSpPr/>
      </xdr:nvSpPr>
      <xdr:spPr>
        <a:xfrm>
          <a:off x="22110700" y="132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2843</xdr:rowOff>
    </xdr:from>
    <xdr:ext cx="534377" cy="259045"/>
    <xdr:sp macro="" textlink="">
      <xdr:nvSpPr>
        <xdr:cNvPr id="851" name="繰出金該当値テキスト"/>
        <xdr:cNvSpPr txBox="1"/>
      </xdr:nvSpPr>
      <xdr:spPr>
        <a:xfrm>
          <a:off x="22212300" y="1320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161119</xdr:rowOff>
    </xdr:from>
    <xdr:to>
      <xdr:col>112</xdr:col>
      <xdr:colOff>38100</xdr:colOff>
      <xdr:row>76</xdr:row>
      <xdr:rowOff>91269</xdr:rowOff>
    </xdr:to>
    <xdr:sp macro="" textlink="">
      <xdr:nvSpPr>
        <xdr:cNvPr id="852" name="楕円 851"/>
        <xdr:cNvSpPr/>
      </xdr:nvSpPr>
      <xdr:spPr>
        <a:xfrm>
          <a:off x="21272500" y="130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107796</xdr:rowOff>
    </xdr:from>
    <xdr:ext cx="534377" cy="259045"/>
    <xdr:sp macro="" textlink="">
      <xdr:nvSpPr>
        <xdr:cNvPr id="853" name="テキスト ボックス 852"/>
        <xdr:cNvSpPr txBox="1"/>
      </xdr:nvSpPr>
      <xdr:spPr>
        <a:xfrm>
          <a:off x="21056111" y="1279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19825</xdr:rowOff>
    </xdr:from>
    <xdr:to>
      <xdr:col>107</xdr:col>
      <xdr:colOff>101600</xdr:colOff>
      <xdr:row>77</xdr:row>
      <xdr:rowOff>121425</xdr:rowOff>
    </xdr:to>
    <xdr:sp macro="" textlink="">
      <xdr:nvSpPr>
        <xdr:cNvPr id="854" name="楕円 853"/>
        <xdr:cNvSpPr/>
      </xdr:nvSpPr>
      <xdr:spPr>
        <a:xfrm>
          <a:off x="20383500" y="132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112552</xdr:rowOff>
    </xdr:from>
    <xdr:ext cx="534377" cy="259045"/>
    <xdr:sp macro="" textlink="">
      <xdr:nvSpPr>
        <xdr:cNvPr id="855" name="テキスト ボックス 854"/>
        <xdr:cNvSpPr txBox="1"/>
      </xdr:nvSpPr>
      <xdr:spPr>
        <a:xfrm>
          <a:off x="20167111" y="133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57544</xdr:rowOff>
    </xdr:from>
    <xdr:to>
      <xdr:col>102</xdr:col>
      <xdr:colOff>165100</xdr:colOff>
      <xdr:row>77</xdr:row>
      <xdr:rowOff>159144</xdr:rowOff>
    </xdr:to>
    <xdr:sp macro="" textlink="">
      <xdr:nvSpPr>
        <xdr:cNvPr id="856" name="楕円 855"/>
        <xdr:cNvSpPr/>
      </xdr:nvSpPr>
      <xdr:spPr>
        <a:xfrm>
          <a:off x="19494500" y="132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150271</xdr:rowOff>
    </xdr:from>
    <xdr:ext cx="534377" cy="259045"/>
    <xdr:sp macro="" textlink="">
      <xdr:nvSpPr>
        <xdr:cNvPr id="857" name="テキスト ボックス 856"/>
        <xdr:cNvSpPr txBox="1"/>
      </xdr:nvSpPr>
      <xdr:spPr>
        <a:xfrm>
          <a:off x="19278111" y="13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93472</xdr:rowOff>
    </xdr:from>
    <xdr:to>
      <xdr:col>98</xdr:col>
      <xdr:colOff>38100</xdr:colOff>
      <xdr:row>78</xdr:row>
      <xdr:rowOff>23622</xdr:rowOff>
    </xdr:to>
    <xdr:sp macro="" textlink="">
      <xdr:nvSpPr>
        <xdr:cNvPr id="858" name="楕円 857"/>
        <xdr:cNvSpPr/>
      </xdr:nvSpPr>
      <xdr:spPr>
        <a:xfrm>
          <a:off x="18605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14749</xdr:rowOff>
    </xdr:from>
    <xdr:ext cx="534377" cy="259045"/>
    <xdr:sp macro="" textlink="">
      <xdr:nvSpPr>
        <xdr:cNvPr id="859" name="テキスト ボックス 858"/>
        <xdr:cNvSpPr txBox="1"/>
      </xdr:nvSpPr>
      <xdr:spPr>
        <a:xfrm>
          <a:off x="18389111" y="133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公債費については、旧６市町村と合併したことによる影響で、類似団体平均より大きく上回っている。しかしながら、人件費、公債費以外の経費については、類似団体平均と同水準または下回っており、ある程度支出を抑制す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普通建設事業費については、前年度と比較して５４．４％の減となっているが、新庁舎建設工事にかかる支出額が減少したことが主な要因である。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うち更新整備については、前年度と比較して７４．５％の減となり、類似団体平均を大きく下回っている。ただし、多くの施設を保有し、老朽化等に伴う更新が今後予定されていることから、今後増加することが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このような中、今後も定員管理方針に基づいた職員数の見直しや公共施設最適化計画による公共施設の統廃合などを推進し、更なる経費縮減に努める。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92,863
88,166
558.23
43,256,990
42,132,800
850,451
27,750,958
54,290,807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130556</xdr:rowOff>
    </xdr:from>
    <xdr:to>
      <xdr:col>24</xdr:col>
      <xdr:colOff>63500</xdr:colOff>
      <xdr:row>37</xdr:row>
      <xdr:rowOff>57023</xdr:rowOff>
    </xdr:to>
    <xdr:cxnSp macro="">
      <xdr:nvCxnSpPr>
        <xdr:cNvPr id="61" name="直線コネクタ 60"/>
        <xdr:cNvCxnSpPr/>
      </xdr:nvCxnSpPr>
      <xdr:spPr>
        <a:xfrm flipV="1">
          <a:off x="3797300" y="6302756"/>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76835</xdr:rowOff>
    </xdr:from>
    <xdr:to>
      <xdr:col>19</xdr:col>
      <xdr:colOff>177800</xdr:colOff>
      <xdr:row>37</xdr:row>
      <xdr:rowOff>57023</xdr:rowOff>
    </xdr:to>
    <xdr:cxnSp macro="">
      <xdr:nvCxnSpPr>
        <xdr:cNvPr id="64" name="直線コネクタ 63"/>
        <xdr:cNvCxnSpPr/>
      </xdr:nvCxnSpPr>
      <xdr:spPr>
        <a:xfrm>
          <a:off x="2908300" y="6249035"/>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64643</xdr:rowOff>
    </xdr:from>
    <xdr:to>
      <xdr:col>15</xdr:col>
      <xdr:colOff>50800</xdr:colOff>
      <xdr:row>36</xdr:row>
      <xdr:rowOff>76835</xdr:rowOff>
    </xdr:to>
    <xdr:cxnSp macro="">
      <xdr:nvCxnSpPr>
        <xdr:cNvPr id="67" name="直線コネクタ 66"/>
        <xdr:cNvCxnSpPr/>
      </xdr:nvCxnSpPr>
      <xdr:spPr>
        <a:xfrm>
          <a:off x="2019300" y="623684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64643</xdr:rowOff>
    </xdr:from>
    <xdr:to>
      <xdr:col>10</xdr:col>
      <xdr:colOff>114300</xdr:colOff>
      <xdr:row>36</xdr:row>
      <xdr:rowOff>150749</xdr:rowOff>
    </xdr:to>
    <xdr:cxnSp macro="">
      <xdr:nvCxnSpPr>
        <xdr:cNvPr id="70" name="直線コネクタ 69"/>
        <xdr:cNvCxnSpPr/>
      </xdr:nvCxnSpPr>
      <xdr:spPr>
        <a:xfrm flipV="1">
          <a:off x="1130300" y="6236843"/>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10812</xdr:rowOff>
    </xdr:from>
    <xdr:ext cx="469744" cy="259045"/>
    <xdr:sp macro="" textlink="">
      <xdr:nvSpPr>
        <xdr:cNvPr id="72" name="テキスト ボックス 71"/>
        <xdr:cNvSpPr txBox="1"/>
      </xdr:nvSpPr>
      <xdr:spPr>
        <a:xfrm>
          <a:off x="1784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31767</xdr:rowOff>
    </xdr:from>
    <xdr:ext cx="469744" cy="259045"/>
    <xdr:sp macro="" textlink="">
      <xdr:nvSpPr>
        <xdr:cNvPr id="74" name="テキスト ボックス 73"/>
        <xdr:cNvSpPr txBox="1"/>
      </xdr:nvSpPr>
      <xdr:spPr>
        <a:xfrm>
          <a:off x="895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79756</xdr:rowOff>
    </xdr:from>
    <xdr:to>
      <xdr:col>24</xdr:col>
      <xdr:colOff>114300</xdr:colOff>
      <xdr:row>37</xdr:row>
      <xdr:rowOff>9906</xdr:rowOff>
    </xdr:to>
    <xdr:sp macro="" textlink="">
      <xdr:nvSpPr>
        <xdr:cNvPr id="80" name="楕円 79"/>
        <xdr:cNvSpPr/>
      </xdr:nvSpPr>
      <xdr:spPr>
        <a:xfrm>
          <a:off x="4584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58183</xdr:rowOff>
    </xdr:from>
    <xdr:ext cx="469744" cy="259045"/>
    <xdr:sp macro="" textlink="">
      <xdr:nvSpPr>
        <xdr:cNvPr id="81" name="議会費該当値テキスト"/>
        <xdr:cNvSpPr txBox="1"/>
      </xdr:nvSpPr>
      <xdr:spPr>
        <a:xfrm>
          <a:off x="4686300"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6223</xdr:rowOff>
    </xdr:from>
    <xdr:to>
      <xdr:col>20</xdr:col>
      <xdr:colOff>38100</xdr:colOff>
      <xdr:row>37</xdr:row>
      <xdr:rowOff>107823</xdr:rowOff>
    </xdr:to>
    <xdr:sp macro="" textlink="">
      <xdr:nvSpPr>
        <xdr:cNvPr id="82" name="楕円 81"/>
        <xdr:cNvSpPr/>
      </xdr:nvSpPr>
      <xdr:spPr>
        <a:xfrm>
          <a:off x="3746500" y="63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98950</xdr:rowOff>
    </xdr:from>
    <xdr:ext cx="469744" cy="259045"/>
    <xdr:sp macro="" textlink="">
      <xdr:nvSpPr>
        <xdr:cNvPr id="83" name="テキスト ボックス 82"/>
        <xdr:cNvSpPr txBox="1"/>
      </xdr:nvSpPr>
      <xdr:spPr>
        <a:xfrm>
          <a:off x="3562428" y="64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26035</xdr:rowOff>
    </xdr:from>
    <xdr:to>
      <xdr:col>15</xdr:col>
      <xdr:colOff>101600</xdr:colOff>
      <xdr:row>36</xdr:row>
      <xdr:rowOff>127635</xdr:rowOff>
    </xdr:to>
    <xdr:sp macro="" textlink="">
      <xdr:nvSpPr>
        <xdr:cNvPr id="84" name="楕円 83"/>
        <xdr:cNvSpPr/>
      </xdr:nvSpPr>
      <xdr:spPr>
        <a:xfrm>
          <a:off x="2857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118762</xdr:rowOff>
    </xdr:from>
    <xdr:ext cx="469744" cy="259045"/>
    <xdr:sp macro="" textlink="">
      <xdr:nvSpPr>
        <xdr:cNvPr id="85" name="テキスト ボックス 84"/>
        <xdr:cNvSpPr txBox="1"/>
      </xdr:nvSpPr>
      <xdr:spPr>
        <a:xfrm>
          <a:off x="2673428"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13843</xdr:rowOff>
    </xdr:from>
    <xdr:to>
      <xdr:col>10</xdr:col>
      <xdr:colOff>165100</xdr:colOff>
      <xdr:row>36</xdr:row>
      <xdr:rowOff>115443</xdr:rowOff>
    </xdr:to>
    <xdr:sp macro="" textlink="">
      <xdr:nvSpPr>
        <xdr:cNvPr id="86" name="楕円 85"/>
        <xdr:cNvSpPr/>
      </xdr:nvSpPr>
      <xdr:spPr>
        <a:xfrm>
          <a:off x="19685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106570</xdr:rowOff>
    </xdr:from>
    <xdr:ext cx="469744" cy="259045"/>
    <xdr:sp macro="" textlink="">
      <xdr:nvSpPr>
        <xdr:cNvPr id="87" name="テキスト ボックス 86"/>
        <xdr:cNvSpPr txBox="1"/>
      </xdr:nvSpPr>
      <xdr:spPr>
        <a:xfrm>
          <a:off x="1784428" y="62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99949</xdr:rowOff>
    </xdr:from>
    <xdr:to>
      <xdr:col>6</xdr:col>
      <xdr:colOff>38100</xdr:colOff>
      <xdr:row>37</xdr:row>
      <xdr:rowOff>30099</xdr:rowOff>
    </xdr:to>
    <xdr:sp macro="" textlink="">
      <xdr:nvSpPr>
        <xdr:cNvPr id="88" name="楕円 87"/>
        <xdr:cNvSpPr/>
      </xdr:nvSpPr>
      <xdr:spPr>
        <a:xfrm>
          <a:off x="1079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21226</xdr:rowOff>
    </xdr:from>
    <xdr:ext cx="469744" cy="259045"/>
    <xdr:sp macro="" textlink="">
      <xdr:nvSpPr>
        <xdr:cNvPr id="89" name="テキスト ボックス 88"/>
        <xdr:cNvSpPr txBox="1"/>
      </xdr:nvSpPr>
      <xdr:spPr>
        <a:xfrm>
          <a:off x="895428" y="63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36103</xdr:rowOff>
    </xdr:from>
    <xdr:to>
      <xdr:col>24</xdr:col>
      <xdr:colOff>63500</xdr:colOff>
      <xdr:row>56</xdr:row>
      <xdr:rowOff>170735</xdr:rowOff>
    </xdr:to>
    <xdr:cxnSp macro="">
      <xdr:nvCxnSpPr>
        <xdr:cNvPr id="116" name="直線コネクタ 115"/>
        <xdr:cNvCxnSpPr/>
      </xdr:nvCxnSpPr>
      <xdr:spPr>
        <a:xfrm>
          <a:off x="3797300" y="9637303"/>
          <a:ext cx="838200" cy="1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36103</xdr:rowOff>
    </xdr:from>
    <xdr:to>
      <xdr:col>19</xdr:col>
      <xdr:colOff>177800</xdr:colOff>
      <xdr:row>57</xdr:row>
      <xdr:rowOff>23859</xdr:rowOff>
    </xdr:to>
    <xdr:cxnSp macro="">
      <xdr:nvCxnSpPr>
        <xdr:cNvPr id="119" name="直線コネクタ 118"/>
        <xdr:cNvCxnSpPr/>
      </xdr:nvCxnSpPr>
      <xdr:spPr>
        <a:xfrm flipV="1">
          <a:off x="2908300" y="9637303"/>
          <a:ext cx="889000" cy="15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108519</xdr:rowOff>
    </xdr:from>
    <xdr:to>
      <xdr:col>15</xdr:col>
      <xdr:colOff>50800</xdr:colOff>
      <xdr:row>57</xdr:row>
      <xdr:rowOff>23859</xdr:rowOff>
    </xdr:to>
    <xdr:cxnSp macro="">
      <xdr:nvCxnSpPr>
        <xdr:cNvPr id="122" name="直線コネクタ 121"/>
        <xdr:cNvCxnSpPr/>
      </xdr:nvCxnSpPr>
      <xdr:spPr>
        <a:xfrm>
          <a:off x="2019300" y="9709719"/>
          <a:ext cx="889000" cy="8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105830</xdr:rowOff>
    </xdr:from>
    <xdr:to>
      <xdr:col>15</xdr:col>
      <xdr:colOff>101600</xdr:colOff>
      <xdr:row>57</xdr:row>
      <xdr:rowOff>35980</xdr:rowOff>
    </xdr:to>
    <xdr:sp macro="" textlink="">
      <xdr:nvSpPr>
        <xdr:cNvPr id="123" name="フローチャート: 判断 122"/>
        <xdr:cNvSpPr/>
      </xdr:nvSpPr>
      <xdr:spPr>
        <a:xfrm>
          <a:off x="2857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52507</xdr:rowOff>
    </xdr:from>
    <xdr:ext cx="534377" cy="259045"/>
    <xdr:sp macro="" textlink="">
      <xdr:nvSpPr>
        <xdr:cNvPr id="124" name="テキスト ボックス 123"/>
        <xdr:cNvSpPr txBox="1"/>
      </xdr:nvSpPr>
      <xdr:spPr>
        <a:xfrm>
          <a:off x="2641111" y="94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108519</xdr:rowOff>
    </xdr:from>
    <xdr:to>
      <xdr:col>10</xdr:col>
      <xdr:colOff>114300</xdr:colOff>
      <xdr:row>56</xdr:row>
      <xdr:rowOff>133953</xdr:rowOff>
    </xdr:to>
    <xdr:cxnSp macro="">
      <xdr:nvCxnSpPr>
        <xdr:cNvPr id="125" name="直線コネクタ 124"/>
        <xdr:cNvCxnSpPr/>
      </xdr:nvCxnSpPr>
      <xdr:spPr>
        <a:xfrm flipV="1">
          <a:off x="1130300" y="9709719"/>
          <a:ext cx="889000" cy="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64374</xdr:rowOff>
    </xdr:from>
    <xdr:ext cx="534377" cy="259045"/>
    <xdr:sp macro="" textlink="">
      <xdr:nvSpPr>
        <xdr:cNvPr id="127" name="テキスト ボックス 126"/>
        <xdr:cNvSpPr txBox="1"/>
      </xdr:nvSpPr>
      <xdr:spPr>
        <a:xfrm>
          <a:off x="1752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50200</xdr:rowOff>
    </xdr:from>
    <xdr:ext cx="534377" cy="259045"/>
    <xdr:sp macro="" textlink="">
      <xdr:nvSpPr>
        <xdr:cNvPr id="129" name="テキスト ボックス 128"/>
        <xdr:cNvSpPr txBox="1"/>
      </xdr:nvSpPr>
      <xdr:spPr>
        <a:xfrm>
          <a:off x="863111" y="98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119935</xdr:rowOff>
    </xdr:from>
    <xdr:to>
      <xdr:col>24</xdr:col>
      <xdr:colOff>114300</xdr:colOff>
      <xdr:row>57</xdr:row>
      <xdr:rowOff>50085</xdr:rowOff>
    </xdr:to>
    <xdr:sp macro="" textlink="">
      <xdr:nvSpPr>
        <xdr:cNvPr id="135" name="楕円 134"/>
        <xdr:cNvSpPr/>
      </xdr:nvSpPr>
      <xdr:spPr>
        <a:xfrm>
          <a:off x="4584700" y="972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142812</xdr:rowOff>
    </xdr:from>
    <xdr:ext cx="534377" cy="259045"/>
    <xdr:sp macro="" textlink="">
      <xdr:nvSpPr>
        <xdr:cNvPr id="136" name="総務費該当値テキスト"/>
        <xdr:cNvSpPr txBox="1"/>
      </xdr:nvSpPr>
      <xdr:spPr>
        <a:xfrm>
          <a:off x="4686300" y="957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156753</xdr:rowOff>
    </xdr:from>
    <xdr:to>
      <xdr:col>20</xdr:col>
      <xdr:colOff>38100</xdr:colOff>
      <xdr:row>56</xdr:row>
      <xdr:rowOff>86903</xdr:rowOff>
    </xdr:to>
    <xdr:sp macro="" textlink="">
      <xdr:nvSpPr>
        <xdr:cNvPr id="137" name="楕円 136"/>
        <xdr:cNvSpPr/>
      </xdr:nvSpPr>
      <xdr:spPr>
        <a:xfrm>
          <a:off x="3746500" y="95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103430</xdr:rowOff>
    </xdr:from>
    <xdr:ext cx="534377" cy="259045"/>
    <xdr:sp macro="" textlink="">
      <xdr:nvSpPr>
        <xdr:cNvPr id="138" name="テキスト ボックス 137"/>
        <xdr:cNvSpPr txBox="1"/>
      </xdr:nvSpPr>
      <xdr:spPr>
        <a:xfrm>
          <a:off x="3530111" y="936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144509</xdr:rowOff>
    </xdr:from>
    <xdr:to>
      <xdr:col>15</xdr:col>
      <xdr:colOff>101600</xdr:colOff>
      <xdr:row>57</xdr:row>
      <xdr:rowOff>74659</xdr:rowOff>
    </xdr:to>
    <xdr:sp macro="" textlink="">
      <xdr:nvSpPr>
        <xdr:cNvPr id="139" name="楕円 138"/>
        <xdr:cNvSpPr/>
      </xdr:nvSpPr>
      <xdr:spPr>
        <a:xfrm>
          <a:off x="2857500" y="97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65786</xdr:rowOff>
    </xdr:from>
    <xdr:ext cx="534377" cy="259045"/>
    <xdr:sp macro="" textlink="">
      <xdr:nvSpPr>
        <xdr:cNvPr id="140" name="テキスト ボックス 139"/>
        <xdr:cNvSpPr txBox="1"/>
      </xdr:nvSpPr>
      <xdr:spPr>
        <a:xfrm>
          <a:off x="2641111" y="98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57719</xdr:rowOff>
    </xdr:from>
    <xdr:to>
      <xdr:col>10</xdr:col>
      <xdr:colOff>165100</xdr:colOff>
      <xdr:row>56</xdr:row>
      <xdr:rowOff>159319</xdr:rowOff>
    </xdr:to>
    <xdr:sp macro="" textlink="">
      <xdr:nvSpPr>
        <xdr:cNvPr id="141" name="楕円 140"/>
        <xdr:cNvSpPr/>
      </xdr:nvSpPr>
      <xdr:spPr>
        <a:xfrm>
          <a:off x="1968500" y="965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4396</xdr:rowOff>
    </xdr:from>
    <xdr:ext cx="534377" cy="259045"/>
    <xdr:sp macro="" textlink="">
      <xdr:nvSpPr>
        <xdr:cNvPr id="142" name="テキスト ボックス 141"/>
        <xdr:cNvSpPr txBox="1"/>
      </xdr:nvSpPr>
      <xdr:spPr>
        <a:xfrm>
          <a:off x="1752111" y="94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83153</xdr:rowOff>
    </xdr:from>
    <xdr:to>
      <xdr:col>6</xdr:col>
      <xdr:colOff>38100</xdr:colOff>
      <xdr:row>57</xdr:row>
      <xdr:rowOff>13303</xdr:rowOff>
    </xdr:to>
    <xdr:sp macro="" textlink="">
      <xdr:nvSpPr>
        <xdr:cNvPr id="143" name="楕円 142"/>
        <xdr:cNvSpPr/>
      </xdr:nvSpPr>
      <xdr:spPr>
        <a:xfrm>
          <a:off x="1079500" y="96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29830</xdr:rowOff>
    </xdr:from>
    <xdr:ext cx="534377" cy="259045"/>
    <xdr:sp macro="" textlink="">
      <xdr:nvSpPr>
        <xdr:cNvPr id="144" name="テキスト ボックス 143"/>
        <xdr:cNvSpPr txBox="1"/>
      </xdr:nvSpPr>
      <xdr:spPr>
        <a:xfrm>
          <a:off x="863111" y="94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66393</xdr:rowOff>
    </xdr:from>
    <xdr:to>
      <xdr:col>24</xdr:col>
      <xdr:colOff>63500</xdr:colOff>
      <xdr:row>77</xdr:row>
      <xdr:rowOff>83392</xdr:rowOff>
    </xdr:to>
    <xdr:cxnSp macro="">
      <xdr:nvCxnSpPr>
        <xdr:cNvPr id="172" name="直線コネクタ 171"/>
        <xdr:cNvCxnSpPr/>
      </xdr:nvCxnSpPr>
      <xdr:spPr>
        <a:xfrm flipV="1">
          <a:off x="3797300" y="13268043"/>
          <a:ext cx="8382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83392</xdr:rowOff>
    </xdr:from>
    <xdr:to>
      <xdr:col>19</xdr:col>
      <xdr:colOff>177800</xdr:colOff>
      <xdr:row>77</xdr:row>
      <xdr:rowOff>83565</xdr:rowOff>
    </xdr:to>
    <xdr:cxnSp macro="">
      <xdr:nvCxnSpPr>
        <xdr:cNvPr id="175" name="直線コネクタ 174"/>
        <xdr:cNvCxnSpPr/>
      </xdr:nvCxnSpPr>
      <xdr:spPr>
        <a:xfrm flipV="1">
          <a:off x="2908300" y="13285042"/>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83565</xdr:rowOff>
    </xdr:from>
    <xdr:to>
      <xdr:col>15</xdr:col>
      <xdr:colOff>50800</xdr:colOff>
      <xdr:row>77</xdr:row>
      <xdr:rowOff>102667</xdr:rowOff>
    </xdr:to>
    <xdr:cxnSp macro="">
      <xdr:nvCxnSpPr>
        <xdr:cNvPr id="178" name="直線コネクタ 177"/>
        <xdr:cNvCxnSpPr/>
      </xdr:nvCxnSpPr>
      <xdr:spPr>
        <a:xfrm flipV="1">
          <a:off x="2019300" y="13285215"/>
          <a:ext cx="8890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12471</xdr:rowOff>
    </xdr:from>
    <xdr:to>
      <xdr:col>15</xdr:col>
      <xdr:colOff>101600</xdr:colOff>
      <xdr:row>77</xdr:row>
      <xdr:rowOff>114071</xdr:rowOff>
    </xdr:to>
    <xdr:sp macro="" textlink="">
      <xdr:nvSpPr>
        <xdr:cNvPr id="179" name="フローチャート: 判断 178"/>
        <xdr:cNvSpPr/>
      </xdr:nvSpPr>
      <xdr:spPr>
        <a:xfrm>
          <a:off x="2857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130598</xdr:rowOff>
    </xdr:from>
    <xdr:ext cx="599010" cy="259045"/>
    <xdr:sp macro="" textlink="">
      <xdr:nvSpPr>
        <xdr:cNvPr id="180" name="テキスト ボックス 179"/>
        <xdr:cNvSpPr txBox="1"/>
      </xdr:nvSpPr>
      <xdr:spPr>
        <a:xfrm>
          <a:off x="2608795" y="12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102667</xdr:rowOff>
    </xdr:from>
    <xdr:to>
      <xdr:col>10</xdr:col>
      <xdr:colOff>114300</xdr:colOff>
      <xdr:row>77</xdr:row>
      <xdr:rowOff>129308</xdr:rowOff>
    </xdr:to>
    <xdr:cxnSp macro="">
      <xdr:nvCxnSpPr>
        <xdr:cNvPr id="181" name="直線コネクタ 180"/>
        <xdr:cNvCxnSpPr/>
      </xdr:nvCxnSpPr>
      <xdr:spPr>
        <a:xfrm flipV="1">
          <a:off x="1130300" y="13304317"/>
          <a:ext cx="889000" cy="2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5225</xdr:rowOff>
    </xdr:from>
    <xdr:ext cx="599010" cy="259045"/>
    <xdr:sp macro="" textlink="">
      <xdr:nvSpPr>
        <xdr:cNvPr id="183" name="テキスト ボックス 182"/>
        <xdr:cNvSpPr txBox="1"/>
      </xdr:nvSpPr>
      <xdr:spPr>
        <a:xfrm>
          <a:off x="1719795"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18612</xdr:rowOff>
    </xdr:from>
    <xdr:ext cx="599010" cy="259045"/>
    <xdr:sp macro="" textlink="">
      <xdr:nvSpPr>
        <xdr:cNvPr id="185" name="テキスト ボックス 184"/>
        <xdr:cNvSpPr txBox="1"/>
      </xdr:nvSpPr>
      <xdr:spPr>
        <a:xfrm>
          <a:off x="830795"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15593</xdr:rowOff>
    </xdr:from>
    <xdr:to>
      <xdr:col>24</xdr:col>
      <xdr:colOff>114300</xdr:colOff>
      <xdr:row>77</xdr:row>
      <xdr:rowOff>117193</xdr:rowOff>
    </xdr:to>
    <xdr:sp macro="" textlink="">
      <xdr:nvSpPr>
        <xdr:cNvPr id="191" name="楕円 190"/>
        <xdr:cNvSpPr/>
      </xdr:nvSpPr>
      <xdr:spPr>
        <a:xfrm>
          <a:off x="4584700" y="132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38470</xdr:rowOff>
    </xdr:from>
    <xdr:ext cx="599010" cy="259045"/>
    <xdr:sp macro="" textlink="">
      <xdr:nvSpPr>
        <xdr:cNvPr id="192" name="民生費該当値テキスト"/>
        <xdr:cNvSpPr txBox="1"/>
      </xdr:nvSpPr>
      <xdr:spPr>
        <a:xfrm>
          <a:off x="4686300" y="1306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32592</xdr:rowOff>
    </xdr:from>
    <xdr:to>
      <xdr:col>20</xdr:col>
      <xdr:colOff>38100</xdr:colOff>
      <xdr:row>77</xdr:row>
      <xdr:rowOff>134192</xdr:rowOff>
    </xdr:to>
    <xdr:sp macro="" textlink="">
      <xdr:nvSpPr>
        <xdr:cNvPr id="193" name="楕円 192"/>
        <xdr:cNvSpPr/>
      </xdr:nvSpPr>
      <xdr:spPr>
        <a:xfrm>
          <a:off x="3746500" y="132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150719</xdr:rowOff>
    </xdr:from>
    <xdr:ext cx="599010" cy="259045"/>
    <xdr:sp macro="" textlink="">
      <xdr:nvSpPr>
        <xdr:cNvPr id="194" name="テキスト ボックス 193"/>
        <xdr:cNvSpPr txBox="1"/>
      </xdr:nvSpPr>
      <xdr:spPr>
        <a:xfrm>
          <a:off x="3497795" y="1300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32765</xdr:rowOff>
    </xdr:from>
    <xdr:to>
      <xdr:col>15</xdr:col>
      <xdr:colOff>101600</xdr:colOff>
      <xdr:row>77</xdr:row>
      <xdr:rowOff>134365</xdr:rowOff>
    </xdr:to>
    <xdr:sp macro="" textlink="">
      <xdr:nvSpPr>
        <xdr:cNvPr id="195" name="楕円 194"/>
        <xdr:cNvSpPr/>
      </xdr:nvSpPr>
      <xdr:spPr>
        <a:xfrm>
          <a:off x="28575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125492</xdr:rowOff>
    </xdr:from>
    <xdr:ext cx="599010" cy="259045"/>
    <xdr:sp macro="" textlink="">
      <xdr:nvSpPr>
        <xdr:cNvPr id="196" name="テキスト ボックス 195"/>
        <xdr:cNvSpPr txBox="1"/>
      </xdr:nvSpPr>
      <xdr:spPr>
        <a:xfrm>
          <a:off x="2608795" y="1332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51867</xdr:rowOff>
    </xdr:from>
    <xdr:to>
      <xdr:col>10</xdr:col>
      <xdr:colOff>165100</xdr:colOff>
      <xdr:row>77</xdr:row>
      <xdr:rowOff>153467</xdr:rowOff>
    </xdr:to>
    <xdr:sp macro="" textlink="">
      <xdr:nvSpPr>
        <xdr:cNvPr id="197" name="楕円 196"/>
        <xdr:cNvSpPr/>
      </xdr:nvSpPr>
      <xdr:spPr>
        <a:xfrm>
          <a:off x="1968500" y="132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169994</xdr:rowOff>
    </xdr:from>
    <xdr:ext cx="599010" cy="259045"/>
    <xdr:sp macro="" textlink="">
      <xdr:nvSpPr>
        <xdr:cNvPr id="198" name="テキスト ボックス 197"/>
        <xdr:cNvSpPr txBox="1"/>
      </xdr:nvSpPr>
      <xdr:spPr>
        <a:xfrm>
          <a:off x="1719795" y="1302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78508</xdr:rowOff>
    </xdr:from>
    <xdr:to>
      <xdr:col>6</xdr:col>
      <xdr:colOff>38100</xdr:colOff>
      <xdr:row>78</xdr:row>
      <xdr:rowOff>8658</xdr:rowOff>
    </xdr:to>
    <xdr:sp macro="" textlink="">
      <xdr:nvSpPr>
        <xdr:cNvPr id="199" name="楕円 198"/>
        <xdr:cNvSpPr/>
      </xdr:nvSpPr>
      <xdr:spPr>
        <a:xfrm>
          <a:off x="1079500" y="132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25185</xdr:rowOff>
    </xdr:from>
    <xdr:ext cx="599010" cy="259045"/>
    <xdr:sp macro="" textlink="">
      <xdr:nvSpPr>
        <xdr:cNvPr id="200" name="テキスト ボックス 199"/>
        <xdr:cNvSpPr txBox="1"/>
      </xdr:nvSpPr>
      <xdr:spPr>
        <a:xfrm>
          <a:off x="830795" y="1305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38156</xdr:rowOff>
    </xdr:from>
    <xdr:to>
      <xdr:col>24</xdr:col>
      <xdr:colOff>63500</xdr:colOff>
      <xdr:row>95</xdr:row>
      <xdr:rowOff>118760</xdr:rowOff>
    </xdr:to>
    <xdr:cxnSp macro="">
      <xdr:nvCxnSpPr>
        <xdr:cNvPr id="228" name="直線コネクタ 227"/>
        <xdr:cNvCxnSpPr/>
      </xdr:nvCxnSpPr>
      <xdr:spPr>
        <a:xfrm flipV="1">
          <a:off x="3797300" y="16325906"/>
          <a:ext cx="8382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15548</xdr:rowOff>
    </xdr:from>
    <xdr:to>
      <xdr:col>19</xdr:col>
      <xdr:colOff>177800</xdr:colOff>
      <xdr:row>95</xdr:row>
      <xdr:rowOff>118760</xdr:rowOff>
    </xdr:to>
    <xdr:cxnSp macro="">
      <xdr:nvCxnSpPr>
        <xdr:cNvPr id="231" name="直線コネクタ 230"/>
        <xdr:cNvCxnSpPr/>
      </xdr:nvCxnSpPr>
      <xdr:spPr>
        <a:xfrm>
          <a:off x="2908300" y="16303298"/>
          <a:ext cx="889000" cy="10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76698</xdr:rowOff>
    </xdr:from>
    <xdr:to>
      <xdr:col>15</xdr:col>
      <xdr:colOff>50800</xdr:colOff>
      <xdr:row>95</xdr:row>
      <xdr:rowOff>15548</xdr:rowOff>
    </xdr:to>
    <xdr:cxnSp macro="">
      <xdr:nvCxnSpPr>
        <xdr:cNvPr id="234" name="直線コネクタ 233"/>
        <xdr:cNvCxnSpPr/>
      </xdr:nvCxnSpPr>
      <xdr:spPr>
        <a:xfrm>
          <a:off x="2019300" y="16192998"/>
          <a:ext cx="8890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129659</xdr:rowOff>
    </xdr:from>
    <xdr:to>
      <xdr:col>15</xdr:col>
      <xdr:colOff>101600</xdr:colOff>
      <xdr:row>96</xdr:row>
      <xdr:rowOff>59809</xdr:rowOff>
    </xdr:to>
    <xdr:sp macro="" textlink="">
      <xdr:nvSpPr>
        <xdr:cNvPr id="235" name="フローチャート: 判断 234"/>
        <xdr:cNvSpPr/>
      </xdr:nvSpPr>
      <xdr:spPr>
        <a:xfrm>
          <a:off x="2857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50936</xdr:rowOff>
    </xdr:from>
    <xdr:ext cx="534377" cy="259045"/>
    <xdr:sp macro="" textlink="">
      <xdr:nvSpPr>
        <xdr:cNvPr id="236" name="テキスト ボックス 235"/>
        <xdr:cNvSpPr txBox="1"/>
      </xdr:nvSpPr>
      <xdr:spPr>
        <a:xfrm>
          <a:off x="2641111" y="165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76698</xdr:rowOff>
    </xdr:from>
    <xdr:to>
      <xdr:col>10</xdr:col>
      <xdr:colOff>114300</xdr:colOff>
      <xdr:row>94</xdr:row>
      <xdr:rowOff>154239</xdr:rowOff>
    </xdr:to>
    <xdr:cxnSp macro="">
      <xdr:nvCxnSpPr>
        <xdr:cNvPr id="237" name="直線コネクタ 236"/>
        <xdr:cNvCxnSpPr/>
      </xdr:nvCxnSpPr>
      <xdr:spPr>
        <a:xfrm flipV="1">
          <a:off x="1130300" y="16192998"/>
          <a:ext cx="8890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121414</xdr:rowOff>
    </xdr:from>
    <xdr:ext cx="534377" cy="259045"/>
    <xdr:sp macro="" textlink="">
      <xdr:nvSpPr>
        <xdr:cNvPr id="239" name="テキスト ボックス 238"/>
        <xdr:cNvSpPr txBox="1"/>
      </xdr:nvSpPr>
      <xdr:spPr>
        <a:xfrm>
          <a:off x="1752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154652</xdr:rowOff>
    </xdr:from>
    <xdr:ext cx="534377" cy="259045"/>
    <xdr:sp macro="" textlink="">
      <xdr:nvSpPr>
        <xdr:cNvPr id="241" name="テキスト ボックス 240"/>
        <xdr:cNvSpPr txBox="1"/>
      </xdr:nvSpPr>
      <xdr:spPr>
        <a:xfrm>
          <a:off x="863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158806</xdr:rowOff>
    </xdr:from>
    <xdr:to>
      <xdr:col>24</xdr:col>
      <xdr:colOff>114300</xdr:colOff>
      <xdr:row>95</xdr:row>
      <xdr:rowOff>88956</xdr:rowOff>
    </xdr:to>
    <xdr:sp macro="" textlink="">
      <xdr:nvSpPr>
        <xdr:cNvPr id="247" name="楕円 246"/>
        <xdr:cNvSpPr/>
      </xdr:nvSpPr>
      <xdr:spPr>
        <a:xfrm>
          <a:off x="4584700" y="162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10233</xdr:rowOff>
    </xdr:from>
    <xdr:ext cx="534377" cy="259045"/>
    <xdr:sp macro="" textlink="">
      <xdr:nvSpPr>
        <xdr:cNvPr id="248" name="衛生費該当値テキスト"/>
        <xdr:cNvSpPr txBox="1"/>
      </xdr:nvSpPr>
      <xdr:spPr>
        <a:xfrm>
          <a:off x="4686300" y="161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67960</xdr:rowOff>
    </xdr:from>
    <xdr:to>
      <xdr:col>20</xdr:col>
      <xdr:colOff>38100</xdr:colOff>
      <xdr:row>95</xdr:row>
      <xdr:rowOff>169560</xdr:rowOff>
    </xdr:to>
    <xdr:sp macro="" textlink="">
      <xdr:nvSpPr>
        <xdr:cNvPr id="249" name="楕円 248"/>
        <xdr:cNvSpPr/>
      </xdr:nvSpPr>
      <xdr:spPr>
        <a:xfrm>
          <a:off x="3746500" y="1635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14637</xdr:rowOff>
    </xdr:from>
    <xdr:ext cx="534377" cy="259045"/>
    <xdr:sp macro="" textlink="">
      <xdr:nvSpPr>
        <xdr:cNvPr id="250" name="テキスト ボックス 249"/>
        <xdr:cNvSpPr txBox="1"/>
      </xdr:nvSpPr>
      <xdr:spPr>
        <a:xfrm>
          <a:off x="3530111" y="1613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136198</xdr:rowOff>
    </xdr:from>
    <xdr:to>
      <xdr:col>15</xdr:col>
      <xdr:colOff>101600</xdr:colOff>
      <xdr:row>95</xdr:row>
      <xdr:rowOff>66348</xdr:rowOff>
    </xdr:to>
    <xdr:sp macro="" textlink="">
      <xdr:nvSpPr>
        <xdr:cNvPr id="251" name="楕円 250"/>
        <xdr:cNvSpPr/>
      </xdr:nvSpPr>
      <xdr:spPr>
        <a:xfrm>
          <a:off x="2857500" y="1625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82875</xdr:rowOff>
    </xdr:from>
    <xdr:ext cx="534377" cy="259045"/>
    <xdr:sp macro="" textlink="">
      <xdr:nvSpPr>
        <xdr:cNvPr id="252" name="テキスト ボックス 251"/>
        <xdr:cNvSpPr txBox="1"/>
      </xdr:nvSpPr>
      <xdr:spPr>
        <a:xfrm>
          <a:off x="2641111" y="1602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25898</xdr:rowOff>
    </xdr:from>
    <xdr:to>
      <xdr:col>10</xdr:col>
      <xdr:colOff>165100</xdr:colOff>
      <xdr:row>94</xdr:row>
      <xdr:rowOff>127498</xdr:rowOff>
    </xdr:to>
    <xdr:sp macro="" textlink="">
      <xdr:nvSpPr>
        <xdr:cNvPr id="253" name="楕円 252"/>
        <xdr:cNvSpPr/>
      </xdr:nvSpPr>
      <xdr:spPr>
        <a:xfrm>
          <a:off x="1968500" y="161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144025</xdr:rowOff>
    </xdr:from>
    <xdr:ext cx="534377" cy="259045"/>
    <xdr:sp macro="" textlink="">
      <xdr:nvSpPr>
        <xdr:cNvPr id="254" name="テキスト ボックス 253"/>
        <xdr:cNvSpPr txBox="1"/>
      </xdr:nvSpPr>
      <xdr:spPr>
        <a:xfrm>
          <a:off x="1752111" y="1591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103439</xdr:rowOff>
    </xdr:from>
    <xdr:to>
      <xdr:col>6</xdr:col>
      <xdr:colOff>38100</xdr:colOff>
      <xdr:row>95</xdr:row>
      <xdr:rowOff>33589</xdr:rowOff>
    </xdr:to>
    <xdr:sp macro="" textlink="">
      <xdr:nvSpPr>
        <xdr:cNvPr id="255" name="楕円 254"/>
        <xdr:cNvSpPr/>
      </xdr:nvSpPr>
      <xdr:spPr>
        <a:xfrm>
          <a:off x="1079500" y="1621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50116</xdr:rowOff>
    </xdr:from>
    <xdr:ext cx="534377" cy="259045"/>
    <xdr:sp macro="" textlink="">
      <xdr:nvSpPr>
        <xdr:cNvPr id="256" name="テキスト ボックス 255"/>
        <xdr:cNvSpPr txBox="1"/>
      </xdr:nvSpPr>
      <xdr:spPr>
        <a:xfrm>
          <a:off x="863111" y="1599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103673</xdr:rowOff>
    </xdr:from>
    <xdr:to>
      <xdr:col>55</xdr:col>
      <xdr:colOff>0</xdr:colOff>
      <xdr:row>38</xdr:row>
      <xdr:rowOff>105044</xdr:rowOff>
    </xdr:to>
    <xdr:cxnSp macro="">
      <xdr:nvCxnSpPr>
        <xdr:cNvPr id="283" name="直線コネクタ 282"/>
        <xdr:cNvCxnSpPr/>
      </xdr:nvCxnSpPr>
      <xdr:spPr>
        <a:xfrm flipV="1">
          <a:off x="9639300" y="6618773"/>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96860</xdr:rowOff>
    </xdr:from>
    <xdr:to>
      <xdr:col>50</xdr:col>
      <xdr:colOff>114300</xdr:colOff>
      <xdr:row>38</xdr:row>
      <xdr:rowOff>105044</xdr:rowOff>
    </xdr:to>
    <xdr:cxnSp macro="">
      <xdr:nvCxnSpPr>
        <xdr:cNvPr id="286" name="直線コネクタ 285"/>
        <xdr:cNvCxnSpPr/>
      </xdr:nvCxnSpPr>
      <xdr:spPr>
        <a:xfrm>
          <a:off x="8750300" y="661196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89728</xdr:rowOff>
    </xdr:from>
    <xdr:to>
      <xdr:col>45</xdr:col>
      <xdr:colOff>177800</xdr:colOff>
      <xdr:row>38</xdr:row>
      <xdr:rowOff>96860</xdr:rowOff>
    </xdr:to>
    <xdr:cxnSp macro="">
      <xdr:nvCxnSpPr>
        <xdr:cNvPr id="289" name="直線コネクタ 288"/>
        <xdr:cNvCxnSpPr/>
      </xdr:nvCxnSpPr>
      <xdr:spPr>
        <a:xfrm>
          <a:off x="7861300" y="6604828"/>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38745</xdr:rowOff>
    </xdr:from>
    <xdr:to>
      <xdr:col>46</xdr:col>
      <xdr:colOff>38100</xdr:colOff>
      <xdr:row>38</xdr:row>
      <xdr:rowOff>140345</xdr:rowOff>
    </xdr:to>
    <xdr:sp macro="" textlink="">
      <xdr:nvSpPr>
        <xdr:cNvPr id="290" name="フローチャート: 判断 289"/>
        <xdr:cNvSpPr/>
      </xdr:nvSpPr>
      <xdr:spPr>
        <a:xfrm>
          <a:off x="8699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156872</xdr:rowOff>
    </xdr:from>
    <xdr:ext cx="469744" cy="259045"/>
    <xdr:sp macro="" textlink="">
      <xdr:nvSpPr>
        <xdr:cNvPr id="291" name="テキスト ボックス 290"/>
        <xdr:cNvSpPr txBox="1"/>
      </xdr:nvSpPr>
      <xdr:spPr>
        <a:xfrm>
          <a:off x="8515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65862</xdr:rowOff>
    </xdr:from>
    <xdr:to>
      <xdr:col>41</xdr:col>
      <xdr:colOff>50800</xdr:colOff>
      <xdr:row>38</xdr:row>
      <xdr:rowOff>89728</xdr:rowOff>
    </xdr:to>
    <xdr:cxnSp macro="">
      <xdr:nvCxnSpPr>
        <xdr:cNvPr id="292" name="直線コネクタ 291"/>
        <xdr:cNvCxnSpPr/>
      </xdr:nvCxnSpPr>
      <xdr:spPr>
        <a:xfrm>
          <a:off x="6972300" y="6580962"/>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52873</xdr:rowOff>
    </xdr:from>
    <xdr:to>
      <xdr:col>55</xdr:col>
      <xdr:colOff>50800</xdr:colOff>
      <xdr:row>38</xdr:row>
      <xdr:rowOff>154473</xdr:rowOff>
    </xdr:to>
    <xdr:sp macro="" textlink="">
      <xdr:nvSpPr>
        <xdr:cNvPr id="302" name="楕円 301"/>
        <xdr:cNvSpPr/>
      </xdr:nvSpPr>
      <xdr:spPr>
        <a:xfrm>
          <a:off x="10426700" y="65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54244</xdr:rowOff>
    </xdr:from>
    <xdr:to>
      <xdr:col>50</xdr:col>
      <xdr:colOff>165100</xdr:colOff>
      <xdr:row>38</xdr:row>
      <xdr:rowOff>155844</xdr:rowOff>
    </xdr:to>
    <xdr:sp macro="" textlink="">
      <xdr:nvSpPr>
        <xdr:cNvPr id="304" name="楕円 303"/>
        <xdr:cNvSpPr/>
      </xdr:nvSpPr>
      <xdr:spPr>
        <a:xfrm>
          <a:off x="9588500" y="6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146971</xdr:rowOff>
    </xdr:from>
    <xdr:ext cx="378565" cy="259045"/>
    <xdr:sp macro="" textlink="">
      <xdr:nvSpPr>
        <xdr:cNvPr id="305" name="テキスト ボックス 304"/>
        <xdr:cNvSpPr txBox="1"/>
      </xdr:nvSpPr>
      <xdr:spPr>
        <a:xfrm>
          <a:off x="9450017" y="6662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46060</xdr:rowOff>
    </xdr:from>
    <xdr:to>
      <xdr:col>46</xdr:col>
      <xdr:colOff>38100</xdr:colOff>
      <xdr:row>38</xdr:row>
      <xdr:rowOff>147660</xdr:rowOff>
    </xdr:to>
    <xdr:sp macro="" textlink="">
      <xdr:nvSpPr>
        <xdr:cNvPr id="306" name="楕円 305"/>
        <xdr:cNvSpPr/>
      </xdr:nvSpPr>
      <xdr:spPr>
        <a:xfrm>
          <a:off x="8699500" y="65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138787</xdr:rowOff>
    </xdr:from>
    <xdr:ext cx="378565" cy="259045"/>
    <xdr:sp macro="" textlink="">
      <xdr:nvSpPr>
        <xdr:cNvPr id="307" name="テキスト ボックス 306"/>
        <xdr:cNvSpPr txBox="1"/>
      </xdr:nvSpPr>
      <xdr:spPr>
        <a:xfrm>
          <a:off x="8561017" y="665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38928</xdr:rowOff>
    </xdr:from>
    <xdr:to>
      <xdr:col>41</xdr:col>
      <xdr:colOff>101600</xdr:colOff>
      <xdr:row>38</xdr:row>
      <xdr:rowOff>140528</xdr:rowOff>
    </xdr:to>
    <xdr:sp macro="" textlink="">
      <xdr:nvSpPr>
        <xdr:cNvPr id="308" name="楕円 307"/>
        <xdr:cNvSpPr/>
      </xdr:nvSpPr>
      <xdr:spPr>
        <a:xfrm>
          <a:off x="7810500" y="65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131655</xdr:rowOff>
    </xdr:from>
    <xdr:ext cx="469744" cy="259045"/>
    <xdr:sp macro="" textlink="">
      <xdr:nvSpPr>
        <xdr:cNvPr id="309" name="テキスト ボックス 308"/>
        <xdr:cNvSpPr txBox="1"/>
      </xdr:nvSpPr>
      <xdr:spPr>
        <a:xfrm>
          <a:off x="7626428" y="664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15062</xdr:rowOff>
    </xdr:from>
    <xdr:to>
      <xdr:col>36</xdr:col>
      <xdr:colOff>165100</xdr:colOff>
      <xdr:row>38</xdr:row>
      <xdr:rowOff>116662</xdr:rowOff>
    </xdr:to>
    <xdr:sp macro="" textlink="">
      <xdr:nvSpPr>
        <xdr:cNvPr id="310" name="楕円 309"/>
        <xdr:cNvSpPr/>
      </xdr:nvSpPr>
      <xdr:spPr>
        <a:xfrm>
          <a:off x="6921500" y="65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107789</xdr:rowOff>
    </xdr:from>
    <xdr:ext cx="469744" cy="259045"/>
    <xdr:sp macro="" textlink="">
      <xdr:nvSpPr>
        <xdr:cNvPr id="311" name="テキスト ボックス 310"/>
        <xdr:cNvSpPr txBox="1"/>
      </xdr:nvSpPr>
      <xdr:spPr>
        <a:xfrm>
          <a:off x="6737428" y="662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89077</xdr:rowOff>
    </xdr:from>
    <xdr:to>
      <xdr:col>55</xdr:col>
      <xdr:colOff>0</xdr:colOff>
      <xdr:row>57</xdr:row>
      <xdr:rowOff>93962</xdr:rowOff>
    </xdr:to>
    <xdr:cxnSp macro="">
      <xdr:nvCxnSpPr>
        <xdr:cNvPr id="336" name="直線コネクタ 335"/>
        <xdr:cNvCxnSpPr/>
      </xdr:nvCxnSpPr>
      <xdr:spPr>
        <a:xfrm flipV="1">
          <a:off x="9639300" y="9861727"/>
          <a:ext cx="8382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82333</xdr:rowOff>
    </xdr:from>
    <xdr:to>
      <xdr:col>50</xdr:col>
      <xdr:colOff>114300</xdr:colOff>
      <xdr:row>57</xdr:row>
      <xdr:rowOff>93962</xdr:rowOff>
    </xdr:to>
    <xdr:cxnSp macro="">
      <xdr:nvCxnSpPr>
        <xdr:cNvPr id="339" name="直線コネクタ 338"/>
        <xdr:cNvCxnSpPr/>
      </xdr:nvCxnSpPr>
      <xdr:spPr>
        <a:xfrm>
          <a:off x="8750300" y="9854983"/>
          <a:ext cx="889000" cy="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82333</xdr:rowOff>
    </xdr:from>
    <xdr:to>
      <xdr:col>45</xdr:col>
      <xdr:colOff>177800</xdr:colOff>
      <xdr:row>57</xdr:row>
      <xdr:rowOff>96632</xdr:rowOff>
    </xdr:to>
    <xdr:cxnSp macro="">
      <xdr:nvCxnSpPr>
        <xdr:cNvPr id="342" name="直線コネクタ 341"/>
        <xdr:cNvCxnSpPr/>
      </xdr:nvCxnSpPr>
      <xdr:spPr>
        <a:xfrm flipV="1">
          <a:off x="7861300" y="9854983"/>
          <a:ext cx="889000" cy="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43" name="フローチャート: 判断 342"/>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137098</xdr:rowOff>
    </xdr:from>
    <xdr:ext cx="534377" cy="259045"/>
    <xdr:sp macro="" textlink="">
      <xdr:nvSpPr>
        <xdr:cNvPr id="344" name="テキスト ボックス 343"/>
        <xdr:cNvSpPr txBox="1"/>
      </xdr:nvSpPr>
      <xdr:spPr>
        <a:xfrm>
          <a:off x="8483111" y="956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96632</xdr:rowOff>
    </xdr:from>
    <xdr:to>
      <xdr:col>41</xdr:col>
      <xdr:colOff>50800</xdr:colOff>
      <xdr:row>57</xdr:row>
      <xdr:rowOff>98872</xdr:rowOff>
    </xdr:to>
    <xdr:cxnSp macro="">
      <xdr:nvCxnSpPr>
        <xdr:cNvPr id="345" name="直線コネクタ 344"/>
        <xdr:cNvCxnSpPr/>
      </xdr:nvCxnSpPr>
      <xdr:spPr>
        <a:xfrm flipV="1">
          <a:off x="6972300" y="9869282"/>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146749</xdr:rowOff>
    </xdr:from>
    <xdr:ext cx="534377" cy="259045"/>
    <xdr:sp macro="" textlink="">
      <xdr:nvSpPr>
        <xdr:cNvPr id="347" name="テキスト ボックス 346"/>
        <xdr:cNvSpPr txBox="1"/>
      </xdr:nvSpPr>
      <xdr:spPr>
        <a:xfrm>
          <a:off x="7594111" y="9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150675</xdr:rowOff>
    </xdr:from>
    <xdr:ext cx="534377" cy="259045"/>
    <xdr:sp macro="" textlink="">
      <xdr:nvSpPr>
        <xdr:cNvPr id="349" name="テキスト ボックス 348"/>
        <xdr:cNvSpPr txBox="1"/>
      </xdr:nvSpPr>
      <xdr:spPr>
        <a:xfrm>
          <a:off x="6705111" y="99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38277</xdr:rowOff>
    </xdr:from>
    <xdr:to>
      <xdr:col>55</xdr:col>
      <xdr:colOff>50800</xdr:colOff>
      <xdr:row>57</xdr:row>
      <xdr:rowOff>139877</xdr:rowOff>
    </xdr:to>
    <xdr:sp macro="" textlink="">
      <xdr:nvSpPr>
        <xdr:cNvPr id="355" name="楕円 354"/>
        <xdr:cNvSpPr/>
      </xdr:nvSpPr>
      <xdr:spPr>
        <a:xfrm>
          <a:off x="10426700" y="98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169104</xdr:rowOff>
    </xdr:from>
    <xdr:ext cx="534377" cy="259045"/>
    <xdr:sp macro="" textlink="">
      <xdr:nvSpPr>
        <xdr:cNvPr id="356" name="農林水産業費該当値テキスト"/>
        <xdr:cNvSpPr txBox="1"/>
      </xdr:nvSpPr>
      <xdr:spPr>
        <a:xfrm>
          <a:off x="10528300" y="95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43162</xdr:rowOff>
    </xdr:from>
    <xdr:to>
      <xdr:col>50</xdr:col>
      <xdr:colOff>165100</xdr:colOff>
      <xdr:row>57</xdr:row>
      <xdr:rowOff>144762</xdr:rowOff>
    </xdr:to>
    <xdr:sp macro="" textlink="">
      <xdr:nvSpPr>
        <xdr:cNvPr id="357" name="楕円 356"/>
        <xdr:cNvSpPr/>
      </xdr:nvSpPr>
      <xdr:spPr>
        <a:xfrm>
          <a:off x="9588500" y="98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161289</xdr:rowOff>
    </xdr:from>
    <xdr:ext cx="534377" cy="259045"/>
    <xdr:sp macro="" textlink="">
      <xdr:nvSpPr>
        <xdr:cNvPr id="358" name="テキスト ボックス 357"/>
        <xdr:cNvSpPr txBox="1"/>
      </xdr:nvSpPr>
      <xdr:spPr>
        <a:xfrm>
          <a:off x="9372111" y="959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31533</xdr:rowOff>
    </xdr:from>
    <xdr:to>
      <xdr:col>46</xdr:col>
      <xdr:colOff>38100</xdr:colOff>
      <xdr:row>57</xdr:row>
      <xdr:rowOff>133133</xdr:rowOff>
    </xdr:to>
    <xdr:sp macro="" textlink="">
      <xdr:nvSpPr>
        <xdr:cNvPr id="359" name="楕円 358"/>
        <xdr:cNvSpPr/>
      </xdr:nvSpPr>
      <xdr:spPr>
        <a:xfrm>
          <a:off x="8699500" y="98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124260</xdr:rowOff>
    </xdr:from>
    <xdr:ext cx="534377" cy="259045"/>
    <xdr:sp macro="" textlink="">
      <xdr:nvSpPr>
        <xdr:cNvPr id="360" name="テキスト ボックス 359"/>
        <xdr:cNvSpPr txBox="1"/>
      </xdr:nvSpPr>
      <xdr:spPr>
        <a:xfrm>
          <a:off x="8483111" y="98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45832</xdr:rowOff>
    </xdr:from>
    <xdr:to>
      <xdr:col>41</xdr:col>
      <xdr:colOff>101600</xdr:colOff>
      <xdr:row>57</xdr:row>
      <xdr:rowOff>147432</xdr:rowOff>
    </xdr:to>
    <xdr:sp macro="" textlink="">
      <xdr:nvSpPr>
        <xdr:cNvPr id="361" name="楕円 360"/>
        <xdr:cNvSpPr/>
      </xdr:nvSpPr>
      <xdr:spPr>
        <a:xfrm>
          <a:off x="7810500" y="9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163959</xdr:rowOff>
    </xdr:from>
    <xdr:ext cx="534377" cy="259045"/>
    <xdr:sp macro="" textlink="">
      <xdr:nvSpPr>
        <xdr:cNvPr id="362" name="テキスト ボックス 361"/>
        <xdr:cNvSpPr txBox="1"/>
      </xdr:nvSpPr>
      <xdr:spPr>
        <a:xfrm>
          <a:off x="7594111" y="95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48072</xdr:rowOff>
    </xdr:from>
    <xdr:to>
      <xdr:col>36</xdr:col>
      <xdr:colOff>165100</xdr:colOff>
      <xdr:row>57</xdr:row>
      <xdr:rowOff>149672</xdr:rowOff>
    </xdr:to>
    <xdr:sp macro="" textlink="">
      <xdr:nvSpPr>
        <xdr:cNvPr id="363" name="楕円 362"/>
        <xdr:cNvSpPr/>
      </xdr:nvSpPr>
      <xdr:spPr>
        <a:xfrm>
          <a:off x="6921500" y="98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166199</xdr:rowOff>
    </xdr:from>
    <xdr:ext cx="534377" cy="259045"/>
    <xdr:sp macro="" textlink="">
      <xdr:nvSpPr>
        <xdr:cNvPr id="364" name="テキスト ボックス 363"/>
        <xdr:cNvSpPr txBox="1"/>
      </xdr:nvSpPr>
      <xdr:spPr>
        <a:xfrm>
          <a:off x="6705111" y="959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32125</xdr:rowOff>
    </xdr:from>
    <xdr:to>
      <xdr:col>55</xdr:col>
      <xdr:colOff>0</xdr:colOff>
      <xdr:row>78</xdr:row>
      <xdr:rowOff>67901</xdr:rowOff>
    </xdr:to>
    <xdr:cxnSp macro="">
      <xdr:nvCxnSpPr>
        <xdr:cNvPr id="393" name="直線コネクタ 392"/>
        <xdr:cNvCxnSpPr/>
      </xdr:nvCxnSpPr>
      <xdr:spPr>
        <a:xfrm flipV="1">
          <a:off x="9639300" y="13405225"/>
          <a:ext cx="8382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67901</xdr:rowOff>
    </xdr:from>
    <xdr:to>
      <xdr:col>50</xdr:col>
      <xdr:colOff>114300</xdr:colOff>
      <xdr:row>78</xdr:row>
      <xdr:rowOff>91808</xdr:rowOff>
    </xdr:to>
    <xdr:cxnSp macro="">
      <xdr:nvCxnSpPr>
        <xdr:cNvPr id="396" name="直線コネクタ 395"/>
        <xdr:cNvCxnSpPr/>
      </xdr:nvCxnSpPr>
      <xdr:spPr>
        <a:xfrm flipV="1">
          <a:off x="8750300" y="13441001"/>
          <a:ext cx="889000" cy="2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91808</xdr:rowOff>
    </xdr:from>
    <xdr:to>
      <xdr:col>45</xdr:col>
      <xdr:colOff>177800</xdr:colOff>
      <xdr:row>78</xdr:row>
      <xdr:rowOff>111486</xdr:rowOff>
    </xdr:to>
    <xdr:cxnSp macro="">
      <xdr:nvCxnSpPr>
        <xdr:cNvPr id="399" name="直線コネクタ 398"/>
        <xdr:cNvCxnSpPr/>
      </xdr:nvCxnSpPr>
      <xdr:spPr>
        <a:xfrm flipV="1">
          <a:off x="7861300" y="13464908"/>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70822</xdr:rowOff>
    </xdr:from>
    <xdr:to>
      <xdr:col>46</xdr:col>
      <xdr:colOff>38100</xdr:colOff>
      <xdr:row>78</xdr:row>
      <xdr:rowOff>972</xdr:rowOff>
    </xdr:to>
    <xdr:sp macro="" textlink="">
      <xdr:nvSpPr>
        <xdr:cNvPr id="400" name="フローチャート: 判断 399"/>
        <xdr:cNvSpPr/>
      </xdr:nvSpPr>
      <xdr:spPr>
        <a:xfrm>
          <a:off x="8699500" y="132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17499</xdr:rowOff>
    </xdr:from>
    <xdr:ext cx="534377" cy="259045"/>
    <xdr:sp macro="" textlink="">
      <xdr:nvSpPr>
        <xdr:cNvPr id="401" name="テキスト ボックス 400"/>
        <xdr:cNvSpPr txBox="1"/>
      </xdr:nvSpPr>
      <xdr:spPr>
        <a:xfrm>
          <a:off x="8483111" y="130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101600</xdr:rowOff>
    </xdr:from>
    <xdr:to>
      <xdr:col>41</xdr:col>
      <xdr:colOff>50800</xdr:colOff>
      <xdr:row>78</xdr:row>
      <xdr:rowOff>111486</xdr:rowOff>
    </xdr:to>
    <xdr:cxnSp macro="">
      <xdr:nvCxnSpPr>
        <xdr:cNvPr id="402" name="直線コネクタ 401"/>
        <xdr:cNvCxnSpPr/>
      </xdr:nvCxnSpPr>
      <xdr:spPr>
        <a:xfrm>
          <a:off x="6972300" y="13474700"/>
          <a:ext cx="889000" cy="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152775</xdr:rowOff>
    </xdr:from>
    <xdr:to>
      <xdr:col>55</xdr:col>
      <xdr:colOff>50800</xdr:colOff>
      <xdr:row>78</xdr:row>
      <xdr:rowOff>82925</xdr:rowOff>
    </xdr:to>
    <xdr:sp macro="" textlink="">
      <xdr:nvSpPr>
        <xdr:cNvPr id="412" name="楕円 411"/>
        <xdr:cNvSpPr/>
      </xdr:nvSpPr>
      <xdr:spPr>
        <a:xfrm>
          <a:off x="10426700" y="133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131202</xdr:rowOff>
    </xdr:from>
    <xdr:ext cx="469744" cy="259045"/>
    <xdr:sp macro="" textlink="">
      <xdr:nvSpPr>
        <xdr:cNvPr id="413" name="商工費該当値テキスト"/>
        <xdr:cNvSpPr txBox="1"/>
      </xdr:nvSpPr>
      <xdr:spPr>
        <a:xfrm>
          <a:off x="10528300" y="1333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17101</xdr:rowOff>
    </xdr:from>
    <xdr:to>
      <xdr:col>50</xdr:col>
      <xdr:colOff>165100</xdr:colOff>
      <xdr:row>78</xdr:row>
      <xdr:rowOff>118701</xdr:rowOff>
    </xdr:to>
    <xdr:sp macro="" textlink="">
      <xdr:nvSpPr>
        <xdr:cNvPr id="414" name="楕円 413"/>
        <xdr:cNvSpPr/>
      </xdr:nvSpPr>
      <xdr:spPr>
        <a:xfrm>
          <a:off x="9588500" y="133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109828</xdr:rowOff>
    </xdr:from>
    <xdr:ext cx="469744" cy="259045"/>
    <xdr:sp macro="" textlink="">
      <xdr:nvSpPr>
        <xdr:cNvPr id="415" name="テキスト ボックス 414"/>
        <xdr:cNvSpPr txBox="1"/>
      </xdr:nvSpPr>
      <xdr:spPr>
        <a:xfrm>
          <a:off x="9404428" y="1348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41008</xdr:rowOff>
    </xdr:from>
    <xdr:to>
      <xdr:col>46</xdr:col>
      <xdr:colOff>38100</xdr:colOff>
      <xdr:row>78</xdr:row>
      <xdr:rowOff>142608</xdr:rowOff>
    </xdr:to>
    <xdr:sp macro="" textlink="">
      <xdr:nvSpPr>
        <xdr:cNvPr id="416" name="楕円 415"/>
        <xdr:cNvSpPr/>
      </xdr:nvSpPr>
      <xdr:spPr>
        <a:xfrm>
          <a:off x="8699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133735</xdr:rowOff>
    </xdr:from>
    <xdr:ext cx="469744" cy="259045"/>
    <xdr:sp macro="" textlink="">
      <xdr:nvSpPr>
        <xdr:cNvPr id="417" name="テキスト ボックス 416"/>
        <xdr:cNvSpPr txBox="1"/>
      </xdr:nvSpPr>
      <xdr:spPr>
        <a:xfrm>
          <a:off x="8515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60686</xdr:rowOff>
    </xdr:from>
    <xdr:to>
      <xdr:col>41</xdr:col>
      <xdr:colOff>101600</xdr:colOff>
      <xdr:row>78</xdr:row>
      <xdr:rowOff>162286</xdr:rowOff>
    </xdr:to>
    <xdr:sp macro="" textlink="">
      <xdr:nvSpPr>
        <xdr:cNvPr id="418" name="楕円 417"/>
        <xdr:cNvSpPr/>
      </xdr:nvSpPr>
      <xdr:spPr>
        <a:xfrm>
          <a:off x="7810500" y="134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153413</xdr:rowOff>
    </xdr:from>
    <xdr:ext cx="469744" cy="259045"/>
    <xdr:sp macro="" textlink="">
      <xdr:nvSpPr>
        <xdr:cNvPr id="419" name="テキスト ボックス 418"/>
        <xdr:cNvSpPr txBox="1"/>
      </xdr:nvSpPr>
      <xdr:spPr>
        <a:xfrm>
          <a:off x="7626428" y="135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50800</xdr:rowOff>
    </xdr:from>
    <xdr:to>
      <xdr:col>36</xdr:col>
      <xdr:colOff>165100</xdr:colOff>
      <xdr:row>78</xdr:row>
      <xdr:rowOff>152400</xdr:rowOff>
    </xdr:to>
    <xdr:sp macro="" textlink="">
      <xdr:nvSpPr>
        <xdr:cNvPr id="420" name="楕円 419"/>
        <xdr:cNvSpPr/>
      </xdr:nvSpPr>
      <xdr:spPr>
        <a:xfrm>
          <a:off x="6921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143527</xdr:rowOff>
    </xdr:from>
    <xdr:ext cx="469744" cy="259045"/>
    <xdr:sp macro="" textlink="">
      <xdr:nvSpPr>
        <xdr:cNvPr id="421" name="テキスト ボックス 420"/>
        <xdr:cNvSpPr txBox="1"/>
      </xdr:nvSpPr>
      <xdr:spPr>
        <a:xfrm>
          <a:off x="6737428"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168599</xdr:rowOff>
    </xdr:from>
    <xdr:to>
      <xdr:col>55</xdr:col>
      <xdr:colOff>0</xdr:colOff>
      <xdr:row>99</xdr:row>
      <xdr:rowOff>20723</xdr:rowOff>
    </xdr:to>
    <xdr:cxnSp macro="">
      <xdr:nvCxnSpPr>
        <xdr:cNvPr id="452" name="直線コネクタ 451"/>
        <xdr:cNvCxnSpPr/>
      </xdr:nvCxnSpPr>
      <xdr:spPr>
        <a:xfrm>
          <a:off x="9639300" y="16970699"/>
          <a:ext cx="8382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164863</xdr:rowOff>
    </xdr:from>
    <xdr:to>
      <xdr:col>50</xdr:col>
      <xdr:colOff>114300</xdr:colOff>
      <xdr:row>98</xdr:row>
      <xdr:rowOff>168599</xdr:rowOff>
    </xdr:to>
    <xdr:cxnSp macro="">
      <xdr:nvCxnSpPr>
        <xdr:cNvPr id="455" name="直線コネクタ 454"/>
        <xdr:cNvCxnSpPr/>
      </xdr:nvCxnSpPr>
      <xdr:spPr>
        <a:xfrm>
          <a:off x="8750300" y="16966963"/>
          <a:ext cx="8890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160849</xdr:rowOff>
    </xdr:from>
    <xdr:to>
      <xdr:col>45</xdr:col>
      <xdr:colOff>177800</xdr:colOff>
      <xdr:row>98</xdr:row>
      <xdr:rowOff>164863</xdr:rowOff>
    </xdr:to>
    <xdr:cxnSp macro="">
      <xdr:nvCxnSpPr>
        <xdr:cNvPr id="458" name="直線コネクタ 457"/>
        <xdr:cNvCxnSpPr/>
      </xdr:nvCxnSpPr>
      <xdr:spPr>
        <a:xfrm>
          <a:off x="7861300" y="16962949"/>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69479</xdr:rowOff>
    </xdr:from>
    <xdr:to>
      <xdr:col>46</xdr:col>
      <xdr:colOff>38100</xdr:colOff>
      <xdr:row>98</xdr:row>
      <xdr:rowOff>171079</xdr:rowOff>
    </xdr:to>
    <xdr:sp macro="" textlink="">
      <xdr:nvSpPr>
        <xdr:cNvPr id="459" name="フローチャート: 判断 458"/>
        <xdr:cNvSpPr/>
      </xdr:nvSpPr>
      <xdr:spPr>
        <a:xfrm>
          <a:off x="8699500" y="1687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16156</xdr:rowOff>
    </xdr:from>
    <xdr:ext cx="534377" cy="259045"/>
    <xdr:sp macro="" textlink="">
      <xdr:nvSpPr>
        <xdr:cNvPr id="460" name="テキスト ボックス 459"/>
        <xdr:cNvSpPr txBox="1"/>
      </xdr:nvSpPr>
      <xdr:spPr>
        <a:xfrm>
          <a:off x="8483111" y="1664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144563</xdr:rowOff>
    </xdr:from>
    <xdr:to>
      <xdr:col>41</xdr:col>
      <xdr:colOff>50800</xdr:colOff>
      <xdr:row>98</xdr:row>
      <xdr:rowOff>160849</xdr:rowOff>
    </xdr:to>
    <xdr:cxnSp macro="">
      <xdr:nvCxnSpPr>
        <xdr:cNvPr id="461" name="直線コネクタ 460"/>
        <xdr:cNvCxnSpPr/>
      </xdr:nvCxnSpPr>
      <xdr:spPr>
        <a:xfrm>
          <a:off x="6972300" y="16946663"/>
          <a:ext cx="889000" cy="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12226</xdr:rowOff>
    </xdr:from>
    <xdr:ext cx="534377" cy="259045"/>
    <xdr:sp macro="" textlink="">
      <xdr:nvSpPr>
        <xdr:cNvPr id="463" name="テキスト ボックス 462"/>
        <xdr:cNvSpPr txBox="1"/>
      </xdr:nvSpPr>
      <xdr:spPr>
        <a:xfrm>
          <a:off x="7594111" y="166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11884</xdr:rowOff>
    </xdr:from>
    <xdr:ext cx="534377" cy="259045"/>
    <xdr:sp macro="" textlink="">
      <xdr:nvSpPr>
        <xdr:cNvPr id="465" name="テキスト ボックス 464"/>
        <xdr:cNvSpPr txBox="1"/>
      </xdr:nvSpPr>
      <xdr:spPr>
        <a:xfrm>
          <a:off x="6705111" y="166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141373</xdr:rowOff>
    </xdr:from>
    <xdr:to>
      <xdr:col>55</xdr:col>
      <xdr:colOff>50800</xdr:colOff>
      <xdr:row>99</xdr:row>
      <xdr:rowOff>71523</xdr:rowOff>
    </xdr:to>
    <xdr:sp macro="" textlink="">
      <xdr:nvSpPr>
        <xdr:cNvPr id="471" name="楕円 470"/>
        <xdr:cNvSpPr/>
      </xdr:nvSpPr>
      <xdr:spPr>
        <a:xfrm>
          <a:off x="10426700" y="169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56300</xdr:rowOff>
    </xdr:from>
    <xdr:ext cx="534377" cy="259045"/>
    <xdr:sp macro="" textlink="">
      <xdr:nvSpPr>
        <xdr:cNvPr id="472" name="土木費該当値テキスト"/>
        <xdr:cNvSpPr txBox="1"/>
      </xdr:nvSpPr>
      <xdr:spPr>
        <a:xfrm>
          <a:off x="10528300" y="1685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117799</xdr:rowOff>
    </xdr:from>
    <xdr:to>
      <xdr:col>50</xdr:col>
      <xdr:colOff>165100</xdr:colOff>
      <xdr:row>99</xdr:row>
      <xdr:rowOff>47949</xdr:rowOff>
    </xdr:to>
    <xdr:sp macro="" textlink="">
      <xdr:nvSpPr>
        <xdr:cNvPr id="473" name="楕円 472"/>
        <xdr:cNvSpPr/>
      </xdr:nvSpPr>
      <xdr:spPr>
        <a:xfrm>
          <a:off x="9588500" y="169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39076</xdr:rowOff>
    </xdr:from>
    <xdr:ext cx="534377" cy="259045"/>
    <xdr:sp macro="" textlink="">
      <xdr:nvSpPr>
        <xdr:cNvPr id="474" name="テキスト ボックス 473"/>
        <xdr:cNvSpPr txBox="1"/>
      </xdr:nvSpPr>
      <xdr:spPr>
        <a:xfrm>
          <a:off x="9372111" y="170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114063</xdr:rowOff>
    </xdr:from>
    <xdr:to>
      <xdr:col>46</xdr:col>
      <xdr:colOff>38100</xdr:colOff>
      <xdr:row>99</xdr:row>
      <xdr:rowOff>44213</xdr:rowOff>
    </xdr:to>
    <xdr:sp macro="" textlink="">
      <xdr:nvSpPr>
        <xdr:cNvPr id="475" name="楕円 474"/>
        <xdr:cNvSpPr/>
      </xdr:nvSpPr>
      <xdr:spPr>
        <a:xfrm>
          <a:off x="8699500" y="1691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35340</xdr:rowOff>
    </xdr:from>
    <xdr:ext cx="534377" cy="259045"/>
    <xdr:sp macro="" textlink="">
      <xdr:nvSpPr>
        <xdr:cNvPr id="476" name="テキスト ボックス 475"/>
        <xdr:cNvSpPr txBox="1"/>
      </xdr:nvSpPr>
      <xdr:spPr>
        <a:xfrm>
          <a:off x="8483111" y="1700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110049</xdr:rowOff>
    </xdr:from>
    <xdr:to>
      <xdr:col>41</xdr:col>
      <xdr:colOff>101600</xdr:colOff>
      <xdr:row>99</xdr:row>
      <xdr:rowOff>40199</xdr:rowOff>
    </xdr:to>
    <xdr:sp macro="" textlink="">
      <xdr:nvSpPr>
        <xdr:cNvPr id="477" name="楕円 476"/>
        <xdr:cNvSpPr/>
      </xdr:nvSpPr>
      <xdr:spPr>
        <a:xfrm>
          <a:off x="7810500" y="169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31326</xdr:rowOff>
    </xdr:from>
    <xdr:ext cx="534377" cy="259045"/>
    <xdr:sp macro="" textlink="">
      <xdr:nvSpPr>
        <xdr:cNvPr id="478" name="テキスト ボックス 477"/>
        <xdr:cNvSpPr txBox="1"/>
      </xdr:nvSpPr>
      <xdr:spPr>
        <a:xfrm>
          <a:off x="7594111" y="170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93763</xdr:rowOff>
    </xdr:from>
    <xdr:to>
      <xdr:col>36</xdr:col>
      <xdr:colOff>165100</xdr:colOff>
      <xdr:row>99</xdr:row>
      <xdr:rowOff>23913</xdr:rowOff>
    </xdr:to>
    <xdr:sp macro="" textlink="">
      <xdr:nvSpPr>
        <xdr:cNvPr id="479" name="楕円 478"/>
        <xdr:cNvSpPr/>
      </xdr:nvSpPr>
      <xdr:spPr>
        <a:xfrm>
          <a:off x="6921500" y="168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15040</xdr:rowOff>
    </xdr:from>
    <xdr:ext cx="534377" cy="259045"/>
    <xdr:sp macro="" textlink="">
      <xdr:nvSpPr>
        <xdr:cNvPr id="480" name="テキスト ボックス 479"/>
        <xdr:cNvSpPr txBox="1"/>
      </xdr:nvSpPr>
      <xdr:spPr>
        <a:xfrm>
          <a:off x="6705111" y="1698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169784</xdr:rowOff>
    </xdr:from>
    <xdr:to>
      <xdr:col>85</xdr:col>
      <xdr:colOff>127000</xdr:colOff>
      <xdr:row>36</xdr:row>
      <xdr:rowOff>119995</xdr:rowOff>
    </xdr:to>
    <xdr:cxnSp macro="">
      <xdr:nvCxnSpPr>
        <xdr:cNvPr id="508" name="直線コネクタ 507"/>
        <xdr:cNvCxnSpPr/>
      </xdr:nvCxnSpPr>
      <xdr:spPr>
        <a:xfrm>
          <a:off x="15481300" y="5999084"/>
          <a:ext cx="838200" cy="29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136957</xdr:rowOff>
    </xdr:from>
    <xdr:to>
      <xdr:col>81</xdr:col>
      <xdr:colOff>50800</xdr:colOff>
      <xdr:row>34</xdr:row>
      <xdr:rowOff>169784</xdr:rowOff>
    </xdr:to>
    <xdr:cxnSp macro="">
      <xdr:nvCxnSpPr>
        <xdr:cNvPr id="511" name="直線コネクタ 510"/>
        <xdr:cNvCxnSpPr/>
      </xdr:nvCxnSpPr>
      <xdr:spPr>
        <a:xfrm>
          <a:off x="14592300" y="5794807"/>
          <a:ext cx="889000" cy="20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136957</xdr:rowOff>
    </xdr:from>
    <xdr:to>
      <xdr:col>76</xdr:col>
      <xdr:colOff>114300</xdr:colOff>
      <xdr:row>36</xdr:row>
      <xdr:rowOff>31572</xdr:rowOff>
    </xdr:to>
    <xdr:cxnSp macro="">
      <xdr:nvCxnSpPr>
        <xdr:cNvPr id="514" name="直線コネクタ 513"/>
        <xdr:cNvCxnSpPr/>
      </xdr:nvCxnSpPr>
      <xdr:spPr>
        <a:xfrm flipV="1">
          <a:off x="13703300" y="5794807"/>
          <a:ext cx="889000" cy="40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102159</xdr:rowOff>
    </xdr:from>
    <xdr:to>
      <xdr:col>76</xdr:col>
      <xdr:colOff>165100</xdr:colOff>
      <xdr:row>36</xdr:row>
      <xdr:rowOff>32309</xdr:rowOff>
    </xdr:to>
    <xdr:sp macro="" textlink="">
      <xdr:nvSpPr>
        <xdr:cNvPr id="515" name="フローチャート: 判断 514"/>
        <xdr:cNvSpPr/>
      </xdr:nvSpPr>
      <xdr:spPr>
        <a:xfrm>
          <a:off x="14541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23436</xdr:rowOff>
    </xdr:from>
    <xdr:ext cx="534377" cy="259045"/>
    <xdr:sp macro="" textlink="">
      <xdr:nvSpPr>
        <xdr:cNvPr id="516" name="テキスト ボックス 515"/>
        <xdr:cNvSpPr txBox="1"/>
      </xdr:nvSpPr>
      <xdr:spPr>
        <a:xfrm>
          <a:off x="14325111" y="61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31572</xdr:rowOff>
    </xdr:from>
    <xdr:to>
      <xdr:col>71</xdr:col>
      <xdr:colOff>177800</xdr:colOff>
      <xdr:row>37</xdr:row>
      <xdr:rowOff>21880</xdr:rowOff>
    </xdr:to>
    <xdr:cxnSp macro="">
      <xdr:nvCxnSpPr>
        <xdr:cNvPr id="517" name="直線コネクタ 516"/>
        <xdr:cNvCxnSpPr/>
      </xdr:nvCxnSpPr>
      <xdr:spPr>
        <a:xfrm flipV="1">
          <a:off x="12814300" y="6203772"/>
          <a:ext cx="889000" cy="16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21" name="テキスト ボックス 520"/>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69195</xdr:rowOff>
    </xdr:from>
    <xdr:to>
      <xdr:col>85</xdr:col>
      <xdr:colOff>177800</xdr:colOff>
      <xdr:row>36</xdr:row>
      <xdr:rowOff>170795</xdr:rowOff>
    </xdr:to>
    <xdr:sp macro="" textlink="">
      <xdr:nvSpPr>
        <xdr:cNvPr id="527" name="楕円 526"/>
        <xdr:cNvSpPr/>
      </xdr:nvSpPr>
      <xdr:spPr>
        <a:xfrm>
          <a:off x="16268700" y="62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92072</xdr:rowOff>
    </xdr:from>
    <xdr:ext cx="534377" cy="259045"/>
    <xdr:sp macro="" textlink="">
      <xdr:nvSpPr>
        <xdr:cNvPr id="528" name="消防費該当値テキスト"/>
        <xdr:cNvSpPr txBox="1"/>
      </xdr:nvSpPr>
      <xdr:spPr>
        <a:xfrm>
          <a:off x="16370300" y="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118984</xdr:rowOff>
    </xdr:from>
    <xdr:to>
      <xdr:col>81</xdr:col>
      <xdr:colOff>101600</xdr:colOff>
      <xdr:row>35</xdr:row>
      <xdr:rowOff>49134</xdr:rowOff>
    </xdr:to>
    <xdr:sp macro="" textlink="">
      <xdr:nvSpPr>
        <xdr:cNvPr id="529" name="楕円 528"/>
        <xdr:cNvSpPr/>
      </xdr:nvSpPr>
      <xdr:spPr>
        <a:xfrm>
          <a:off x="15430500" y="59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65661</xdr:rowOff>
    </xdr:from>
    <xdr:ext cx="534377" cy="259045"/>
    <xdr:sp macro="" textlink="">
      <xdr:nvSpPr>
        <xdr:cNvPr id="530" name="テキスト ボックス 529"/>
        <xdr:cNvSpPr txBox="1"/>
      </xdr:nvSpPr>
      <xdr:spPr>
        <a:xfrm>
          <a:off x="15214111" y="57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86157</xdr:rowOff>
    </xdr:from>
    <xdr:to>
      <xdr:col>76</xdr:col>
      <xdr:colOff>165100</xdr:colOff>
      <xdr:row>34</xdr:row>
      <xdr:rowOff>16307</xdr:rowOff>
    </xdr:to>
    <xdr:sp macro="" textlink="">
      <xdr:nvSpPr>
        <xdr:cNvPr id="531" name="楕円 530"/>
        <xdr:cNvSpPr/>
      </xdr:nvSpPr>
      <xdr:spPr>
        <a:xfrm>
          <a:off x="14541500" y="57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32834</xdr:rowOff>
    </xdr:from>
    <xdr:ext cx="534377" cy="259045"/>
    <xdr:sp macro="" textlink="">
      <xdr:nvSpPr>
        <xdr:cNvPr id="532" name="テキスト ボックス 531"/>
        <xdr:cNvSpPr txBox="1"/>
      </xdr:nvSpPr>
      <xdr:spPr>
        <a:xfrm>
          <a:off x="14325111" y="551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152222</xdr:rowOff>
    </xdr:from>
    <xdr:to>
      <xdr:col>72</xdr:col>
      <xdr:colOff>38100</xdr:colOff>
      <xdr:row>36</xdr:row>
      <xdr:rowOff>82372</xdr:rowOff>
    </xdr:to>
    <xdr:sp macro="" textlink="">
      <xdr:nvSpPr>
        <xdr:cNvPr id="533" name="楕円 532"/>
        <xdr:cNvSpPr/>
      </xdr:nvSpPr>
      <xdr:spPr>
        <a:xfrm>
          <a:off x="13652500" y="61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73499</xdr:rowOff>
    </xdr:from>
    <xdr:ext cx="534377" cy="259045"/>
    <xdr:sp macro="" textlink="">
      <xdr:nvSpPr>
        <xdr:cNvPr id="534" name="テキスト ボックス 533"/>
        <xdr:cNvSpPr txBox="1"/>
      </xdr:nvSpPr>
      <xdr:spPr>
        <a:xfrm>
          <a:off x="13436111" y="62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142530</xdr:rowOff>
    </xdr:from>
    <xdr:to>
      <xdr:col>67</xdr:col>
      <xdr:colOff>101600</xdr:colOff>
      <xdr:row>37</xdr:row>
      <xdr:rowOff>72680</xdr:rowOff>
    </xdr:to>
    <xdr:sp macro="" textlink="">
      <xdr:nvSpPr>
        <xdr:cNvPr id="535" name="楕円 534"/>
        <xdr:cNvSpPr/>
      </xdr:nvSpPr>
      <xdr:spPr>
        <a:xfrm>
          <a:off x="12763500" y="63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63807</xdr:rowOff>
    </xdr:from>
    <xdr:ext cx="534377" cy="259045"/>
    <xdr:sp macro="" textlink="">
      <xdr:nvSpPr>
        <xdr:cNvPr id="536" name="テキスト ボックス 535"/>
        <xdr:cNvSpPr txBox="1"/>
      </xdr:nvSpPr>
      <xdr:spPr>
        <a:xfrm>
          <a:off x="12547111" y="64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149314</xdr:rowOff>
    </xdr:from>
    <xdr:to>
      <xdr:col>85</xdr:col>
      <xdr:colOff>127000</xdr:colOff>
      <xdr:row>59</xdr:row>
      <xdr:rowOff>3772</xdr:rowOff>
    </xdr:to>
    <xdr:cxnSp macro="">
      <xdr:nvCxnSpPr>
        <xdr:cNvPr id="566" name="直線コネクタ 565"/>
        <xdr:cNvCxnSpPr/>
      </xdr:nvCxnSpPr>
      <xdr:spPr>
        <a:xfrm flipV="1">
          <a:off x="15481300" y="10093414"/>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151841</xdr:rowOff>
    </xdr:from>
    <xdr:to>
      <xdr:col>81</xdr:col>
      <xdr:colOff>50800</xdr:colOff>
      <xdr:row>59</xdr:row>
      <xdr:rowOff>3772</xdr:rowOff>
    </xdr:to>
    <xdr:cxnSp macro="">
      <xdr:nvCxnSpPr>
        <xdr:cNvPr id="569" name="直線コネクタ 568"/>
        <xdr:cNvCxnSpPr/>
      </xdr:nvCxnSpPr>
      <xdr:spPr>
        <a:xfrm>
          <a:off x="14592300" y="10095941"/>
          <a:ext cx="889000" cy="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80087</xdr:rowOff>
    </xdr:from>
    <xdr:to>
      <xdr:col>76</xdr:col>
      <xdr:colOff>114300</xdr:colOff>
      <xdr:row>58</xdr:row>
      <xdr:rowOff>151841</xdr:rowOff>
    </xdr:to>
    <xdr:cxnSp macro="">
      <xdr:nvCxnSpPr>
        <xdr:cNvPr id="572" name="直線コネクタ 571"/>
        <xdr:cNvCxnSpPr/>
      </xdr:nvCxnSpPr>
      <xdr:spPr>
        <a:xfrm>
          <a:off x="13703300" y="10024187"/>
          <a:ext cx="889000" cy="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132817</xdr:rowOff>
    </xdr:from>
    <xdr:to>
      <xdr:col>76</xdr:col>
      <xdr:colOff>165100</xdr:colOff>
      <xdr:row>57</xdr:row>
      <xdr:rowOff>62967</xdr:rowOff>
    </xdr:to>
    <xdr:sp macro="" textlink="">
      <xdr:nvSpPr>
        <xdr:cNvPr id="573" name="フローチャート: 判断 572"/>
        <xdr:cNvSpPr/>
      </xdr:nvSpPr>
      <xdr:spPr>
        <a:xfrm>
          <a:off x="145415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79494</xdr:rowOff>
    </xdr:from>
    <xdr:ext cx="534377" cy="259045"/>
    <xdr:sp macro="" textlink="">
      <xdr:nvSpPr>
        <xdr:cNvPr id="574" name="テキスト ボックス 573"/>
        <xdr:cNvSpPr txBox="1"/>
      </xdr:nvSpPr>
      <xdr:spPr>
        <a:xfrm>
          <a:off x="14325111" y="950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80087</xdr:rowOff>
    </xdr:from>
    <xdr:to>
      <xdr:col>71</xdr:col>
      <xdr:colOff>177800</xdr:colOff>
      <xdr:row>58</xdr:row>
      <xdr:rowOff>135420</xdr:rowOff>
    </xdr:to>
    <xdr:cxnSp macro="">
      <xdr:nvCxnSpPr>
        <xdr:cNvPr id="575" name="直線コネクタ 574"/>
        <xdr:cNvCxnSpPr/>
      </xdr:nvCxnSpPr>
      <xdr:spPr>
        <a:xfrm flipV="1">
          <a:off x="12814300" y="10024187"/>
          <a:ext cx="889000" cy="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158031</xdr:rowOff>
    </xdr:from>
    <xdr:ext cx="534377" cy="259045"/>
    <xdr:sp macro="" textlink="">
      <xdr:nvSpPr>
        <xdr:cNvPr id="577" name="テキスト ボックス 576"/>
        <xdr:cNvSpPr txBox="1"/>
      </xdr:nvSpPr>
      <xdr:spPr>
        <a:xfrm>
          <a:off x="13436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98514</xdr:rowOff>
    </xdr:from>
    <xdr:to>
      <xdr:col>85</xdr:col>
      <xdr:colOff>177800</xdr:colOff>
      <xdr:row>59</xdr:row>
      <xdr:rowOff>28664</xdr:rowOff>
    </xdr:to>
    <xdr:sp macro="" textlink="">
      <xdr:nvSpPr>
        <xdr:cNvPr id="585" name="楕円 584"/>
        <xdr:cNvSpPr/>
      </xdr:nvSpPr>
      <xdr:spPr>
        <a:xfrm>
          <a:off x="16268700" y="100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76941</xdr:rowOff>
    </xdr:from>
    <xdr:ext cx="534377" cy="259045"/>
    <xdr:sp macro="" textlink="">
      <xdr:nvSpPr>
        <xdr:cNvPr id="586" name="教育費該当値テキスト"/>
        <xdr:cNvSpPr txBox="1"/>
      </xdr:nvSpPr>
      <xdr:spPr>
        <a:xfrm>
          <a:off x="16370300" y="100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124422</xdr:rowOff>
    </xdr:from>
    <xdr:to>
      <xdr:col>81</xdr:col>
      <xdr:colOff>101600</xdr:colOff>
      <xdr:row>59</xdr:row>
      <xdr:rowOff>54572</xdr:rowOff>
    </xdr:to>
    <xdr:sp macro="" textlink="">
      <xdr:nvSpPr>
        <xdr:cNvPr id="587" name="楕円 586"/>
        <xdr:cNvSpPr/>
      </xdr:nvSpPr>
      <xdr:spPr>
        <a:xfrm>
          <a:off x="15430500" y="100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45699</xdr:rowOff>
    </xdr:from>
    <xdr:ext cx="534377" cy="259045"/>
    <xdr:sp macro="" textlink="">
      <xdr:nvSpPr>
        <xdr:cNvPr id="588" name="テキスト ボックス 587"/>
        <xdr:cNvSpPr txBox="1"/>
      </xdr:nvSpPr>
      <xdr:spPr>
        <a:xfrm>
          <a:off x="15214111" y="101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101041</xdr:rowOff>
    </xdr:from>
    <xdr:to>
      <xdr:col>76</xdr:col>
      <xdr:colOff>165100</xdr:colOff>
      <xdr:row>59</xdr:row>
      <xdr:rowOff>31191</xdr:rowOff>
    </xdr:to>
    <xdr:sp macro="" textlink="">
      <xdr:nvSpPr>
        <xdr:cNvPr id="589" name="楕円 588"/>
        <xdr:cNvSpPr/>
      </xdr:nvSpPr>
      <xdr:spPr>
        <a:xfrm>
          <a:off x="14541500" y="100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22318</xdr:rowOff>
    </xdr:from>
    <xdr:ext cx="534377" cy="259045"/>
    <xdr:sp macro="" textlink="">
      <xdr:nvSpPr>
        <xdr:cNvPr id="590" name="テキスト ボックス 589"/>
        <xdr:cNvSpPr txBox="1"/>
      </xdr:nvSpPr>
      <xdr:spPr>
        <a:xfrm>
          <a:off x="14325111" y="1013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29287</xdr:rowOff>
    </xdr:from>
    <xdr:to>
      <xdr:col>72</xdr:col>
      <xdr:colOff>38100</xdr:colOff>
      <xdr:row>58</xdr:row>
      <xdr:rowOff>130887</xdr:rowOff>
    </xdr:to>
    <xdr:sp macro="" textlink="">
      <xdr:nvSpPr>
        <xdr:cNvPr id="591" name="楕円 590"/>
        <xdr:cNvSpPr/>
      </xdr:nvSpPr>
      <xdr:spPr>
        <a:xfrm>
          <a:off x="13652500" y="99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122014</xdr:rowOff>
    </xdr:from>
    <xdr:ext cx="534377" cy="259045"/>
    <xdr:sp macro="" textlink="">
      <xdr:nvSpPr>
        <xdr:cNvPr id="592" name="テキスト ボックス 591"/>
        <xdr:cNvSpPr txBox="1"/>
      </xdr:nvSpPr>
      <xdr:spPr>
        <a:xfrm>
          <a:off x="13436111" y="100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84620</xdr:rowOff>
    </xdr:from>
    <xdr:to>
      <xdr:col>67</xdr:col>
      <xdr:colOff>101600</xdr:colOff>
      <xdr:row>59</xdr:row>
      <xdr:rowOff>14770</xdr:rowOff>
    </xdr:to>
    <xdr:sp macro="" textlink="">
      <xdr:nvSpPr>
        <xdr:cNvPr id="593" name="楕円 592"/>
        <xdr:cNvSpPr/>
      </xdr:nvSpPr>
      <xdr:spPr>
        <a:xfrm>
          <a:off x="12763500" y="100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5897</xdr:rowOff>
    </xdr:from>
    <xdr:ext cx="534377" cy="259045"/>
    <xdr:sp macro="" textlink="">
      <xdr:nvSpPr>
        <xdr:cNvPr id="594" name="テキスト ボックス 593"/>
        <xdr:cNvSpPr txBox="1"/>
      </xdr:nvSpPr>
      <xdr:spPr>
        <a:xfrm>
          <a:off x="12547111" y="101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137491</xdr:rowOff>
    </xdr:from>
    <xdr:to>
      <xdr:col>85</xdr:col>
      <xdr:colOff>127000</xdr:colOff>
      <xdr:row>79</xdr:row>
      <xdr:rowOff>23940</xdr:rowOff>
    </xdr:to>
    <xdr:cxnSp macro="">
      <xdr:nvCxnSpPr>
        <xdr:cNvPr id="623" name="直線コネクタ 622"/>
        <xdr:cNvCxnSpPr/>
      </xdr:nvCxnSpPr>
      <xdr:spPr>
        <a:xfrm flipV="1">
          <a:off x="15481300" y="13510591"/>
          <a:ext cx="838200" cy="5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2248</xdr:rowOff>
    </xdr:from>
    <xdr:to>
      <xdr:col>81</xdr:col>
      <xdr:colOff>50800</xdr:colOff>
      <xdr:row>79</xdr:row>
      <xdr:rowOff>23940</xdr:rowOff>
    </xdr:to>
    <xdr:cxnSp macro="">
      <xdr:nvCxnSpPr>
        <xdr:cNvPr id="626" name="直線コネクタ 625"/>
        <xdr:cNvCxnSpPr/>
      </xdr:nvCxnSpPr>
      <xdr:spPr>
        <a:xfrm>
          <a:off x="14592300" y="13546798"/>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102705</xdr:rowOff>
    </xdr:from>
    <xdr:to>
      <xdr:col>76</xdr:col>
      <xdr:colOff>114300</xdr:colOff>
      <xdr:row>79</xdr:row>
      <xdr:rowOff>2248</xdr:rowOff>
    </xdr:to>
    <xdr:cxnSp macro="">
      <xdr:nvCxnSpPr>
        <xdr:cNvPr id="629" name="直線コネクタ 628"/>
        <xdr:cNvCxnSpPr/>
      </xdr:nvCxnSpPr>
      <xdr:spPr>
        <a:xfrm>
          <a:off x="13703300" y="1347580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90106</xdr:rowOff>
    </xdr:from>
    <xdr:to>
      <xdr:col>76</xdr:col>
      <xdr:colOff>165100</xdr:colOff>
      <xdr:row>79</xdr:row>
      <xdr:rowOff>20256</xdr:rowOff>
    </xdr:to>
    <xdr:sp macro="" textlink="">
      <xdr:nvSpPr>
        <xdr:cNvPr id="630" name="フローチャート: 判断 629"/>
        <xdr:cNvSpPr/>
      </xdr:nvSpPr>
      <xdr:spPr>
        <a:xfrm>
          <a:off x="14541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36783</xdr:rowOff>
    </xdr:from>
    <xdr:ext cx="469744" cy="259045"/>
    <xdr:sp macro="" textlink="">
      <xdr:nvSpPr>
        <xdr:cNvPr id="631" name="テキスト ボックス 630"/>
        <xdr:cNvSpPr txBox="1"/>
      </xdr:nvSpPr>
      <xdr:spPr>
        <a:xfrm>
          <a:off x="14357428"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90729</xdr:rowOff>
    </xdr:from>
    <xdr:to>
      <xdr:col>71</xdr:col>
      <xdr:colOff>177800</xdr:colOff>
      <xdr:row>78</xdr:row>
      <xdr:rowOff>102705</xdr:rowOff>
    </xdr:to>
    <xdr:cxnSp macro="">
      <xdr:nvCxnSpPr>
        <xdr:cNvPr id="632" name="直線コネクタ 631"/>
        <xdr:cNvCxnSpPr/>
      </xdr:nvCxnSpPr>
      <xdr:spPr>
        <a:xfrm>
          <a:off x="12814300" y="13463829"/>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31996</xdr:rowOff>
    </xdr:from>
    <xdr:ext cx="469744" cy="259045"/>
    <xdr:sp macro="" textlink="">
      <xdr:nvSpPr>
        <xdr:cNvPr id="634" name="テキスト ボックス 633"/>
        <xdr:cNvSpPr txBox="1"/>
      </xdr:nvSpPr>
      <xdr:spPr>
        <a:xfrm>
          <a:off x="13468428"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155427</xdr:rowOff>
    </xdr:from>
    <xdr:ext cx="469744" cy="259045"/>
    <xdr:sp macro="" textlink="">
      <xdr:nvSpPr>
        <xdr:cNvPr id="636" name="テキスト ボックス 635"/>
        <xdr:cNvSpPr txBox="1"/>
      </xdr:nvSpPr>
      <xdr:spPr>
        <a:xfrm>
          <a:off x="12579428" y="135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86691</xdr:rowOff>
    </xdr:from>
    <xdr:to>
      <xdr:col>85</xdr:col>
      <xdr:colOff>177800</xdr:colOff>
      <xdr:row>79</xdr:row>
      <xdr:rowOff>16841</xdr:rowOff>
    </xdr:to>
    <xdr:sp macro="" textlink="">
      <xdr:nvSpPr>
        <xdr:cNvPr id="642" name="楕円 641"/>
        <xdr:cNvSpPr/>
      </xdr:nvSpPr>
      <xdr:spPr>
        <a:xfrm>
          <a:off x="16268700" y="134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46068</xdr:rowOff>
    </xdr:from>
    <xdr:ext cx="469744" cy="259045"/>
    <xdr:sp macro="" textlink="">
      <xdr:nvSpPr>
        <xdr:cNvPr id="643" name="災害復旧費該当値テキスト"/>
        <xdr:cNvSpPr txBox="1"/>
      </xdr:nvSpPr>
      <xdr:spPr>
        <a:xfrm>
          <a:off x="16370300" y="132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144590</xdr:rowOff>
    </xdr:from>
    <xdr:to>
      <xdr:col>81</xdr:col>
      <xdr:colOff>101600</xdr:colOff>
      <xdr:row>79</xdr:row>
      <xdr:rowOff>74740</xdr:rowOff>
    </xdr:to>
    <xdr:sp macro="" textlink="">
      <xdr:nvSpPr>
        <xdr:cNvPr id="644" name="楕円 643"/>
        <xdr:cNvSpPr/>
      </xdr:nvSpPr>
      <xdr:spPr>
        <a:xfrm>
          <a:off x="15430500" y="135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65867</xdr:rowOff>
    </xdr:from>
    <xdr:ext cx="469744" cy="259045"/>
    <xdr:sp macro="" textlink="">
      <xdr:nvSpPr>
        <xdr:cNvPr id="645" name="テキスト ボックス 644"/>
        <xdr:cNvSpPr txBox="1"/>
      </xdr:nvSpPr>
      <xdr:spPr>
        <a:xfrm>
          <a:off x="15246428" y="136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122898</xdr:rowOff>
    </xdr:from>
    <xdr:to>
      <xdr:col>76</xdr:col>
      <xdr:colOff>165100</xdr:colOff>
      <xdr:row>79</xdr:row>
      <xdr:rowOff>53048</xdr:rowOff>
    </xdr:to>
    <xdr:sp macro="" textlink="">
      <xdr:nvSpPr>
        <xdr:cNvPr id="646" name="楕円 645"/>
        <xdr:cNvSpPr/>
      </xdr:nvSpPr>
      <xdr:spPr>
        <a:xfrm>
          <a:off x="14541500" y="134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44175</xdr:rowOff>
    </xdr:from>
    <xdr:ext cx="469744" cy="259045"/>
    <xdr:sp macro="" textlink="">
      <xdr:nvSpPr>
        <xdr:cNvPr id="647" name="テキスト ボックス 646"/>
        <xdr:cNvSpPr txBox="1"/>
      </xdr:nvSpPr>
      <xdr:spPr>
        <a:xfrm>
          <a:off x="14357428" y="135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51905</xdr:rowOff>
    </xdr:from>
    <xdr:to>
      <xdr:col>72</xdr:col>
      <xdr:colOff>38100</xdr:colOff>
      <xdr:row>78</xdr:row>
      <xdr:rowOff>153505</xdr:rowOff>
    </xdr:to>
    <xdr:sp macro="" textlink="">
      <xdr:nvSpPr>
        <xdr:cNvPr id="648" name="楕円 647"/>
        <xdr:cNvSpPr/>
      </xdr:nvSpPr>
      <xdr:spPr>
        <a:xfrm>
          <a:off x="13652500" y="134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170032</xdr:rowOff>
    </xdr:from>
    <xdr:ext cx="469744" cy="259045"/>
    <xdr:sp macro="" textlink="">
      <xdr:nvSpPr>
        <xdr:cNvPr id="649" name="テキスト ボックス 648"/>
        <xdr:cNvSpPr txBox="1"/>
      </xdr:nvSpPr>
      <xdr:spPr>
        <a:xfrm>
          <a:off x="13468428" y="132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39929</xdr:rowOff>
    </xdr:from>
    <xdr:to>
      <xdr:col>67</xdr:col>
      <xdr:colOff>101600</xdr:colOff>
      <xdr:row>78</xdr:row>
      <xdr:rowOff>141529</xdr:rowOff>
    </xdr:to>
    <xdr:sp macro="" textlink="">
      <xdr:nvSpPr>
        <xdr:cNvPr id="650" name="楕円 649"/>
        <xdr:cNvSpPr/>
      </xdr:nvSpPr>
      <xdr:spPr>
        <a:xfrm>
          <a:off x="12763500" y="134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158056</xdr:rowOff>
    </xdr:from>
    <xdr:ext cx="469744" cy="259045"/>
    <xdr:sp macro="" textlink="">
      <xdr:nvSpPr>
        <xdr:cNvPr id="651" name="テキスト ボックス 650"/>
        <xdr:cNvSpPr txBox="1"/>
      </xdr:nvSpPr>
      <xdr:spPr>
        <a:xfrm>
          <a:off x="12579428" y="1318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171323</xdr:rowOff>
    </xdr:from>
    <xdr:to>
      <xdr:col>85</xdr:col>
      <xdr:colOff>127000</xdr:colOff>
      <xdr:row>94</xdr:row>
      <xdr:rowOff>21298</xdr:rowOff>
    </xdr:to>
    <xdr:cxnSp macro="">
      <xdr:nvCxnSpPr>
        <xdr:cNvPr id="680" name="直線コネクタ 679"/>
        <xdr:cNvCxnSpPr/>
      </xdr:nvCxnSpPr>
      <xdr:spPr>
        <a:xfrm>
          <a:off x="15481300" y="16116173"/>
          <a:ext cx="8382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171323</xdr:rowOff>
    </xdr:from>
    <xdr:to>
      <xdr:col>81</xdr:col>
      <xdr:colOff>50800</xdr:colOff>
      <xdr:row>94</xdr:row>
      <xdr:rowOff>28169</xdr:rowOff>
    </xdr:to>
    <xdr:cxnSp macro="">
      <xdr:nvCxnSpPr>
        <xdr:cNvPr id="683" name="直線コネクタ 682"/>
        <xdr:cNvCxnSpPr/>
      </xdr:nvCxnSpPr>
      <xdr:spPr>
        <a:xfrm flipV="1">
          <a:off x="14592300" y="16116173"/>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18238</xdr:rowOff>
    </xdr:from>
    <xdr:to>
      <xdr:col>76</xdr:col>
      <xdr:colOff>114300</xdr:colOff>
      <xdr:row>94</xdr:row>
      <xdr:rowOff>28169</xdr:rowOff>
    </xdr:to>
    <xdr:cxnSp macro="">
      <xdr:nvCxnSpPr>
        <xdr:cNvPr id="686" name="直線コネクタ 685"/>
        <xdr:cNvCxnSpPr/>
      </xdr:nvCxnSpPr>
      <xdr:spPr>
        <a:xfrm>
          <a:off x="13703300" y="16134538"/>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65773</xdr:rowOff>
    </xdr:from>
    <xdr:to>
      <xdr:col>76</xdr:col>
      <xdr:colOff>165100</xdr:colOff>
      <xdr:row>95</xdr:row>
      <xdr:rowOff>167373</xdr:rowOff>
    </xdr:to>
    <xdr:sp macro="" textlink="">
      <xdr:nvSpPr>
        <xdr:cNvPr id="687" name="フローチャート: 判断 686"/>
        <xdr:cNvSpPr/>
      </xdr:nvSpPr>
      <xdr:spPr>
        <a:xfrm>
          <a:off x="14541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158500</xdr:rowOff>
    </xdr:from>
    <xdr:ext cx="534377" cy="259045"/>
    <xdr:sp macro="" textlink="">
      <xdr:nvSpPr>
        <xdr:cNvPr id="688" name="テキスト ボックス 687"/>
        <xdr:cNvSpPr txBox="1"/>
      </xdr:nvSpPr>
      <xdr:spPr>
        <a:xfrm>
          <a:off x="14325111"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13525</xdr:rowOff>
    </xdr:from>
    <xdr:to>
      <xdr:col>71</xdr:col>
      <xdr:colOff>177800</xdr:colOff>
      <xdr:row>94</xdr:row>
      <xdr:rowOff>18238</xdr:rowOff>
    </xdr:to>
    <xdr:cxnSp macro="">
      <xdr:nvCxnSpPr>
        <xdr:cNvPr id="689" name="直線コネクタ 688"/>
        <xdr:cNvCxnSpPr/>
      </xdr:nvCxnSpPr>
      <xdr:spPr>
        <a:xfrm>
          <a:off x="12814300" y="16129825"/>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14915</xdr:rowOff>
    </xdr:from>
    <xdr:ext cx="534377" cy="259045"/>
    <xdr:sp macro="" textlink="">
      <xdr:nvSpPr>
        <xdr:cNvPr id="691" name="テキスト ボックス 690"/>
        <xdr:cNvSpPr txBox="1"/>
      </xdr:nvSpPr>
      <xdr:spPr>
        <a:xfrm>
          <a:off x="13436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6787</xdr:rowOff>
    </xdr:from>
    <xdr:ext cx="534377" cy="259045"/>
    <xdr:sp macro="" textlink="">
      <xdr:nvSpPr>
        <xdr:cNvPr id="693" name="テキスト ボックス 692"/>
        <xdr:cNvSpPr txBox="1"/>
      </xdr:nvSpPr>
      <xdr:spPr>
        <a:xfrm>
          <a:off x="12547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141948</xdr:rowOff>
    </xdr:from>
    <xdr:to>
      <xdr:col>85</xdr:col>
      <xdr:colOff>177800</xdr:colOff>
      <xdr:row>94</xdr:row>
      <xdr:rowOff>72098</xdr:rowOff>
    </xdr:to>
    <xdr:sp macro="" textlink="">
      <xdr:nvSpPr>
        <xdr:cNvPr id="699" name="楕円 698"/>
        <xdr:cNvSpPr/>
      </xdr:nvSpPr>
      <xdr:spPr>
        <a:xfrm>
          <a:off x="16268700" y="160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164825</xdr:rowOff>
    </xdr:from>
    <xdr:ext cx="534377" cy="259045"/>
    <xdr:sp macro="" textlink="">
      <xdr:nvSpPr>
        <xdr:cNvPr id="700" name="公債費該当値テキスト"/>
        <xdr:cNvSpPr txBox="1"/>
      </xdr:nvSpPr>
      <xdr:spPr>
        <a:xfrm>
          <a:off x="16370300" y="159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120523</xdr:rowOff>
    </xdr:from>
    <xdr:to>
      <xdr:col>81</xdr:col>
      <xdr:colOff>101600</xdr:colOff>
      <xdr:row>94</xdr:row>
      <xdr:rowOff>50673</xdr:rowOff>
    </xdr:to>
    <xdr:sp macro="" textlink="">
      <xdr:nvSpPr>
        <xdr:cNvPr id="701" name="楕円 700"/>
        <xdr:cNvSpPr/>
      </xdr:nvSpPr>
      <xdr:spPr>
        <a:xfrm>
          <a:off x="15430500" y="1606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67200</xdr:rowOff>
    </xdr:from>
    <xdr:ext cx="534377" cy="259045"/>
    <xdr:sp macro="" textlink="">
      <xdr:nvSpPr>
        <xdr:cNvPr id="702" name="テキスト ボックス 701"/>
        <xdr:cNvSpPr txBox="1"/>
      </xdr:nvSpPr>
      <xdr:spPr>
        <a:xfrm>
          <a:off x="15214111" y="1584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148819</xdr:rowOff>
    </xdr:from>
    <xdr:to>
      <xdr:col>76</xdr:col>
      <xdr:colOff>165100</xdr:colOff>
      <xdr:row>94</xdr:row>
      <xdr:rowOff>78969</xdr:rowOff>
    </xdr:to>
    <xdr:sp macro="" textlink="">
      <xdr:nvSpPr>
        <xdr:cNvPr id="703" name="楕円 702"/>
        <xdr:cNvSpPr/>
      </xdr:nvSpPr>
      <xdr:spPr>
        <a:xfrm>
          <a:off x="14541500" y="160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95496</xdr:rowOff>
    </xdr:from>
    <xdr:ext cx="534377" cy="259045"/>
    <xdr:sp macro="" textlink="">
      <xdr:nvSpPr>
        <xdr:cNvPr id="704" name="テキスト ボックス 703"/>
        <xdr:cNvSpPr txBox="1"/>
      </xdr:nvSpPr>
      <xdr:spPr>
        <a:xfrm>
          <a:off x="14325111" y="1586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138888</xdr:rowOff>
    </xdr:from>
    <xdr:to>
      <xdr:col>72</xdr:col>
      <xdr:colOff>38100</xdr:colOff>
      <xdr:row>94</xdr:row>
      <xdr:rowOff>69038</xdr:rowOff>
    </xdr:to>
    <xdr:sp macro="" textlink="">
      <xdr:nvSpPr>
        <xdr:cNvPr id="705" name="楕円 704"/>
        <xdr:cNvSpPr/>
      </xdr:nvSpPr>
      <xdr:spPr>
        <a:xfrm>
          <a:off x="13652500" y="160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85565</xdr:rowOff>
    </xdr:from>
    <xdr:ext cx="534377" cy="259045"/>
    <xdr:sp macro="" textlink="">
      <xdr:nvSpPr>
        <xdr:cNvPr id="706" name="テキスト ボックス 705"/>
        <xdr:cNvSpPr txBox="1"/>
      </xdr:nvSpPr>
      <xdr:spPr>
        <a:xfrm>
          <a:off x="13436111" y="1585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134175</xdr:rowOff>
    </xdr:from>
    <xdr:to>
      <xdr:col>67</xdr:col>
      <xdr:colOff>101600</xdr:colOff>
      <xdr:row>94</xdr:row>
      <xdr:rowOff>64325</xdr:rowOff>
    </xdr:to>
    <xdr:sp macro="" textlink="">
      <xdr:nvSpPr>
        <xdr:cNvPr id="707" name="楕円 706"/>
        <xdr:cNvSpPr/>
      </xdr:nvSpPr>
      <xdr:spPr>
        <a:xfrm>
          <a:off x="12763500" y="160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80852</xdr:rowOff>
    </xdr:from>
    <xdr:ext cx="534377" cy="259045"/>
    <xdr:sp macro="" textlink="">
      <xdr:nvSpPr>
        <xdr:cNvPr id="708" name="テキスト ボックス 707"/>
        <xdr:cNvSpPr txBox="1"/>
      </xdr:nvSpPr>
      <xdr:spPr>
        <a:xfrm>
          <a:off x="12547111" y="158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133096</xdr:rowOff>
    </xdr:from>
    <xdr:to>
      <xdr:col>107</xdr:col>
      <xdr:colOff>101600</xdr:colOff>
      <xdr:row>39</xdr:row>
      <xdr:rowOff>63246</xdr:rowOff>
    </xdr:to>
    <xdr:sp macro="" textlink="">
      <xdr:nvSpPr>
        <xdr:cNvPr id="744" name="フローチャート: 判断 743"/>
        <xdr:cNvSpPr/>
      </xdr:nvSpPr>
      <xdr:spPr>
        <a:xfrm>
          <a:off x="20383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79773</xdr:rowOff>
    </xdr:from>
    <xdr:ext cx="378565" cy="259045"/>
    <xdr:sp macro="" textlink="">
      <xdr:nvSpPr>
        <xdr:cNvPr id="745" name="テキスト ボックス 744"/>
        <xdr:cNvSpPr txBox="1"/>
      </xdr:nvSpPr>
      <xdr:spPr>
        <a:xfrm>
          <a:off x="20245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総務費については、新庁舎建設事業の支出額が減少していることから、前年度と比較して大きく減額となっている。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消防費については、前年度に消防庁舎建設事業が終了したことにより、減少しており、類似団体平均に近づいてきている。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衛生費については、汚泥再生処理センター整備事業の開始により、前年度と比較して増額となっている。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旧６市町村と合併し、地方債を受け継いだことにより、依然として類似団体平均を上回っている。また、今後も大型事業が予定されているため、増額することが見込まれる。投資的経費の見直しなどにより、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今後も小学校の建設など大型の整備事業が開始されることから、関係費目の増額が予想されるが、市全体における予算執行額の可能な限りの抑制、適正な執行に努める。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実質単年度収支ともに黒字である。しかし、合併算定替終了に伴う普通交付税の減額など、一般財源の確保が今後より一層厳しい状況になると見込まれることから、計画的な財政調整基金の運用に努める必要がある。財政調整基金については、中期的な見通しのもとに決算剰余金を中心に積み立てるとともに、最低水準の取り崩しに努め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住宅新築資金等貸付特別会計が赤字となり、その他の会計は黒字となった。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なお、病院事業会計、下水道事業会計については連結での赤字額は生じていないが、一般会計からの繰出金に依存しているため、歳入の確保と経費の節減を図り、経営の健全化に努めなければならない。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43256990</v>
      </c>
      <c r="BO4" s="441"/>
      <c r="BP4" s="441"/>
      <c r="BQ4" s="441"/>
      <c r="BR4" s="441"/>
      <c r="BS4" s="441"/>
      <c r="BT4" s="441"/>
      <c r="BU4" s="442"/>
      <c r="BV4" s="440">
        <v>46125979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3.1</v>
      </c>
      <c r="CU4" s="622"/>
      <c r="CV4" s="622"/>
      <c r="CW4" s="622"/>
      <c r="CX4" s="622"/>
      <c r="CY4" s="622"/>
      <c r="CZ4" s="622"/>
      <c r="DA4" s="623"/>
      <c r="DB4" s="621">
        <v>2.9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42132800</v>
      </c>
      <c r="BO5" s="446"/>
      <c r="BP5" s="446"/>
      <c r="BQ5" s="446"/>
      <c r="BR5" s="446"/>
      <c r="BS5" s="446"/>
      <c r="BT5" s="446"/>
      <c r="BU5" s="447"/>
      <c r="BV5" s="445">
        <v>45219231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97.7</v>
      </c>
      <c r="CU5" s="416"/>
      <c r="CV5" s="416"/>
      <c r="CW5" s="416"/>
      <c r="CX5" s="416"/>
      <c r="CY5" s="416"/>
      <c r="CZ5" s="416"/>
      <c r="DA5" s="417"/>
      <c r="DB5" s="415">
        <v>97.4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1124190</v>
      </c>
      <c r="BO6" s="446"/>
      <c r="BP6" s="446"/>
      <c r="BQ6" s="446"/>
      <c r="BR6" s="446"/>
      <c r="BS6" s="446"/>
      <c r="BT6" s="446"/>
      <c r="BU6" s="447"/>
      <c r="BV6" s="445">
        <v>906748</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104</v>
      </c>
      <c r="CU6" s="596"/>
      <c r="CV6" s="596"/>
      <c r="CW6" s="596"/>
      <c r="CX6" s="596"/>
      <c r="CY6" s="596"/>
      <c r="CZ6" s="596"/>
      <c r="DA6" s="597"/>
      <c r="DB6" s="595">
        <v>103.7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273739</v>
      </c>
      <c r="BO7" s="446"/>
      <c r="BP7" s="446"/>
      <c r="BQ7" s="446"/>
      <c r="BR7" s="446"/>
      <c r="BS7" s="446"/>
      <c r="BT7" s="446"/>
      <c r="BU7" s="447"/>
      <c r="BV7" s="445">
        <v>90691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27750958</v>
      </c>
      <c r="CU7" s="446"/>
      <c r="CV7" s="446"/>
      <c r="CW7" s="446"/>
      <c r="CX7" s="446"/>
      <c r="CY7" s="446"/>
      <c r="CZ7" s="446"/>
      <c r="DA7" s="447"/>
      <c r="DB7" s="445">
        <v>28148303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850451</v>
      </c>
      <c r="BO8" s="446"/>
      <c r="BP8" s="446"/>
      <c r="BQ8" s="446"/>
      <c r="BR8" s="446"/>
      <c r="BS8" s="446"/>
      <c r="BT8" s="446"/>
      <c r="BU8" s="447"/>
      <c r="BV8" s="445">
        <v>816057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0.63</v>
      </c>
      <c r="CU8" s="559"/>
      <c r="CV8" s="559"/>
      <c r="CW8" s="559"/>
      <c r="CX8" s="559"/>
      <c r="CY8" s="559"/>
      <c r="CZ8" s="559"/>
      <c r="DA8" s="560"/>
      <c r="DB8" s="558">
        <v>0.64</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90581</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34394</v>
      </c>
      <c r="BO9" s="446"/>
      <c r="BP9" s="446"/>
      <c r="BQ9" s="446"/>
      <c r="BR9" s="446"/>
      <c r="BS9" s="446"/>
      <c r="BT9" s="446"/>
      <c r="BU9" s="447"/>
      <c r="BV9" s="445">
        <v>-135400</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20.5</v>
      </c>
      <c r="CU9" s="416"/>
      <c r="CV9" s="416"/>
      <c r="CW9" s="416"/>
      <c r="CX9" s="416"/>
      <c r="CY9" s="416"/>
      <c r="CZ9" s="416"/>
      <c r="DA9" s="417"/>
      <c r="DB9" s="415">
        <v>21.2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97207</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459743</v>
      </c>
      <c r="BO10" s="446"/>
      <c r="BP10" s="446"/>
      <c r="BQ10" s="446"/>
      <c r="BR10" s="446"/>
      <c r="BS10" s="446"/>
      <c r="BT10" s="446"/>
      <c r="BU10" s="447"/>
      <c r="BV10" s="445">
        <v>547893</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3200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92863</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135</v>
      </c>
      <c r="N13" s="546"/>
      <c r="O13" s="546"/>
      <c r="P13" s="546"/>
      <c r="Q13" s="547"/>
      <c r="R13" s="548">
        <v>88166</v>
      </c>
      <c r="S13" s="549"/>
      <c r="T13" s="549"/>
      <c r="U13" s="549"/>
      <c r="V13" s="550"/>
      <c r="W13" s="536" t="s">
        <v>136</v>
      </c>
      <c r="X13" s="458"/>
      <c r="Y13" s="458"/>
      <c r="Z13" s="458"/>
      <c r="AA13" s="458"/>
      <c r="AB13" s="459"/>
      <c r="AC13" s="421">
        <v>2620</v>
      </c>
      <c r="AD13" s="422"/>
      <c r="AE13" s="422"/>
      <c r="AF13" s="422"/>
      <c r="AG13" s="423"/>
      <c r="AH13" s="421">
        <v>2432</v>
      </c>
      <c r="AI13" s="422"/>
      <c r="AJ13" s="422"/>
      <c r="AK13" s="422"/>
      <c r="AL13" s="424"/>
      <c r="AM13" s="514" t="s">
        <v>137</v>
      </c>
      <c r="AN13" s="419"/>
      <c r="AO13" s="419"/>
      <c r="AP13" s="419"/>
      <c r="AQ13" s="419"/>
      <c r="AR13" s="419"/>
      <c r="AS13" s="419"/>
      <c r="AT13" s="420"/>
      <c r="AU13" s="502" t="s">
        <v>103</v>
      </c>
      <c r="AV13" s="503"/>
      <c r="AW13" s="503"/>
      <c r="AX13" s="503"/>
      <c r="AY13" s="425" t="s">
        <v>138</v>
      </c>
      <c r="AZ13" s="426"/>
      <c r="BA13" s="426"/>
      <c r="BB13" s="426"/>
      <c r="BC13" s="426"/>
      <c r="BD13" s="426"/>
      <c r="BE13" s="426"/>
      <c r="BF13" s="426"/>
      <c r="BG13" s="426"/>
      <c r="BH13" s="426"/>
      <c r="BI13" s="426"/>
      <c r="BJ13" s="426"/>
      <c r="BK13" s="426"/>
      <c r="BL13" s="426"/>
      <c r="BM13" s="427"/>
      <c r="BN13" s="445">
        <v>497337</v>
      </c>
      <c r="BO13" s="446"/>
      <c r="BP13" s="446"/>
      <c r="BQ13" s="446"/>
      <c r="BR13" s="446"/>
      <c r="BS13" s="446"/>
      <c r="BT13" s="446"/>
      <c r="BU13" s="447"/>
      <c r="BV13" s="445">
        <v>412493</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12.2</v>
      </c>
      <c r="CU13" s="416"/>
      <c r="CV13" s="416"/>
      <c r="CW13" s="416"/>
      <c r="CX13" s="416"/>
      <c r="CY13" s="416"/>
      <c r="CZ13" s="416"/>
      <c r="DA13" s="417"/>
      <c r="DB13" s="415">
        <v>12.5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93892</v>
      </c>
      <c r="S14" s="549"/>
      <c r="T14" s="549"/>
      <c r="U14" s="549"/>
      <c r="V14" s="550"/>
      <c r="W14" s="551"/>
      <c r="X14" s="461"/>
      <c r="Y14" s="461"/>
      <c r="Z14" s="461"/>
      <c r="AA14" s="461"/>
      <c r="AB14" s="462"/>
      <c r="AC14" s="541">
        <v>6</v>
      </c>
      <c r="AD14" s="542"/>
      <c r="AE14" s="542"/>
      <c r="AF14" s="542"/>
      <c r="AG14" s="543"/>
      <c r="AH14" s="541">
        <v>5.5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79.8</v>
      </c>
      <c r="CU14" s="553"/>
      <c r="CV14" s="553"/>
      <c r="CW14" s="553"/>
      <c r="CX14" s="553"/>
      <c r="CY14" s="553"/>
      <c r="CZ14" s="553"/>
      <c r="DA14" s="554"/>
      <c r="DB14" s="552">
        <v>85.3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89368</v>
      </c>
      <c r="S15" s="549"/>
      <c r="T15" s="549"/>
      <c r="U15" s="549"/>
      <c r="V15" s="550"/>
      <c r="W15" s="536" t="s">
        <v>143</v>
      </c>
      <c r="X15" s="458"/>
      <c r="Y15" s="458"/>
      <c r="Z15" s="458"/>
      <c r="AA15" s="458"/>
      <c r="AB15" s="459"/>
      <c r="AC15" s="421">
        <v>17274</v>
      </c>
      <c r="AD15" s="422"/>
      <c r="AE15" s="422"/>
      <c r="AF15" s="422"/>
      <c r="AG15" s="423"/>
      <c r="AH15" s="421">
        <v>17159</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13301950</v>
      </c>
      <c r="BO15" s="441"/>
      <c r="BP15" s="441"/>
      <c r="BQ15" s="441"/>
      <c r="BR15" s="441"/>
      <c r="BS15" s="441"/>
      <c r="BT15" s="441"/>
      <c r="BU15" s="442"/>
      <c r="BV15" s="440">
        <v>13438602</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39.299999999999997</v>
      </c>
      <c r="AD16" s="542"/>
      <c r="AE16" s="542"/>
      <c r="AF16" s="542"/>
      <c r="AG16" s="543"/>
      <c r="AH16" s="541">
        <v>39.200000000000003</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21294462</v>
      </c>
      <c r="BO16" s="446"/>
      <c r="BP16" s="446"/>
      <c r="BQ16" s="446"/>
      <c r="BR16" s="446"/>
      <c r="BS16" s="446"/>
      <c r="BT16" s="446"/>
      <c r="BU16" s="447"/>
      <c r="BV16" s="445">
        <v>21261404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24059</v>
      </c>
      <c r="AD17" s="422"/>
      <c r="AE17" s="422"/>
      <c r="AF17" s="422"/>
      <c r="AG17" s="423"/>
      <c r="AH17" s="421">
        <v>24235</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17017896</v>
      </c>
      <c r="BO17" s="446"/>
      <c r="BP17" s="446"/>
      <c r="BQ17" s="446"/>
      <c r="BR17" s="446"/>
      <c r="BS17" s="446"/>
      <c r="BT17" s="446"/>
      <c r="BU17" s="447"/>
      <c r="BV17" s="445">
        <v>17185561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558.23</v>
      </c>
      <c r="M18" s="510"/>
      <c r="N18" s="510"/>
      <c r="O18" s="510"/>
      <c r="P18" s="510"/>
      <c r="Q18" s="510"/>
      <c r="R18" s="511"/>
      <c r="S18" s="511"/>
      <c r="T18" s="511"/>
      <c r="U18" s="511"/>
      <c r="V18" s="512"/>
      <c r="W18" s="526"/>
      <c r="X18" s="527"/>
      <c r="Y18" s="527"/>
      <c r="Z18" s="527"/>
      <c r="AA18" s="527"/>
      <c r="AB18" s="537"/>
      <c r="AC18" s="409">
        <v>54.7</v>
      </c>
      <c r="AD18" s="410"/>
      <c r="AE18" s="410"/>
      <c r="AF18" s="410"/>
      <c r="AG18" s="513"/>
      <c r="AH18" s="409">
        <v>55.3</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27750320</v>
      </c>
      <c r="BO18" s="446"/>
      <c r="BP18" s="446"/>
      <c r="BQ18" s="446"/>
      <c r="BR18" s="446"/>
      <c r="BS18" s="446"/>
      <c r="BT18" s="446"/>
      <c r="BU18" s="447"/>
      <c r="BV18" s="445">
        <v>27399761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162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31355563</v>
      </c>
      <c r="BO19" s="446"/>
      <c r="BP19" s="446"/>
      <c r="BQ19" s="446"/>
      <c r="BR19" s="446"/>
      <c r="BS19" s="446"/>
      <c r="BT19" s="446"/>
      <c r="BU19" s="447"/>
      <c r="BV19" s="445">
        <v>31350735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33651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54290807</v>
      </c>
      <c r="BO23" s="446"/>
      <c r="BP23" s="446"/>
      <c r="BQ23" s="446"/>
      <c r="BR23" s="446"/>
      <c r="BS23" s="446"/>
      <c r="BT23" s="446"/>
      <c r="BU23" s="447"/>
      <c r="BV23" s="445">
        <v>56052317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9240</v>
      </c>
      <c r="R24" s="422"/>
      <c r="S24" s="422"/>
      <c r="T24" s="422"/>
      <c r="U24" s="422"/>
      <c r="V24" s="423"/>
      <c r="W24" s="487"/>
      <c r="X24" s="478"/>
      <c r="Y24" s="479"/>
      <c r="Z24" s="418" t="s">
        <v>167</v>
      </c>
      <c r="AA24" s="419"/>
      <c r="AB24" s="419"/>
      <c r="AC24" s="419"/>
      <c r="AD24" s="419"/>
      <c r="AE24" s="419"/>
      <c r="AF24" s="419"/>
      <c r="AG24" s="420"/>
      <c r="AH24" s="421">
        <v>937</v>
      </c>
      <c r="AI24" s="422"/>
      <c r="AJ24" s="422"/>
      <c r="AK24" s="422"/>
      <c r="AL24" s="423"/>
      <c r="AM24" s="421">
        <v>3005896</v>
      </c>
      <c r="AN24" s="422"/>
      <c r="AO24" s="422"/>
      <c r="AP24" s="422"/>
      <c r="AQ24" s="422"/>
      <c r="AR24" s="423"/>
      <c r="AS24" s="421">
        <v>3208</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38793693</v>
      </c>
      <c r="BO24" s="446"/>
      <c r="BP24" s="446"/>
      <c r="BQ24" s="446"/>
      <c r="BR24" s="446"/>
      <c r="BS24" s="446"/>
      <c r="BT24" s="446"/>
      <c r="BU24" s="447"/>
      <c r="BV24" s="445">
        <v>38091139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7160</v>
      </c>
      <c r="R25" s="422"/>
      <c r="S25" s="422"/>
      <c r="T25" s="422"/>
      <c r="U25" s="422"/>
      <c r="V25" s="423"/>
      <c r="W25" s="487"/>
      <c r="X25" s="478"/>
      <c r="Y25" s="479"/>
      <c r="Z25" s="418" t="s">
        <v>170</v>
      </c>
      <c r="AA25" s="419"/>
      <c r="AB25" s="419"/>
      <c r="AC25" s="419"/>
      <c r="AD25" s="419"/>
      <c r="AE25" s="419"/>
      <c r="AF25" s="419"/>
      <c r="AG25" s="420"/>
      <c r="AH25" s="421">
        <v>175</v>
      </c>
      <c r="AI25" s="422"/>
      <c r="AJ25" s="422"/>
      <c r="AK25" s="422"/>
      <c r="AL25" s="423"/>
      <c r="AM25" s="421">
        <v>505400</v>
      </c>
      <c r="AN25" s="422"/>
      <c r="AO25" s="422"/>
      <c r="AP25" s="422"/>
      <c r="AQ25" s="422"/>
      <c r="AR25" s="423"/>
      <c r="AS25" s="421">
        <v>2888</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12606401</v>
      </c>
      <c r="BO25" s="441"/>
      <c r="BP25" s="441"/>
      <c r="BQ25" s="441"/>
      <c r="BR25" s="441"/>
      <c r="BS25" s="441"/>
      <c r="BT25" s="441"/>
      <c r="BU25" s="442"/>
      <c r="BV25" s="440">
        <v>8839763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5915</v>
      </c>
      <c r="R26" s="422"/>
      <c r="S26" s="422"/>
      <c r="T26" s="422"/>
      <c r="U26" s="422"/>
      <c r="V26" s="423"/>
      <c r="W26" s="487"/>
      <c r="X26" s="478"/>
      <c r="Y26" s="479"/>
      <c r="Z26" s="418" t="s">
        <v>173</v>
      </c>
      <c r="AA26" s="500"/>
      <c r="AB26" s="500"/>
      <c r="AC26" s="500"/>
      <c r="AD26" s="500"/>
      <c r="AE26" s="500"/>
      <c r="AF26" s="500"/>
      <c r="AG26" s="501"/>
      <c r="AH26" s="421">
        <v>93</v>
      </c>
      <c r="AI26" s="422"/>
      <c r="AJ26" s="422"/>
      <c r="AK26" s="422"/>
      <c r="AL26" s="423"/>
      <c r="AM26" s="421">
        <v>300483</v>
      </c>
      <c r="AN26" s="422"/>
      <c r="AO26" s="422"/>
      <c r="AP26" s="422"/>
      <c r="AQ26" s="422"/>
      <c r="AR26" s="423"/>
      <c r="AS26" s="421">
        <v>3231</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175</v>
      </c>
      <c r="BO26" s="446"/>
      <c r="BP26" s="446"/>
      <c r="BQ26" s="446"/>
      <c r="BR26" s="446"/>
      <c r="BS26" s="446"/>
      <c r="BT26" s="446"/>
      <c r="BU26" s="447"/>
      <c r="BV26" s="445" t="s">
        <v>176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177</v>
      </c>
      <c r="F27" s="419"/>
      <c r="G27" s="419"/>
      <c r="H27" s="419"/>
      <c r="I27" s="419"/>
      <c r="J27" s="419"/>
      <c r="K27" s="420"/>
      <c r="L27" s="421">
        <v>1</v>
      </c>
      <c r="M27" s="422"/>
      <c r="N27" s="422"/>
      <c r="O27" s="422"/>
      <c r="P27" s="423"/>
      <c r="Q27" s="421">
        <v>5300</v>
      </c>
      <c r="R27" s="422"/>
      <c r="S27" s="422"/>
      <c r="T27" s="422"/>
      <c r="U27" s="422"/>
      <c r="V27" s="423"/>
      <c r="W27" s="487"/>
      <c r="X27" s="478"/>
      <c r="Y27" s="479"/>
      <c r="Z27" s="418" t="s">
        <v>178</v>
      </c>
      <c r="AA27" s="419"/>
      <c r="AB27" s="419"/>
      <c r="AC27" s="419"/>
      <c r="AD27" s="419"/>
      <c r="AE27" s="419"/>
      <c r="AF27" s="419"/>
      <c r="AG27" s="420"/>
      <c r="AH27" s="421">
        <v>17</v>
      </c>
      <c r="AI27" s="422"/>
      <c r="AJ27" s="422"/>
      <c r="AK27" s="422"/>
      <c r="AL27" s="423"/>
      <c r="AM27" s="421">
        <v>61067</v>
      </c>
      <c r="AN27" s="422"/>
      <c r="AO27" s="422"/>
      <c r="AP27" s="422"/>
      <c r="AQ27" s="422"/>
      <c r="AR27" s="423"/>
      <c r="AS27" s="421">
        <v>3592</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v>280325</v>
      </c>
      <c r="BO27" s="449"/>
      <c r="BP27" s="449"/>
      <c r="BQ27" s="449"/>
      <c r="BR27" s="449"/>
      <c r="BS27" s="449"/>
      <c r="BT27" s="449"/>
      <c r="BU27" s="450"/>
      <c r="BV27" s="448">
        <v>280169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180</v>
      </c>
      <c r="F28" s="419"/>
      <c r="G28" s="419"/>
      <c r="H28" s="419"/>
      <c r="I28" s="419"/>
      <c r="J28" s="419"/>
      <c r="K28" s="420"/>
      <c r="L28" s="421">
        <v>1</v>
      </c>
      <c r="M28" s="422"/>
      <c r="N28" s="422"/>
      <c r="O28" s="422"/>
      <c r="P28" s="423"/>
      <c r="Q28" s="421">
        <v>4670</v>
      </c>
      <c r="R28" s="422"/>
      <c r="S28" s="422"/>
      <c r="T28" s="422"/>
      <c r="U28" s="422"/>
      <c r="V28" s="423"/>
      <c r="W28" s="487"/>
      <c r="X28" s="478"/>
      <c r="Y28" s="479"/>
      <c r="Z28" s="418" t="s">
        <v>181</v>
      </c>
      <c r="AA28" s="419"/>
      <c r="AB28" s="419"/>
      <c r="AC28" s="419"/>
      <c r="AD28" s="419"/>
      <c r="AE28" s="419"/>
      <c r="AF28" s="419"/>
      <c r="AG28" s="420"/>
      <c r="AH28" s="421" t="s">
        <v>182</v>
      </c>
      <c r="AI28" s="422"/>
      <c r="AJ28" s="422"/>
      <c r="AK28" s="422"/>
      <c r="AL28" s="423"/>
      <c r="AM28" s="421" t="s">
        <v>182</v>
      </c>
      <c r="AN28" s="422"/>
      <c r="AO28" s="422"/>
      <c r="AP28" s="422"/>
      <c r="AQ28" s="422"/>
      <c r="AR28" s="423"/>
      <c r="AS28" s="421" t="s">
        <v>176</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6530277</v>
      </c>
      <c r="BO28" s="441"/>
      <c r="BP28" s="441"/>
      <c r="BQ28" s="441"/>
      <c r="BR28" s="441"/>
      <c r="BS28" s="441"/>
      <c r="BT28" s="441"/>
      <c r="BU28" s="442"/>
      <c r="BV28" s="440">
        <v>6070534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184</v>
      </c>
      <c r="F29" s="419"/>
      <c r="G29" s="419"/>
      <c r="H29" s="419"/>
      <c r="I29" s="419"/>
      <c r="J29" s="419"/>
      <c r="K29" s="420"/>
      <c r="L29" s="421">
        <v>22</v>
      </c>
      <c r="M29" s="422"/>
      <c r="N29" s="422"/>
      <c r="O29" s="422"/>
      <c r="P29" s="423"/>
      <c r="Q29" s="421">
        <v>4230</v>
      </c>
      <c r="R29" s="422"/>
      <c r="S29" s="422"/>
      <c r="T29" s="422"/>
      <c r="U29" s="422"/>
      <c r="V29" s="423"/>
      <c r="W29" s="488"/>
      <c r="X29" s="489"/>
      <c r="Y29" s="490"/>
      <c r="Z29" s="418" t="s">
        <v>185</v>
      </c>
      <c r="AA29" s="419"/>
      <c r="AB29" s="419"/>
      <c r="AC29" s="419"/>
      <c r="AD29" s="419"/>
      <c r="AE29" s="419"/>
      <c r="AF29" s="419"/>
      <c r="AG29" s="420"/>
      <c r="AH29" s="421">
        <v>954</v>
      </c>
      <c r="AI29" s="422"/>
      <c r="AJ29" s="422"/>
      <c r="AK29" s="422"/>
      <c r="AL29" s="423"/>
      <c r="AM29" s="421">
        <v>3066963</v>
      </c>
      <c r="AN29" s="422"/>
      <c r="AO29" s="422"/>
      <c r="AP29" s="422"/>
      <c r="AQ29" s="422"/>
      <c r="AR29" s="423"/>
      <c r="AS29" s="421">
        <v>3215</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107122</v>
      </c>
      <c r="BO29" s="446"/>
      <c r="BP29" s="446"/>
      <c r="BQ29" s="446"/>
      <c r="BR29" s="446"/>
      <c r="BS29" s="446"/>
      <c r="BT29" s="446"/>
      <c r="BU29" s="447"/>
      <c r="BV29" s="445">
        <v>107109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98.7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8820537</v>
      </c>
      <c r="BO30" s="449"/>
      <c r="BP30" s="449"/>
      <c r="BQ30" s="449"/>
      <c r="BR30" s="449"/>
      <c r="BS30" s="449"/>
      <c r="BT30" s="449"/>
      <c r="BU30" s="450"/>
      <c r="BV30" s="448">
        <v>8867318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196</v>
      </c>
      <c r="V33" s="408"/>
      <c r="W33" s="407" t="s">
        <v>195</v>
      </c>
      <c r="X33" s="407"/>
      <c r="Y33" s="407"/>
      <c r="Z33" s="407"/>
      <c r="AA33" s="407"/>
      <c r="AB33" s="407"/>
      <c r="AC33" s="407"/>
      <c r="AD33" s="407"/>
      <c r="AE33" s="407"/>
      <c r="AF33" s="407"/>
      <c r="AG33" s="407"/>
      <c r="AH33" s="407"/>
      <c r="AI33" s="407"/>
      <c r="AJ33" s="407"/>
      <c r="AK33" s="407"/>
      <c r="AL33" s="195"/>
      <c r="AM33" s="408" t="s">
        <v>194</v>
      </c>
      <c r="AN33" s="408"/>
      <c r="AO33" s="407" t="s">
        <v>197</v>
      </c>
      <c r="AP33" s="407"/>
      <c r="AQ33" s="407"/>
      <c r="AR33" s="407"/>
      <c r="AS33" s="407"/>
      <c r="AT33" s="407"/>
      <c r="AU33" s="407"/>
      <c r="AV33" s="407"/>
      <c r="AW33" s="407"/>
      <c r="AX33" s="407"/>
      <c r="AY33" s="407"/>
      <c r="AZ33" s="407"/>
      <c r="BA33" s="407"/>
      <c r="BB33" s="407"/>
      <c r="BC33" s="407"/>
      <c r="BD33" s="196"/>
      <c r="BE33" s="407" t="s">
        <v>198</v>
      </c>
      <c r="BF33" s="407"/>
      <c r="BG33" s="407" t="s">
        <v>199</v>
      </c>
      <c r="BH33" s="407"/>
      <c r="BI33" s="407"/>
      <c r="BJ33" s="407"/>
      <c r="BK33" s="407"/>
      <c r="BL33" s="407"/>
      <c r="BM33" s="407"/>
      <c r="BN33" s="407"/>
      <c r="BO33" s="407"/>
      <c r="BP33" s="407"/>
      <c r="BQ33" s="407"/>
      <c r="BR33" s="407"/>
      <c r="BS33" s="407"/>
      <c r="BT33" s="407"/>
      <c r="BU33" s="407"/>
      <c r="BV33" s="196"/>
      <c r="BW33" s="408" t="s">
        <v>198</v>
      </c>
      <c r="BX33" s="408"/>
      <c r="BY33" s="407" t="s">
        <v>200</v>
      </c>
      <c r="BZ33" s="407"/>
      <c r="CA33" s="407"/>
      <c r="CB33" s="407"/>
      <c r="CC33" s="407"/>
      <c r="CD33" s="407"/>
      <c r="CE33" s="407"/>
      <c r="CF33" s="407"/>
      <c r="CG33" s="407"/>
      <c r="CH33" s="407"/>
      <c r="CI33" s="407"/>
      <c r="CJ33" s="407"/>
      <c r="CK33" s="407"/>
      <c r="CL33" s="407"/>
      <c r="CM33" s="407"/>
      <c r="CN33" s="195"/>
      <c r="CO33" s="408" t="s">
        <v>194</v>
      </c>
      <c r="CP33" s="408"/>
      <c r="CQ33" s="407" t="s">
        <v>201</v>
      </c>
      <c r="CR33" s="407"/>
      <c r="CS33" s="407"/>
      <c r="CT33" s="407"/>
      <c r="CU33" s="407"/>
      <c r="CV33" s="407"/>
      <c r="CW33" s="407"/>
      <c r="CX33" s="407"/>
      <c r="CY33" s="407"/>
      <c r="CZ33" s="407"/>
      <c r="DA33" s="407"/>
      <c r="DB33" s="407"/>
      <c r="DC33" s="407"/>
      <c r="DD33" s="407"/>
      <c r="DE33" s="407"/>
      <c r="DF33" s="195"/>
      <c r="DG33" s="406" t="s">
        <v>202</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病院事業会計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伊賀市・名張市広域行政事務組合（一般会計）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伊賀市文化都市協会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伊賀市・名張市広域行政事務組合（伊賀食肉センター特別会計）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俳都ピア</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サービスエリア特別会計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IF('各会計、関係団体の財政状況及び健全化判断比率'!B34="","",'各会計、関係団体の財政状況及び健全化判断比率'!B34)</f>
        <v>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伊賀市・名張市広域行政事務組合（農業共済事業特別会計）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伊賀市土地開発公社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〇</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伊賀南部環境衛生組合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新堂駅管理商会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三重県市町総合事務組合（一般会計）</v>
      </c>
      <c r="BZ38" s="403"/>
      <c r="CA38" s="403"/>
      <c r="CB38" s="403"/>
      <c r="CC38" s="403"/>
      <c r="CD38" s="403"/>
      <c r="CE38" s="403"/>
      <c r="CF38" s="403"/>
      <c r="CG38" s="403"/>
      <c r="CH38" s="403"/>
      <c r="CI38" s="403"/>
      <c r="CJ38" s="403"/>
      <c r="CK38" s="403"/>
      <c r="CL38" s="403"/>
      <c r="CM38" s="403"/>
      <c r="CN38" s="193"/>
      <c r="CO38" s="404">
        <f t="shared" si="3"/>
        <v>25</v>
      </c>
      <c r="CP38" s="404"/>
      <c r="CQ38" s="403" t="str">
        <f>IF('各会計、関係団体の財政状況及び健全化判断比率'!BS11="","",'各会計、関係団体の財政状況及び健全化判断比率'!BS11)</f>
        <v>大山田農林業公社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三重県市町総合事務組合（退職手当特別会計）</v>
      </c>
      <c r="BZ39" s="403"/>
      <c r="CA39" s="403"/>
      <c r="CB39" s="403"/>
      <c r="CC39" s="403"/>
      <c r="CD39" s="403"/>
      <c r="CE39" s="403"/>
      <c r="CF39" s="403"/>
      <c r="CG39" s="403"/>
      <c r="CH39" s="403"/>
      <c r="CI39" s="403"/>
      <c r="CJ39" s="403"/>
      <c r="CK39" s="403"/>
      <c r="CL39" s="403"/>
      <c r="CM39" s="403"/>
      <c r="CN39" s="193"/>
      <c r="CO39" s="404">
        <f t="shared" si="3"/>
        <v>26</v>
      </c>
      <c r="CP39" s="404"/>
      <c r="CQ39" s="403" t="str">
        <f>IF('各会計、関係団体の財政状況及び健全化判断比率'!BS12="","",'各会計、関係団体の財政状況及び健全化判断比率'!BS12)</f>
        <v>大山田ファーム</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三重県市町総合事務組合（デジタル地図特別会計）</v>
      </c>
      <c r="BZ40" s="403"/>
      <c r="CA40" s="403"/>
      <c r="CB40" s="403"/>
      <c r="CC40" s="403"/>
      <c r="CD40" s="403"/>
      <c r="CE40" s="403"/>
      <c r="CF40" s="403"/>
      <c r="CG40" s="403"/>
      <c r="CH40" s="403"/>
      <c r="CI40" s="403"/>
      <c r="CJ40" s="403"/>
      <c r="CK40" s="403"/>
      <c r="CL40" s="403"/>
      <c r="CM40" s="403"/>
      <c r="CN40" s="193"/>
      <c r="CO40" s="404">
        <f t="shared" si="3"/>
        <v>27</v>
      </c>
      <c r="CP40" s="404"/>
      <c r="CQ40" s="403" t="str">
        <f>IF('各会計、関係団体の財政状況及び健全化判断比率'!BS13="","",'各会計、関係団体の財政状況及び健全化判断比率'!BS13)</f>
        <v>伊賀鉄道</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三重県市町総合事務組合（共同研修特別会計）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三重県市町総合事務組合（物品特別会計）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三重県市町総合事務組合（公平委員会特別会計）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J35Ie+QpZVdnNv/1V/SrzOR0QBDZkpjQQL1Q04LG2lcDOgmV4rlUHbQwl/v8blbIyFdZtLzaYOZBORs0cu6yA==" saltValue="X2SKvz62iHXo7ohztNj7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K35" sqref="K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564</v>
      </c>
      <c r="D34" s="1224"/>
      <c r="E34" s="1225"/>
      <c r="F34" s="32" t="s">
        <v>565</v>
      </c>
      <c r="G34" s="33" t="s">
        <v>565</v>
      </c>
      <c r="H34" s="33" t="s">
        <v>566</v>
      </c>
      <c r="I34" s="33" t="s">
        <v>567</v>
      </c>
      <c r="J34" s="34" t="s">
        <v>568</v>
      </c>
      <c r="K34" s="22"/>
      <c r="L34" s="22"/>
      <c r="M34" s="22"/>
      <c r="N34" s="22"/>
      <c r="O34" s="22"/>
      <c r="P34" s="22"/>
    </row>
    <row r="35" spans="1:16" ht="39" customHeight="1" x14ac:dyDescent="0.15">
      <c r="A35" s="22"/>
      <c r="B35" s="35"/>
      <c r="C35" s="1218" t="s">
        <v>569</v>
      </c>
      <c r="D35" s="1219"/>
      <c r="E35" s="1220"/>
      <c r="F35" s="36">
        <v>9.5399999999999991</v>
      </c>
      <c r="G35" s="37">
        <v>9.4499999999999993</v>
      </c>
      <c r="H35" s="37">
        <v>9.5299999999999994</v>
      </c>
      <c r="I35" s="37">
        <v>10.46</v>
      </c>
      <c r="J35" s="38">
        <v>11.3</v>
      </c>
      <c r="K35" s="22"/>
      <c r="L35" s="22"/>
      <c r="M35" s="22"/>
      <c r="N35" s="22"/>
      <c r="O35" s="22"/>
      <c r="P35" s="22"/>
    </row>
    <row r="36" spans="1:16" ht="39" customHeight="1" x14ac:dyDescent="0.15">
      <c r="A36" s="22"/>
      <c r="B36" s="35"/>
      <c r="C36" s="1218" t="s">
        <v>570</v>
      </c>
      <c r="D36" s="1219"/>
      <c r="E36" s="1220"/>
      <c r="F36" s="36" t="s">
        <v>517</v>
      </c>
      <c r="G36" s="37" t="s">
        <v>517</v>
      </c>
      <c r="H36" s="37" t="s">
        <v>517</v>
      </c>
      <c r="I36" s="37" t="s">
        <v>517</v>
      </c>
      <c r="J36" s="38">
        <v>5.65</v>
      </c>
      <c r="K36" s="22"/>
      <c r="L36" s="22"/>
      <c r="M36" s="22"/>
      <c r="N36" s="22"/>
      <c r="O36" s="22"/>
      <c r="P36" s="22"/>
    </row>
    <row r="37" spans="1:16" ht="39" customHeight="1" x14ac:dyDescent="0.15">
      <c r="A37" s="22"/>
      <c r="B37" s="35"/>
      <c r="C37" s="1218" t="s">
        <v>571</v>
      </c>
      <c r="D37" s="1219"/>
      <c r="E37" s="1220"/>
      <c r="F37" s="36">
        <v>3.8</v>
      </c>
      <c r="G37" s="37">
        <v>2.41</v>
      </c>
      <c r="H37" s="37">
        <v>3.65</v>
      </c>
      <c r="I37" s="37">
        <v>3.2</v>
      </c>
      <c r="J37" s="38">
        <v>3.34</v>
      </c>
      <c r="K37" s="22"/>
      <c r="L37" s="22"/>
      <c r="M37" s="22"/>
      <c r="N37" s="22"/>
      <c r="O37" s="22"/>
      <c r="P37" s="22"/>
    </row>
    <row r="38" spans="1:16" ht="39" customHeight="1" x14ac:dyDescent="0.15">
      <c r="A38" s="22"/>
      <c r="B38" s="35"/>
      <c r="C38" s="1218" t="s">
        <v>572</v>
      </c>
      <c r="D38" s="1219"/>
      <c r="E38" s="1220"/>
      <c r="F38" s="36">
        <v>0.41</v>
      </c>
      <c r="G38" s="37">
        <v>0.75</v>
      </c>
      <c r="H38" s="37">
        <v>1.07</v>
      </c>
      <c r="I38" s="37">
        <v>1.87</v>
      </c>
      <c r="J38" s="38">
        <v>0.69</v>
      </c>
      <c r="K38" s="22"/>
      <c r="L38" s="22"/>
      <c r="M38" s="22"/>
      <c r="N38" s="22"/>
      <c r="O38" s="22"/>
      <c r="P38" s="22"/>
    </row>
    <row r="39" spans="1:16" ht="39" customHeight="1" x14ac:dyDescent="0.15">
      <c r="A39" s="22"/>
      <c r="B39" s="35"/>
      <c r="C39" s="1218" t="s">
        <v>573</v>
      </c>
      <c r="D39" s="1219"/>
      <c r="E39" s="1220"/>
      <c r="F39" s="36">
        <v>1.07</v>
      </c>
      <c r="G39" s="37">
        <v>1.39</v>
      </c>
      <c r="H39" s="37">
        <v>1.31</v>
      </c>
      <c r="I39" s="37">
        <v>0.76</v>
      </c>
      <c r="J39" s="38">
        <v>0.54</v>
      </c>
      <c r="K39" s="22"/>
      <c r="L39" s="22"/>
      <c r="M39" s="22"/>
      <c r="N39" s="22"/>
      <c r="O39" s="22"/>
      <c r="P39" s="22"/>
    </row>
    <row r="40" spans="1:16" ht="39" customHeight="1" x14ac:dyDescent="0.15">
      <c r="A40" s="22"/>
      <c r="B40" s="35"/>
      <c r="C40" s="1218" t="s">
        <v>574</v>
      </c>
      <c r="D40" s="1219"/>
      <c r="E40" s="1220"/>
      <c r="F40" s="36">
        <v>2.8</v>
      </c>
      <c r="G40" s="37">
        <v>1.18</v>
      </c>
      <c r="H40" s="37" t="s">
        <v>575</v>
      </c>
      <c r="I40" s="37" t="s">
        <v>576</v>
      </c>
      <c r="J40" s="38">
        <v>0.47</v>
      </c>
      <c r="K40" s="22"/>
      <c r="L40" s="22"/>
      <c r="M40" s="22"/>
      <c r="N40" s="22"/>
      <c r="O40" s="22"/>
      <c r="P40" s="22"/>
    </row>
    <row r="41" spans="1:16" ht="39" customHeight="1" x14ac:dyDescent="0.15">
      <c r="A41" s="22"/>
      <c r="B41" s="35"/>
      <c r="C41" s="1218" t="s">
        <v>577</v>
      </c>
      <c r="D41" s="1219"/>
      <c r="E41" s="1220"/>
      <c r="F41" s="36">
        <v>0.06</v>
      </c>
      <c r="G41" s="37">
        <v>0.06</v>
      </c>
      <c r="H41" s="37">
        <v>7.0000000000000007E-2</v>
      </c>
      <c r="I41" s="37">
        <v>0.17</v>
      </c>
      <c r="J41" s="38">
        <v>7.0000000000000007E-2</v>
      </c>
      <c r="K41" s="22"/>
      <c r="L41" s="22"/>
      <c r="M41" s="22"/>
      <c r="N41" s="22"/>
      <c r="O41" s="22"/>
      <c r="P41" s="22"/>
    </row>
    <row r="42" spans="1:16" ht="39" customHeight="1" x14ac:dyDescent="0.15">
      <c r="A42" s="22"/>
      <c r="B42" s="39"/>
      <c r="C42" s="1218" t="s">
        <v>578</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579</v>
      </c>
      <c r="D43" s="1222"/>
      <c r="E43" s="1223"/>
      <c r="F43" s="41">
        <v>0.32</v>
      </c>
      <c r="G43" s="42">
        <v>0.33</v>
      </c>
      <c r="H43" s="42">
        <v>0.4</v>
      </c>
      <c r="I43" s="42">
        <v>0.7</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Xv/zpTU9oqDkckbusi+7Pt02Ss+JPwJ+opavJ1MI0dCH7loId0JRqSHdq0BjyEMYmwXxcNKO7wqsFeXNUNvbw==" saltValue="2x/Jg3NjvzWKpmUOcjyB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6760</v>
      </c>
      <c r="L45" s="60">
        <v>6658</v>
      </c>
      <c r="M45" s="60">
        <v>6509</v>
      </c>
      <c r="N45" s="60">
        <v>6667</v>
      </c>
      <c r="O45" s="61">
        <v>6434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1547</v>
      </c>
      <c r="L48" s="64">
        <v>1539</v>
      </c>
      <c r="M48" s="64">
        <v>1568</v>
      </c>
      <c r="N48" s="64">
        <v>1502</v>
      </c>
      <c r="O48" s="65">
        <v>1513</v>
      </c>
      <c r="P48" s="48"/>
      <c r="Q48" s="48"/>
      <c r="R48" s="48"/>
      <c r="S48" s="48"/>
      <c r="T48" s="48"/>
      <c r="U48" s="48"/>
    </row>
    <row r="49" spans="1:21" ht="30.75" customHeight="1" x14ac:dyDescent="0.15">
      <c r="A49" s="48"/>
      <c r="B49" s="1236"/>
      <c r="C49" s="1237"/>
      <c r="D49" s="62"/>
      <c r="E49" s="1228" t="s">
        <v>16</v>
      </c>
      <c r="F49" s="1228"/>
      <c r="G49" s="1228"/>
      <c r="H49" s="1228"/>
      <c r="I49" s="1228"/>
      <c r="J49" s="1229"/>
      <c r="K49" s="63">
        <v>3</v>
      </c>
      <c r="L49" s="64">
        <v>3</v>
      </c>
      <c r="M49" s="64">
        <v>3</v>
      </c>
      <c r="N49" s="64">
        <v>3</v>
      </c>
      <c r="O49" s="65">
        <v>0</v>
      </c>
      <c r="P49" s="48"/>
      <c r="Q49" s="48"/>
      <c r="R49" s="48"/>
      <c r="S49" s="48"/>
      <c r="T49" s="48"/>
      <c r="U49" s="48"/>
    </row>
    <row r="50" spans="1:21" ht="30.75" customHeight="1" x14ac:dyDescent="0.15">
      <c r="A50" s="48"/>
      <c r="B50" s="1236"/>
      <c r="C50" s="1237"/>
      <c r="D50" s="62"/>
      <c r="E50" s="1228" t="s">
        <v>17</v>
      </c>
      <c r="F50" s="1228"/>
      <c r="G50" s="1228"/>
      <c r="H50" s="1228"/>
      <c r="I50" s="1228"/>
      <c r="J50" s="1229"/>
      <c r="K50" s="63">
        <v>42</v>
      </c>
      <c r="L50" s="64">
        <v>42</v>
      </c>
      <c r="M50" s="64">
        <v>37</v>
      </c>
      <c r="N50" s="64">
        <v>41</v>
      </c>
      <c r="O50" s="65">
        <v>40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4861</v>
      </c>
      <c r="L52" s="64">
        <v>5301</v>
      </c>
      <c r="M52" s="64">
        <v>5239</v>
      </c>
      <c r="N52" s="64">
        <v>5318</v>
      </c>
      <c r="O52" s="65">
        <v>5378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3491</v>
      </c>
      <c r="L53" s="69">
        <v>2941</v>
      </c>
      <c r="M53" s="69">
        <v>2878</v>
      </c>
      <c r="N53" s="69">
        <v>2895</v>
      </c>
      <c r="O53" s="70">
        <v>2609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lIHA0rPbPtzk3SMyOWZnF9up+eZuXEmyS8+ic/PpvKY+hQb3Qp7irvaA8/+G9Rf+BW+YGLQOvUSFdUe9uPaFg==" saltValue="2Pkf7PqAICeC3RB3D+Nh1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1" zoomScaleSheetLayoutView="100" workbookViewId="0">
      <selection activeCell="N39" sqref="N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54" t="s">
        <v>24</v>
      </c>
      <c r="C41" s="1255"/>
      <c r="D41" s="81"/>
      <c r="E41" s="1256" t="s">
        <v>25</v>
      </c>
      <c r="F41" s="1256"/>
      <c r="G41" s="1256"/>
      <c r="H41" s="1257"/>
      <c r="I41" s="82">
        <v>57029</v>
      </c>
      <c r="J41" s="83">
        <v>56275</v>
      </c>
      <c r="K41" s="83">
        <v>55342</v>
      </c>
      <c r="L41" s="83">
        <v>56052</v>
      </c>
      <c r="M41" s="84">
        <v>54291</v>
      </c>
    </row>
    <row r="42" spans="2:13" ht="27.75" customHeight="1" x14ac:dyDescent="0.15">
      <c r="B42" s="1244"/>
      <c r="C42" s="1245"/>
      <c r="D42" s="85"/>
      <c r="E42" s="1248" t="s">
        <v>26</v>
      </c>
      <c r="F42" s="1248"/>
      <c r="G42" s="1248"/>
      <c r="H42" s="1249"/>
      <c r="I42" s="86">
        <v>1985</v>
      </c>
      <c r="J42" s="87">
        <v>3112</v>
      </c>
      <c r="K42" s="87">
        <v>3023</v>
      </c>
      <c r="L42" s="87">
        <v>2964</v>
      </c>
      <c r="M42" s="88">
        <v>3821</v>
      </c>
    </row>
    <row r="43" spans="2:13" ht="27.75" customHeight="1" x14ac:dyDescent="0.15">
      <c r="B43" s="1244"/>
      <c r="C43" s="1245"/>
      <c r="D43" s="85"/>
      <c r="E43" s="1248" t="s">
        <v>27</v>
      </c>
      <c r="F43" s="1248"/>
      <c r="G43" s="1248"/>
      <c r="H43" s="1249"/>
      <c r="I43" s="86">
        <v>22739</v>
      </c>
      <c r="J43" s="87">
        <v>22176</v>
      </c>
      <c r="K43" s="87">
        <v>21225</v>
      </c>
      <c r="L43" s="87">
        <v>19663</v>
      </c>
      <c r="M43" s="88">
        <v>18079</v>
      </c>
    </row>
    <row r="44" spans="2:13" ht="27.75" customHeight="1" x14ac:dyDescent="0.15">
      <c r="B44" s="1244"/>
      <c r="C44" s="1245"/>
      <c r="D44" s="85"/>
      <c r="E44" s="1248" t="s">
        <v>28</v>
      </c>
      <c r="F44" s="1248"/>
      <c r="G44" s="1248"/>
      <c r="H44" s="1249"/>
      <c r="I44" s="86">
        <v>48</v>
      </c>
      <c r="J44" s="87">
        <v>81</v>
      </c>
      <c r="K44" s="87">
        <v>74</v>
      </c>
      <c r="L44" s="87">
        <v>63</v>
      </c>
      <c r="M44" s="88">
        <v>55</v>
      </c>
    </row>
    <row r="45" spans="2:13" ht="27.75" customHeight="1" x14ac:dyDescent="0.15">
      <c r="B45" s="1244"/>
      <c r="C45" s="1245"/>
      <c r="D45" s="85"/>
      <c r="E45" s="1248" t="s">
        <v>29</v>
      </c>
      <c r="F45" s="1248"/>
      <c r="G45" s="1248"/>
      <c r="H45" s="1249"/>
      <c r="I45" s="86">
        <v>8725</v>
      </c>
      <c r="J45" s="87">
        <v>8201</v>
      </c>
      <c r="K45" s="87">
        <v>7831</v>
      </c>
      <c r="L45" s="87">
        <v>7995</v>
      </c>
      <c r="M45" s="88">
        <v>7815</v>
      </c>
    </row>
    <row r="46" spans="2:13" ht="27.75" customHeight="1" x14ac:dyDescent="0.15">
      <c r="B46" s="1244"/>
      <c r="C46" s="1245"/>
      <c r="D46" s="89"/>
      <c r="E46" s="1248" t="s">
        <v>30</v>
      </c>
      <c r="F46" s="1248"/>
      <c r="G46" s="1248"/>
      <c r="H46" s="1249"/>
      <c r="I46" s="86" t="s">
        <v>517</v>
      </c>
      <c r="J46" s="87" t="s">
        <v>517</v>
      </c>
      <c r="K46" s="87" t="s">
        <v>517</v>
      </c>
      <c r="L46" s="87" t="s">
        <v>517</v>
      </c>
      <c r="M46" s="88" t="s">
        <v>517</v>
      </c>
    </row>
    <row r="47" spans="2:13" ht="27.75" customHeight="1" x14ac:dyDescent="0.15">
      <c r="B47" s="1244"/>
      <c r="C47" s="1245"/>
      <c r="D47" s="90"/>
      <c r="E47" s="1258" t="s">
        <v>31</v>
      </c>
      <c r="F47" s="1259"/>
      <c r="G47" s="1259"/>
      <c r="H47" s="1260"/>
      <c r="I47" s="86" t="s">
        <v>517</v>
      </c>
      <c r="J47" s="87" t="s">
        <v>517</v>
      </c>
      <c r="K47" s="87" t="s">
        <v>517</v>
      </c>
      <c r="L47" s="87" t="s">
        <v>517</v>
      </c>
      <c r="M47" s="88" t="s">
        <v>517</v>
      </c>
    </row>
    <row r="48" spans="2:13" ht="27.75" customHeight="1" x14ac:dyDescent="0.15">
      <c r="B48" s="1244"/>
      <c r="C48" s="1245"/>
      <c r="D48" s="85"/>
      <c r="E48" s="1248" t="s">
        <v>32</v>
      </c>
      <c r="F48" s="1248"/>
      <c r="G48" s="1248"/>
      <c r="H48" s="1249"/>
      <c r="I48" s="86" t="s">
        <v>517</v>
      </c>
      <c r="J48" s="87" t="s">
        <v>517</v>
      </c>
      <c r="K48" s="87" t="s">
        <v>517</v>
      </c>
      <c r="L48" s="87" t="s">
        <v>517</v>
      </c>
      <c r="M48" s="88" t="s">
        <v>517</v>
      </c>
    </row>
    <row r="49" spans="2:13" ht="27.75" customHeight="1" x14ac:dyDescent="0.15">
      <c r="B49" s="1246"/>
      <c r="C49" s="1247"/>
      <c r="D49" s="85"/>
      <c r="E49" s="1248" t="s">
        <v>33</v>
      </c>
      <c r="F49" s="1248"/>
      <c r="G49" s="1248"/>
      <c r="H49" s="1249"/>
      <c r="I49" s="86" t="s">
        <v>517</v>
      </c>
      <c r="J49" s="87" t="s">
        <v>517</v>
      </c>
      <c r="K49" s="87" t="s">
        <v>517</v>
      </c>
      <c r="L49" s="87" t="s">
        <v>517</v>
      </c>
      <c r="M49" s="88" t="s">
        <v>517</v>
      </c>
    </row>
    <row r="50" spans="2:13" ht="27.75" customHeight="1" x14ac:dyDescent="0.15">
      <c r="B50" s="1242" t="s">
        <v>34</v>
      </c>
      <c r="C50" s="1243"/>
      <c r="D50" s="91"/>
      <c r="E50" s="1248" t="s">
        <v>35</v>
      </c>
      <c r="F50" s="1248"/>
      <c r="G50" s="1248"/>
      <c r="H50" s="1249"/>
      <c r="I50" s="86">
        <v>11696</v>
      </c>
      <c r="J50" s="87">
        <v>11637</v>
      </c>
      <c r="K50" s="87">
        <v>12869</v>
      </c>
      <c r="L50" s="87">
        <v>13049</v>
      </c>
      <c r="M50" s="88">
        <v>13307</v>
      </c>
    </row>
    <row r="51" spans="2:13" ht="27.75" customHeight="1" x14ac:dyDescent="0.15">
      <c r="B51" s="1244"/>
      <c r="C51" s="1245"/>
      <c r="D51" s="85"/>
      <c r="E51" s="1248" t="s">
        <v>36</v>
      </c>
      <c r="F51" s="1248"/>
      <c r="G51" s="1248"/>
      <c r="H51" s="1249"/>
      <c r="I51" s="86">
        <v>153</v>
      </c>
      <c r="J51" s="87">
        <v>103</v>
      </c>
      <c r="K51" s="87">
        <v>61</v>
      </c>
      <c r="L51" s="87">
        <v>324</v>
      </c>
      <c r="M51" s="88">
        <v>819</v>
      </c>
    </row>
    <row r="52" spans="2:13" ht="27.75" customHeight="1" x14ac:dyDescent="0.15">
      <c r="B52" s="1246"/>
      <c r="C52" s="1247"/>
      <c r="D52" s="85"/>
      <c r="E52" s="1248" t="s">
        <v>37</v>
      </c>
      <c r="F52" s="1248"/>
      <c r="G52" s="1248"/>
      <c r="H52" s="1249"/>
      <c r="I52" s="86">
        <v>53751</v>
      </c>
      <c r="J52" s="87">
        <v>53742</v>
      </c>
      <c r="K52" s="87">
        <v>53375</v>
      </c>
      <c r="L52" s="87">
        <v>53866</v>
      </c>
      <c r="M52" s="88">
        <v>52049</v>
      </c>
    </row>
    <row r="53" spans="2:13" ht="27.75" customHeight="1" thickBot="1" x14ac:dyDescent="0.2">
      <c r="B53" s="1250" t="s">
        <v>38</v>
      </c>
      <c r="C53" s="1251"/>
      <c r="D53" s="92"/>
      <c r="E53" s="1252" t="s">
        <v>39</v>
      </c>
      <c r="F53" s="1252"/>
      <c r="G53" s="1252"/>
      <c r="H53" s="1253"/>
      <c r="I53" s="93">
        <v>24926</v>
      </c>
      <c r="J53" s="94">
        <v>24363</v>
      </c>
      <c r="K53" s="94">
        <v>21190</v>
      </c>
      <c r="L53" s="94">
        <v>19499</v>
      </c>
      <c r="M53" s="95">
        <v>17887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PbKWKUuszdHRL9bNt6tyhp7XRjElF6Ap3wP5nYgbmKJXVbfrC1J80vezeZgHJq2hCDJ6XAi/4Xmr64E+I8+ow==" saltValue="Orb6dAdepUc8krVaq0v/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6" zoomScale="70" zoomScaleNormal="70" zoomScaleSheetLayoutView="100" workbookViewId="0">
      <selection activeCell="J57" sqref="J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42</v>
      </c>
      <c r="D55" s="1269"/>
      <c r="E55" s="1270"/>
      <c r="F55" s="107">
        <v>5523</v>
      </c>
      <c r="G55" s="107">
        <v>6071</v>
      </c>
      <c r="H55" s="108">
        <v>6530</v>
      </c>
    </row>
    <row r="56" spans="2:8" ht="52.5" customHeight="1" x14ac:dyDescent="0.15">
      <c r="B56" s="109"/>
      <c r="C56" s="1271" t="s">
        <v>43</v>
      </c>
      <c r="D56" s="1271"/>
      <c r="E56" s="1272"/>
      <c r="F56" s="110">
        <v>107</v>
      </c>
      <c r="G56" s="110">
        <v>107</v>
      </c>
      <c r="H56" s="111">
        <v>107</v>
      </c>
    </row>
    <row r="57" spans="2:8" ht="53.25" customHeight="1" x14ac:dyDescent="0.15">
      <c r="B57" s="109"/>
      <c r="C57" s="1273" t="s">
        <v>44</v>
      </c>
      <c r="D57" s="1273"/>
      <c r="E57" s="1274"/>
      <c r="F57" s="112">
        <v>8684</v>
      </c>
      <c r="G57" s="112">
        <v>8867</v>
      </c>
      <c r="H57" s="113">
        <v>8821</v>
      </c>
    </row>
    <row r="58" spans="2:8" ht="45.75" customHeight="1" x14ac:dyDescent="0.15">
      <c r="B58" s="114"/>
      <c r="C58" s="1261" t="s">
        <v>581</v>
      </c>
      <c r="D58" s="1262"/>
      <c r="E58" s="1263"/>
      <c r="F58" s="115">
        <v>2796</v>
      </c>
      <c r="G58" s="115">
        <v>2917</v>
      </c>
      <c r="H58" s="116">
        <v>3037</v>
      </c>
    </row>
    <row r="59" spans="2:8" ht="45.75" customHeight="1" x14ac:dyDescent="0.15">
      <c r="B59" s="114"/>
      <c r="C59" s="1261" t="s">
        <v>582</v>
      </c>
      <c r="D59" s="1262"/>
      <c r="E59" s="1263"/>
      <c r="F59" s="115">
        <v>1453</v>
      </c>
      <c r="G59" s="115">
        <v>1255</v>
      </c>
      <c r="H59" s="116">
        <v>1235</v>
      </c>
    </row>
    <row r="60" spans="2:8" ht="45.75" customHeight="1" x14ac:dyDescent="0.15">
      <c r="B60" s="114"/>
      <c r="C60" s="1261" t="s">
        <v>583</v>
      </c>
      <c r="D60" s="1262"/>
      <c r="E60" s="1263"/>
      <c r="F60" s="115">
        <v>729</v>
      </c>
      <c r="G60" s="115">
        <v>729</v>
      </c>
      <c r="H60" s="116">
        <v>729</v>
      </c>
    </row>
    <row r="61" spans="2:8" ht="45.75" customHeight="1" x14ac:dyDescent="0.15">
      <c r="B61" s="114"/>
      <c r="C61" s="1261" t="s">
        <v>584</v>
      </c>
      <c r="D61" s="1262"/>
      <c r="E61" s="1263"/>
      <c r="F61" s="115">
        <v>785</v>
      </c>
      <c r="G61" s="115">
        <v>752</v>
      </c>
      <c r="H61" s="116">
        <v>678</v>
      </c>
    </row>
    <row r="62" spans="2:8" ht="45.75" customHeight="1" thickBot="1" x14ac:dyDescent="0.2">
      <c r="B62" s="117"/>
      <c r="C62" s="1264" t="s">
        <v>585</v>
      </c>
      <c r="D62" s="1265"/>
      <c r="E62" s="1266"/>
      <c r="F62" s="118">
        <v>323</v>
      </c>
      <c r="G62" s="118">
        <v>433</v>
      </c>
      <c r="H62" s="119">
        <v>493</v>
      </c>
    </row>
    <row r="63" spans="2:8" ht="52.5" customHeight="1" thickBot="1" x14ac:dyDescent="0.2">
      <c r="B63" s="120"/>
      <c r="C63" s="1267" t="s">
        <v>45</v>
      </c>
      <c r="D63" s="1267"/>
      <c r="E63" s="1268"/>
      <c r="F63" s="121">
        <v>14314</v>
      </c>
      <c r="G63" s="121">
        <v>15045</v>
      </c>
      <c r="H63" s="122">
        <v>15458</v>
      </c>
    </row>
    <row r="64" spans="2:8" ht="15" customHeight="1" x14ac:dyDescent="0.15"/>
    <row r="65" ht="0" hidden="1" customHeight="1" x14ac:dyDescent="0.15"/>
    <row r="66" ht="0" hidden="1" customHeight="1" x14ac:dyDescent="0.15"/>
  </sheetData>
  <sheetProtection algorithmName="SHA-512" hashValue="eum7QHqVfFgMPin67h2fJsBO8cLxgOIRk4hodcR/VTGLdyssl4RhOPlc6Go2ysH2KQN1FmJiHXKytLBJNsLQGA==" saltValue="0DMKbXhUq5vDiez4ox8a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7" zoomScale="70" zoomScaleNormal="70" zoomScaleSheetLayoutView="55" workbookViewId="0">
      <selection activeCell="AG111" sqref="AG111:AG112"/>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632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620</v>
      </c>
      <c r="AO51" s="1280"/>
      <c r="AP51" s="1280"/>
      <c r="AQ51" s="1280"/>
      <c r="AR51" s="1280"/>
      <c r="AS51" s="1280"/>
      <c r="AT51" s="1280"/>
      <c r="AU51" s="1280"/>
      <c r="AV51" s="1280"/>
      <c r="AW51" s="1280"/>
      <c r="AX51" s="1280"/>
      <c r="AY51" s="1280"/>
      <c r="AZ51" s="1280"/>
      <c r="BA51" s="1280"/>
      <c r="BB51" s="1280" t="s">
        <v>621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90.8</v>
      </c>
      <c r="CG51" s="1277"/>
      <c r="CH51" s="1277"/>
      <c r="CI51" s="1277"/>
      <c r="CJ51" s="1277"/>
      <c r="CK51" s="1277"/>
      <c r="CL51" s="1277"/>
      <c r="CM51" s="1277"/>
      <c r="CN51" s="1277">
        <v>85.3</v>
      </c>
      <c r="CO51" s="1277"/>
      <c r="CP51" s="1277"/>
      <c r="CQ51" s="1277"/>
      <c r="CR51" s="1277"/>
      <c r="CS51" s="1277"/>
      <c r="CT51" s="1277"/>
      <c r="CU51" s="1277"/>
      <c r="CV51" s="1277">
        <v>79.8</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622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59.4</v>
      </c>
      <c r="CG53" s="1277"/>
      <c r="CH53" s="1277"/>
      <c r="CI53" s="1277"/>
      <c r="CJ53" s="1277"/>
      <c r="CK53" s="1277"/>
      <c r="CL53" s="1277"/>
      <c r="CM53" s="1277"/>
      <c r="CN53" s="1277">
        <v>60.7</v>
      </c>
      <c r="CO53" s="1277"/>
      <c r="CP53" s="1277"/>
      <c r="CQ53" s="1277"/>
      <c r="CR53" s="1277"/>
      <c r="CS53" s="1277"/>
      <c r="CT53" s="1277"/>
      <c r="CU53" s="1277"/>
      <c r="CV53" s="1277">
        <v>62.1</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623</v>
      </c>
      <c r="AO55" s="1281"/>
      <c r="AP55" s="1281"/>
      <c r="AQ55" s="1281"/>
      <c r="AR55" s="1281"/>
      <c r="AS55" s="1281"/>
      <c r="AT55" s="1281"/>
      <c r="AU55" s="1281"/>
      <c r="AV55" s="1281"/>
      <c r="AW55" s="1281"/>
      <c r="AX55" s="1281"/>
      <c r="AY55" s="1281"/>
      <c r="AZ55" s="1281"/>
      <c r="BA55" s="1281"/>
      <c r="BB55" s="1280" t="s">
        <v>624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35.700000000000003</v>
      </c>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625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626</v>
      </c>
    </row>
    <row r="64" spans="1:109" x14ac:dyDescent="0.15">
      <c r="B64" s="374"/>
      <c r="G64" s="381"/>
      <c r="I64" s="394"/>
      <c r="J64" s="394"/>
      <c r="K64" s="394"/>
      <c r="L64" s="394"/>
      <c r="M64" s="394"/>
      <c r="N64" s="395"/>
      <c r="AM64" s="381"/>
      <c r="AN64" s="381" t="s">
        <v>618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x14ac:dyDescent="0.15">
      <c r="B65" s="374"/>
      <c r="AN65" s="1283" t="s">
        <v>633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620</v>
      </c>
      <c r="AO73" s="1280"/>
      <c r="AP73" s="1280"/>
      <c r="AQ73" s="1280"/>
      <c r="AR73" s="1280"/>
      <c r="AS73" s="1280"/>
      <c r="AT73" s="1280"/>
      <c r="AU73" s="1280"/>
      <c r="AV73" s="1280"/>
      <c r="AW73" s="1280"/>
      <c r="AX73" s="1280"/>
      <c r="AY73" s="1280"/>
      <c r="AZ73" s="1280"/>
      <c r="BA73" s="1280"/>
      <c r="BB73" s="1280" t="s">
        <v>621</v>
      </c>
      <c r="BC73" s="1280"/>
      <c r="BD73" s="1280"/>
      <c r="BE73" s="1280"/>
      <c r="BF73" s="1280"/>
      <c r="BG73" s="1280"/>
      <c r="BH73" s="1280"/>
      <c r="BI73" s="1280"/>
      <c r="BJ73" s="1280"/>
      <c r="BK73" s="1280"/>
      <c r="BL73" s="1280"/>
      <c r="BM73" s="1280"/>
      <c r="BN73" s="1280"/>
      <c r="BO73" s="1280"/>
      <c r="BP73" s="1277">
        <v>105.3</v>
      </c>
      <c r="BQ73" s="1277"/>
      <c r="BR73" s="1277"/>
      <c r="BS73" s="1277"/>
      <c r="BT73" s="1277"/>
      <c r="BU73" s="1277"/>
      <c r="BV73" s="1277"/>
      <c r="BW73" s="1277"/>
      <c r="BX73" s="1277">
        <v>104.2</v>
      </c>
      <c r="BY73" s="1277"/>
      <c r="BZ73" s="1277"/>
      <c r="CA73" s="1277"/>
      <c r="CB73" s="1277"/>
      <c r="CC73" s="1277"/>
      <c r="CD73" s="1277"/>
      <c r="CE73" s="1277"/>
      <c r="CF73" s="1277">
        <v>90.8</v>
      </c>
      <c r="CG73" s="1277"/>
      <c r="CH73" s="1277"/>
      <c r="CI73" s="1277"/>
      <c r="CJ73" s="1277"/>
      <c r="CK73" s="1277"/>
      <c r="CL73" s="1277"/>
      <c r="CM73" s="1277"/>
      <c r="CN73" s="1277">
        <v>85.3</v>
      </c>
      <c r="CO73" s="1277"/>
      <c r="CP73" s="1277"/>
      <c r="CQ73" s="1277"/>
      <c r="CR73" s="1277"/>
      <c r="CS73" s="1277"/>
      <c r="CT73" s="1277"/>
      <c r="CU73" s="1277"/>
      <c r="CV73" s="1277">
        <v>79.8</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627</v>
      </c>
      <c r="BC75" s="1280"/>
      <c r="BD75" s="1280"/>
      <c r="BE75" s="1280"/>
      <c r="BF75" s="1280"/>
      <c r="BG75" s="1280"/>
      <c r="BH75" s="1280"/>
      <c r="BI75" s="1280"/>
      <c r="BJ75" s="1280"/>
      <c r="BK75" s="1280"/>
      <c r="BL75" s="1280"/>
      <c r="BM75" s="1280"/>
      <c r="BN75" s="1280"/>
      <c r="BO75" s="1280"/>
      <c r="BP75" s="1277">
        <v>14.2</v>
      </c>
      <c r="BQ75" s="1277"/>
      <c r="BR75" s="1277"/>
      <c r="BS75" s="1277"/>
      <c r="BT75" s="1277"/>
      <c r="BU75" s="1277"/>
      <c r="BV75" s="1277"/>
      <c r="BW75" s="1277"/>
      <c r="BX75" s="1277">
        <v>13.7</v>
      </c>
      <c r="BY75" s="1277"/>
      <c r="BZ75" s="1277"/>
      <c r="CA75" s="1277"/>
      <c r="CB75" s="1277"/>
      <c r="CC75" s="1277"/>
      <c r="CD75" s="1277"/>
      <c r="CE75" s="1277"/>
      <c r="CF75" s="1277">
        <v>13.2</v>
      </c>
      <c r="CG75" s="1277"/>
      <c r="CH75" s="1277"/>
      <c r="CI75" s="1277"/>
      <c r="CJ75" s="1277"/>
      <c r="CK75" s="1277"/>
      <c r="CL75" s="1277"/>
      <c r="CM75" s="1277"/>
      <c r="CN75" s="1277">
        <v>12.5</v>
      </c>
      <c r="CO75" s="1277"/>
      <c r="CP75" s="1277"/>
      <c r="CQ75" s="1277"/>
      <c r="CR75" s="1277"/>
      <c r="CS75" s="1277"/>
      <c r="CT75" s="1277"/>
      <c r="CU75" s="1277"/>
      <c r="CV75" s="1277">
        <v>12.2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628</v>
      </c>
      <c r="AO77" s="1281"/>
      <c r="AP77" s="1281"/>
      <c r="AQ77" s="1281"/>
      <c r="AR77" s="1281"/>
      <c r="AS77" s="1281"/>
      <c r="AT77" s="1281"/>
      <c r="AU77" s="1281"/>
      <c r="AV77" s="1281"/>
      <c r="AW77" s="1281"/>
      <c r="AX77" s="1281"/>
      <c r="AY77" s="1281"/>
      <c r="AZ77" s="1281"/>
      <c r="BA77" s="1281"/>
      <c r="BB77" s="1280" t="s">
        <v>624</v>
      </c>
      <c r="BC77" s="1280"/>
      <c r="BD77" s="1280"/>
      <c r="BE77" s="1280"/>
      <c r="BF77" s="1280"/>
      <c r="BG77" s="1280"/>
      <c r="BH77" s="1280"/>
      <c r="BI77" s="1280"/>
      <c r="BJ77" s="1280"/>
      <c r="BK77" s="1280"/>
      <c r="BL77" s="1280"/>
      <c r="BM77" s="1280"/>
      <c r="BN77" s="1280"/>
      <c r="BO77" s="1280"/>
      <c r="BP77" s="1277">
        <v>41.3</v>
      </c>
      <c r="BQ77" s="1277"/>
      <c r="BR77" s="1277"/>
      <c r="BS77" s="1277"/>
      <c r="BT77" s="1277"/>
      <c r="BU77" s="1277"/>
      <c r="BV77" s="1277"/>
      <c r="BW77" s="1277"/>
      <c r="BX77" s="1277">
        <v>33</v>
      </c>
      <c r="BY77" s="1277"/>
      <c r="BZ77" s="1277"/>
      <c r="CA77" s="1277"/>
      <c r="CB77" s="1277"/>
      <c r="CC77" s="1277"/>
      <c r="CD77" s="1277"/>
      <c r="CE77" s="1277"/>
      <c r="CF77" s="1277">
        <v>35.700000000000003</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629</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8.5</v>
      </c>
      <c r="BY79" s="1277"/>
      <c r="BZ79" s="1277"/>
      <c r="CA79" s="1277"/>
      <c r="CB79" s="1277"/>
      <c r="CC79" s="1277"/>
      <c r="CD79" s="1277"/>
      <c r="CE79" s="1277"/>
      <c r="CF79" s="1277">
        <v>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9qLSN5HHTy6IL2OKiBBxGe+A9Q6gEfXsJhkfUC20LkK9fa2iZa46l2SywTk/6rEOZl14MrhAjm/0JhEZ4oNSg==" saltValue="rFFAucW++cwCFSHO3kNki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94" zoomScale="70" zoomScaleNormal="70" zoomScaleSheetLayoutView="70" workbookViewId="0">
      <selection activeCell="AG111" sqref="AG111:AG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VAlYAEF2Cbess2X2U/SBYrv57AjNDUlZtJ+X1Lnqlmi5Ks1ZexuPIjfqpTKu/zNZufYs6uAVk0nxZ2C0bsddg==" saltValue="YxgiIuXon25aU+tlU7CU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0" zoomScale="70" zoomScaleNormal="70" zoomScaleSheetLayoutView="55" workbookViewId="0">
      <selection activeCell="AG116" sqref="AG11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AED65Cew6zNdQrt88hkEV2WSc2q98vGohjGhSQabm9uIEanKNWZSGU90clET/KZ3kyXK7tCRpjtvfikllnHVQ==" saltValue="wTe3vlV4Ht+tvEsXYSxZ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52687</v>
      </c>
      <c r="E3" s="141"/>
      <c r="F3" s="142">
        <v>69560</v>
      </c>
      <c r="G3" s="143"/>
      <c r="H3" s="144"/>
    </row>
    <row r="4" spans="1:8" x14ac:dyDescent="0.15">
      <c r="A4" s="145"/>
      <c r="B4" s="146"/>
      <c r="C4" s="147"/>
      <c r="D4" s="148">
        <v>23366</v>
      </c>
      <c r="E4" s="149"/>
      <c r="F4" s="150">
        <v>35305</v>
      </c>
      <c r="G4" s="151"/>
      <c r="H4" s="152"/>
    </row>
    <row r="5" spans="1:8" x14ac:dyDescent="0.15">
      <c r="A5" s="133" t="s">
        <v>551</v>
      </c>
      <c r="B5" s="138"/>
      <c r="C5" s="139"/>
      <c r="D5" s="140">
        <v>62534</v>
      </c>
      <c r="E5" s="141"/>
      <c r="F5" s="142">
        <v>65988</v>
      </c>
      <c r="G5" s="143"/>
      <c r="H5" s="144"/>
    </row>
    <row r="6" spans="1:8" x14ac:dyDescent="0.15">
      <c r="A6" s="145"/>
      <c r="B6" s="146"/>
      <c r="C6" s="147"/>
      <c r="D6" s="148">
        <v>39100</v>
      </c>
      <c r="E6" s="149"/>
      <c r="F6" s="150">
        <v>36473</v>
      </c>
      <c r="G6" s="151"/>
      <c r="H6" s="152"/>
    </row>
    <row r="7" spans="1:8" x14ac:dyDescent="0.15">
      <c r="A7" s="133" t="s">
        <v>552</v>
      </c>
      <c r="B7" s="138"/>
      <c r="C7" s="139"/>
      <c r="D7" s="140">
        <v>42603</v>
      </c>
      <c r="E7" s="141"/>
      <c r="F7" s="142">
        <v>77507</v>
      </c>
      <c r="G7" s="143"/>
      <c r="H7" s="144"/>
    </row>
    <row r="8" spans="1:8" x14ac:dyDescent="0.15">
      <c r="A8" s="145"/>
      <c r="B8" s="146"/>
      <c r="C8" s="147"/>
      <c r="D8" s="148">
        <v>24453</v>
      </c>
      <c r="E8" s="149"/>
      <c r="F8" s="150">
        <v>42788</v>
      </c>
      <c r="G8" s="151"/>
      <c r="H8" s="152"/>
    </row>
    <row r="9" spans="1:8" x14ac:dyDescent="0.15">
      <c r="A9" s="133" t="s">
        <v>553</v>
      </c>
      <c r="B9" s="138"/>
      <c r="C9" s="139"/>
      <c r="D9" s="140">
        <v>66288</v>
      </c>
      <c r="E9" s="141"/>
      <c r="F9" s="142">
        <v>57295</v>
      </c>
      <c r="G9" s="143"/>
      <c r="H9" s="144"/>
    </row>
    <row r="10" spans="1:8" x14ac:dyDescent="0.15">
      <c r="A10" s="145"/>
      <c r="B10" s="146"/>
      <c r="C10" s="147"/>
      <c r="D10" s="148">
        <v>50901</v>
      </c>
      <c r="E10" s="149"/>
      <c r="F10" s="150">
        <v>32771</v>
      </c>
      <c r="G10" s="151"/>
      <c r="H10" s="152"/>
    </row>
    <row r="11" spans="1:8" x14ac:dyDescent="0.15">
      <c r="A11" s="133" t="s">
        <v>554</v>
      </c>
      <c r="B11" s="138"/>
      <c r="C11" s="139"/>
      <c r="D11" s="140">
        <v>30532</v>
      </c>
      <c r="E11" s="141"/>
      <c r="F11" s="142">
        <v>54110</v>
      </c>
      <c r="G11" s="143"/>
      <c r="H11" s="144"/>
    </row>
    <row r="12" spans="1:8" x14ac:dyDescent="0.15">
      <c r="A12" s="145"/>
      <c r="B12" s="146"/>
      <c r="C12" s="153"/>
      <c r="D12" s="148">
        <v>12295</v>
      </c>
      <c r="E12" s="149"/>
      <c r="F12" s="150">
        <v>30620</v>
      </c>
      <c r="G12" s="151"/>
      <c r="H12" s="152"/>
    </row>
    <row r="13" spans="1:8" x14ac:dyDescent="0.15">
      <c r="A13" s="133"/>
      <c r="B13" s="138"/>
      <c r="C13" s="154"/>
      <c r="D13" s="155">
        <v>50929</v>
      </c>
      <c r="E13" s="156"/>
      <c r="F13" s="157">
        <v>64892</v>
      </c>
      <c r="G13" s="158"/>
      <c r="H13" s="144"/>
    </row>
    <row r="14" spans="1:8" x14ac:dyDescent="0.15">
      <c r="A14" s="145"/>
      <c r="B14" s="146"/>
      <c r="C14" s="147"/>
      <c r="D14" s="148">
        <v>30023</v>
      </c>
      <c r="E14" s="149"/>
      <c r="F14" s="150">
        <v>35591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3.45</v>
      </c>
      <c r="C19" s="159">
        <f>ROUND(VALUE(SUBSTITUTE(実質収支比率等に係る経年分析!G$48,"▲","-")),2)</f>
        <v>2.06</v>
      </c>
      <c r="D19" s="159">
        <f>ROUND(VALUE(SUBSTITUTE(実質収支比率等に係る経年分析!H$48,"▲","-")),2)</f>
        <v>3.34</v>
      </c>
      <c r="E19" s="159">
        <f>ROUND(VALUE(SUBSTITUTE(実質収支比率等に係る経年分析!I$48,"▲","-")),2)</f>
        <v>2.9</v>
      </c>
      <c r="F19" s="159">
        <f>ROUND(VALUE(SUBSTITUTE(実質収支比率等に係る経年分析!J$48,"▲","-")),2)</f>
        <v>3.06</v>
      </c>
    </row>
    <row r="20" spans="1:11" x14ac:dyDescent="0.15">
      <c r="A20" s="159" t="s">
        <v>49</v>
      </c>
      <c r="B20" s="159">
        <f>ROUND(VALUE(SUBSTITUTE(実質収支比率等に係る経年分析!F$47,"▲","-")),2)</f>
        <v>16.309999999999999</v>
      </c>
      <c r="C20" s="159">
        <f>ROUND(VALUE(SUBSTITUTE(実質収支比率等に係る経年分析!G$47,"▲","-")),2)</f>
        <v>17.64</v>
      </c>
      <c r="D20" s="159">
        <f>ROUND(VALUE(SUBSTITUTE(実質収支比率等に係る経年分析!H$47,"▲","-")),2)</f>
        <v>19.37</v>
      </c>
      <c r="E20" s="159">
        <f>ROUND(VALUE(SUBSTITUTE(実質収支比率等に係る経年分析!I$47,"▲","-")),2)</f>
        <v>21.57</v>
      </c>
      <c r="F20" s="159">
        <f>ROUND(VALUE(SUBSTITUTE(実質収支比率等に係る経年分析!J$47,"▲","-")),2)</f>
        <v>23.53</v>
      </c>
    </row>
    <row r="21" spans="1:11" x14ac:dyDescent="0.15">
      <c r="A21" s="159" t="s">
        <v>50</v>
      </c>
      <c r="B21" s="159">
        <f>IF(ISNUMBER(VALUE(SUBSTITUTE(実質収支比率等に係る経年分析!F$49,"▲","-"))),ROUND(VALUE(SUBSTITUTE(実質収支比率等に係る経年分析!F$49,"▲","-")),2),NA())</f>
        <v>1.86</v>
      </c>
      <c r="C21" s="159">
        <f>IF(ISNUMBER(VALUE(SUBSTITUTE(実質収支比率等に係る経年分析!G$49,"▲","-"))),ROUND(VALUE(SUBSTITUTE(実質収支比率等に係る経年分析!G$49,"▲","-")),2),NA())</f>
        <v>0.05</v>
      </c>
      <c r="D21" s="159">
        <f>IF(ISNUMBER(VALUE(SUBSTITUTE(実質収支比率等に係る経年分析!H$49,"▲","-"))),ROUND(VALUE(SUBSTITUTE(実質収支比率等に係る経年分析!H$49,"▲","-")),2),NA())</f>
        <v>2.94</v>
      </c>
      <c r="E21" s="159">
        <f>IF(ISNUMBER(VALUE(SUBSTITUTE(実質収支比率等に係る経年分析!I$49,"▲","-"))),ROUND(VALUE(SUBSTITUTE(実質収支比率等に係る経年分析!I$49,"▲","-")),2),NA())</f>
        <v>1.47</v>
      </c>
      <c r="F21" s="159">
        <f>IF(ISNUMBER(VALUE(SUBSTITUTE(実質収支比率等に係る経年分析!J$49,"▲","-"))),ROUND(VALUE(SUBSTITUTE(実質収支比率等に係る経年分析!J$49,"▲","-")),2),NA())</f>
        <v>1.79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x14ac:dyDescent="0.15">
      <c r="A30" s="160" t="str">
        <f>IF(連結実質赤字比率に係る赤字・黒字の構成分析!C$40="",NA(),連結実質赤字比率に係る赤字・黒字の構成分析!C$40)</f>
        <v>国民健康保険事業特別会計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2.8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1.18</v>
      </c>
      <c r="F30" s="160">
        <f>IF(ROUND(VALUE(SUBSTITUTE(連結実質赤字比率に係る赤字・黒字の構成分析!H$40,"▲", "-")), 2) &lt; 0, ABS(ROUND(VALUE(SUBSTITUTE(連結実質赤字比率に係る赤字・黒字の構成分析!H$40,"▲", "-")), 2)), NA())</f>
        <v>0.12</v>
      </c>
      <c r="G30" s="160" t="e">
        <f>IF(ROUND(VALUE(SUBSTITUTE(連結実質赤字比率に係る赤字・黒字の構成分析!H$40,"▲", "-")), 2) &gt;= 0, ABS(ROUND(VALUE(SUBSTITUTE(連結実質赤字比率に係る赤字・黒字の構成分析!H$40,"▲", "-")), 2)), NA())</f>
        <v>#N/A</v>
      </c>
      <c r="H30" s="160">
        <f>IF(ROUND(VALUE(SUBSTITUTE(連結実質赤字比率に係る赤字・黒字の構成分析!I$40,"▲", "-")), 2) &lt; 0, ABS(ROUND(VALUE(SUBSTITUTE(連結実質赤字比率に係る赤字・黒字の構成分析!I$40,"▲", "-")), 2)), NA())</f>
        <v>0.33</v>
      </c>
      <c r="I30" s="160" t="e">
        <f>IF(ROUND(VALUE(SUBSTITUTE(連結実質赤字比率に係る赤字・黒字の構成分析!I$40,"▲", "-")), 2) &gt;= 0, ABS(ROUND(VALUE(SUBSTITUTE(連結実質赤字比率に係る赤字・黒字の構成分析!I$40,"▲", "-")), 2)), NA())</f>
        <v>#N/A</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0.47</v>
      </c>
    </row>
    <row r="31" spans="1:11" x14ac:dyDescent="0.15">
      <c r="A31" s="160" t="str">
        <f>IF(連結実質赤字比率に係る赤字・黒字の構成分析!C$39="",NA(),連結実質赤字比率に係る赤字・黒字の構成分析!C$39)</f>
        <v>病院事業会計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1.39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0.54</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1.87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0.69</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3.34</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#VALUE!</v>
      </c>
      <c r="I34" s="160" t="e">
        <f>IF(ROUND(VALUE(SUBSTITUTE(連結実質赤字比率に係る赤字・黒字の構成分析!I$36,"▲", "-")), 2) &gt;= 0, ABS(ROUND(VALUE(SUBSTITUTE(連結実質赤字比率に係る赤字・黒字の構成分析!I$36,"▲", "-")), 2)), NA())</f>
        <v>#VALUE!</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5.65</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9.5399999999999991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9.4499999999999993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9.5299999999999994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11.3</v>
      </c>
    </row>
    <row r="36" spans="1:16" x14ac:dyDescent="0.15">
      <c r="A36" s="160" t="str">
        <f>IF(連結実質赤字比率に係る赤字・黒字の構成分析!C$34="",NA(),連結実質赤字比率に係る赤字・黒字の構成分析!C$34)</f>
        <v>住宅新築資金等貸付特別会計</v>
      </c>
      <c r="B36" s="160">
        <f>IF(ROUND(VALUE(SUBSTITUTE(連結実質赤字比率に係る赤字・黒字の構成分析!F$34,"▲", "-")), 2) &lt; 0, ABS(ROUND(VALUE(SUBSTITUTE(連結実質赤字比率に係る赤字・黒字の構成分析!F$34,"▲", "-")), 2)), NA())</f>
        <v>0.35</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0.35</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0.32</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0.28000000000000003</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4861</v>
      </c>
      <c r="E42" s="161"/>
      <c r="F42" s="161"/>
      <c r="G42" s="161">
        <f>'実質公債費比率（分子）の構造'!L$52</f>
        <v>5301</v>
      </c>
      <c r="H42" s="161"/>
      <c r="I42" s="161"/>
      <c r="J42" s="161">
        <f>'実質公債費比率（分子）の構造'!M$52</f>
        <v>5239</v>
      </c>
      <c r="K42" s="161"/>
      <c r="L42" s="161"/>
      <c r="M42" s="161">
        <f>'実質公債費比率（分子）の構造'!N$52</f>
        <v>5318</v>
      </c>
      <c r="N42" s="161"/>
      <c r="O42" s="161"/>
      <c r="P42" s="161">
        <f>'実質公債費比率（分子）の構造'!O$52</f>
        <v>5378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42</v>
      </c>
      <c r="C44" s="161"/>
      <c r="D44" s="161"/>
      <c r="E44" s="161">
        <f>'実質公債費比率（分子）の構造'!L$50</f>
        <v>42</v>
      </c>
      <c r="F44" s="161"/>
      <c r="G44" s="161"/>
      <c r="H44" s="161">
        <f>'実質公債費比率（分子）の構造'!M$50</f>
        <v>37</v>
      </c>
      <c r="I44" s="161"/>
      <c r="J44" s="161"/>
      <c r="K44" s="161">
        <f>'実質公債費比率（分子）の構造'!N$50</f>
        <v>41</v>
      </c>
      <c r="L44" s="161"/>
      <c r="M44" s="161"/>
      <c r="N44" s="161">
        <f>'実質公債費比率（分子）の構造'!O$50</f>
        <v>40</v>
      </c>
      <c r="O44" s="161"/>
      <c r="P44" s="161"/>
    </row>
    <row r="45" spans="1:16" x14ac:dyDescent="0.15">
      <c r="A45" s="161" t="s">
        <v>60</v>
      </c>
      <c r="B45" s="161">
        <f>'実質公債費比率（分子）の構造'!K$49</f>
        <v>3</v>
      </c>
      <c r="C45" s="161"/>
      <c r="D45" s="161"/>
      <c r="E45" s="161">
        <f>'実質公債費比率（分子）の構造'!L$49</f>
        <v>3</v>
      </c>
      <c r="F45" s="161"/>
      <c r="G45" s="161"/>
      <c r="H45" s="161">
        <f>'実質公債費比率（分子）の構造'!M$49</f>
        <v>3</v>
      </c>
      <c r="I45" s="161"/>
      <c r="J45" s="161"/>
      <c r="K45" s="161">
        <f>'実質公債費比率（分子）の構造'!N$49</f>
        <v>3</v>
      </c>
      <c r="L45" s="161"/>
      <c r="M45" s="161"/>
      <c r="N45" s="161">
        <f>'実質公債費比率（分子）の構造'!O$49</f>
        <v>0</v>
      </c>
      <c r="O45" s="161"/>
      <c r="P45" s="161"/>
    </row>
    <row r="46" spans="1:16" x14ac:dyDescent="0.15">
      <c r="A46" s="161" t="s">
        <v>61</v>
      </c>
      <c r="B46" s="161">
        <f>'実質公債費比率（分子）の構造'!K$48</f>
        <v>1547</v>
      </c>
      <c r="C46" s="161"/>
      <c r="D46" s="161"/>
      <c r="E46" s="161">
        <f>'実質公債費比率（分子）の構造'!L$48</f>
        <v>1539</v>
      </c>
      <c r="F46" s="161"/>
      <c r="G46" s="161"/>
      <c r="H46" s="161">
        <f>'実質公債費比率（分子）の構造'!M$48</f>
        <v>1568</v>
      </c>
      <c r="I46" s="161"/>
      <c r="J46" s="161"/>
      <c r="K46" s="161">
        <f>'実質公債費比率（分子）の構造'!N$48</f>
        <v>1502</v>
      </c>
      <c r="L46" s="161"/>
      <c r="M46" s="161"/>
      <c r="N46" s="161">
        <f>'実質公債費比率（分子）の構造'!O$48</f>
        <v>1513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6760</v>
      </c>
      <c r="C49" s="161"/>
      <c r="D49" s="161"/>
      <c r="E49" s="161">
        <f>'実質公債費比率（分子）の構造'!L$45</f>
        <v>6658</v>
      </c>
      <c r="F49" s="161"/>
      <c r="G49" s="161"/>
      <c r="H49" s="161">
        <f>'実質公債費比率（分子）の構造'!M$45</f>
        <v>6509</v>
      </c>
      <c r="I49" s="161"/>
      <c r="J49" s="161"/>
      <c r="K49" s="161">
        <f>'実質公債費比率（分子）の構造'!N$45</f>
        <v>6667</v>
      </c>
      <c r="L49" s="161"/>
      <c r="M49" s="161"/>
      <c r="N49" s="161">
        <f>'実質公債費比率（分子）の構造'!O$45</f>
        <v>6434</v>
      </c>
      <c r="O49" s="161"/>
      <c r="P49" s="161"/>
    </row>
    <row r="50" spans="1:16" x14ac:dyDescent="0.15">
      <c r="A50" s="161" t="s">
        <v>65</v>
      </c>
      <c r="B50" s="161" t="e">
        <f>NA()</f>
        <v>#N/A</v>
      </c>
      <c r="C50" s="161">
        <f>IF(ISNUMBER('実質公債費比率（分子）の構造'!K$53),'実質公債費比率（分子）の構造'!K$53,NA())</f>
        <v>3491</v>
      </c>
      <c r="D50" s="161" t="e">
        <f>NA()</f>
        <v>#N/A</v>
      </c>
      <c r="E50" s="161" t="e">
        <f>NA()</f>
        <v>#N/A</v>
      </c>
      <c r="F50" s="161">
        <f>IF(ISNUMBER('実質公債費比率（分子）の構造'!L$53),'実質公債費比率（分子）の構造'!L$53,NA())</f>
        <v>2941</v>
      </c>
      <c r="G50" s="161" t="e">
        <f>NA()</f>
        <v>#N/A</v>
      </c>
      <c r="H50" s="161" t="e">
        <f>NA()</f>
        <v>#N/A</v>
      </c>
      <c r="I50" s="161">
        <f>IF(ISNUMBER('実質公債費比率（分子）の構造'!M$53),'実質公債費比率（分子）の構造'!M$53,NA())</f>
        <v>2878</v>
      </c>
      <c r="J50" s="161" t="e">
        <f>NA()</f>
        <v>#N/A</v>
      </c>
      <c r="K50" s="161" t="e">
        <f>NA()</f>
        <v>#N/A</v>
      </c>
      <c r="L50" s="161">
        <f>IF(ISNUMBER('実質公債費比率（分子）の構造'!N$53),'実質公債費比率（分子）の構造'!N$53,NA())</f>
        <v>2895</v>
      </c>
      <c r="M50" s="161" t="e">
        <f>NA()</f>
        <v>#N/A</v>
      </c>
      <c r="N50" s="161" t="e">
        <f>NA()</f>
        <v>#N/A</v>
      </c>
      <c r="O50" s="161">
        <f>IF(ISNUMBER('実質公債費比率（分子）の構造'!O$53),'実質公債費比率（分子）の構造'!O$53,NA())</f>
        <v>2609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53751</v>
      </c>
      <c r="E56" s="160"/>
      <c r="F56" s="160"/>
      <c r="G56" s="160">
        <f>'将来負担比率（分子）の構造'!J$52</f>
        <v>53742</v>
      </c>
      <c r="H56" s="160"/>
      <c r="I56" s="160"/>
      <c r="J56" s="160">
        <f>'将来負担比率（分子）の構造'!K$52</f>
        <v>53375</v>
      </c>
      <c r="K56" s="160"/>
      <c r="L56" s="160"/>
      <c r="M56" s="160">
        <f>'将来負担比率（分子）の構造'!L$52</f>
        <v>53866</v>
      </c>
      <c r="N56" s="160"/>
      <c r="O56" s="160"/>
      <c r="P56" s="160">
        <f>'将来負担比率（分子）の構造'!M$52</f>
        <v>52049</v>
      </c>
    </row>
    <row r="57" spans="1:16" x14ac:dyDescent="0.15">
      <c r="A57" s="160" t="s">
        <v>36</v>
      </c>
      <c r="B57" s="160"/>
      <c r="C57" s="160"/>
      <c r="D57" s="160">
        <f>'将来負担比率（分子）の構造'!I$51</f>
        <v>153</v>
      </c>
      <c r="E57" s="160"/>
      <c r="F57" s="160"/>
      <c r="G57" s="160">
        <f>'将来負担比率（分子）の構造'!J$51</f>
        <v>103</v>
      </c>
      <c r="H57" s="160"/>
      <c r="I57" s="160"/>
      <c r="J57" s="160">
        <f>'将来負担比率（分子）の構造'!K$51</f>
        <v>61</v>
      </c>
      <c r="K57" s="160"/>
      <c r="L57" s="160"/>
      <c r="M57" s="160">
        <f>'将来負担比率（分子）の構造'!L$51</f>
        <v>324</v>
      </c>
      <c r="N57" s="160"/>
      <c r="O57" s="160"/>
      <c r="P57" s="160">
        <f>'将来負担比率（分子）の構造'!M$51</f>
        <v>819</v>
      </c>
    </row>
    <row r="58" spans="1:16" x14ac:dyDescent="0.15">
      <c r="A58" s="160" t="s">
        <v>35</v>
      </c>
      <c r="B58" s="160"/>
      <c r="C58" s="160"/>
      <c r="D58" s="160">
        <f>'将来負担比率（分子）の構造'!I$50</f>
        <v>11696</v>
      </c>
      <c r="E58" s="160"/>
      <c r="F58" s="160"/>
      <c r="G58" s="160">
        <f>'将来負担比率（分子）の構造'!J$50</f>
        <v>11637</v>
      </c>
      <c r="H58" s="160"/>
      <c r="I58" s="160"/>
      <c r="J58" s="160">
        <f>'将来負担比率（分子）の構造'!K$50</f>
        <v>12869</v>
      </c>
      <c r="K58" s="160"/>
      <c r="L58" s="160"/>
      <c r="M58" s="160">
        <f>'将来負担比率（分子）の構造'!L$50</f>
        <v>13049</v>
      </c>
      <c r="N58" s="160"/>
      <c r="O58" s="160"/>
      <c r="P58" s="160">
        <f>'将来負担比率（分子）の構造'!M$50</f>
        <v>13307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8725</v>
      </c>
      <c r="C62" s="160"/>
      <c r="D62" s="160"/>
      <c r="E62" s="160">
        <f>'将来負担比率（分子）の構造'!J$45</f>
        <v>8201</v>
      </c>
      <c r="F62" s="160"/>
      <c r="G62" s="160"/>
      <c r="H62" s="160">
        <f>'将来負担比率（分子）の構造'!K$45</f>
        <v>7831</v>
      </c>
      <c r="I62" s="160"/>
      <c r="J62" s="160"/>
      <c r="K62" s="160">
        <f>'将来負担比率（分子）の構造'!L$45</f>
        <v>7995</v>
      </c>
      <c r="L62" s="160"/>
      <c r="M62" s="160"/>
      <c r="N62" s="160">
        <f>'将来負担比率（分子）の構造'!M$45</f>
        <v>7815</v>
      </c>
      <c r="O62" s="160"/>
      <c r="P62" s="160"/>
    </row>
    <row r="63" spans="1:16" x14ac:dyDescent="0.15">
      <c r="A63" s="160" t="s">
        <v>28</v>
      </c>
      <c r="B63" s="160">
        <f>'将来負担比率（分子）の構造'!I$44</f>
        <v>48</v>
      </c>
      <c r="C63" s="160"/>
      <c r="D63" s="160"/>
      <c r="E63" s="160">
        <f>'将来負担比率（分子）の構造'!J$44</f>
        <v>81</v>
      </c>
      <c r="F63" s="160"/>
      <c r="G63" s="160"/>
      <c r="H63" s="160">
        <f>'将来負担比率（分子）の構造'!K$44</f>
        <v>74</v>
      </c>
      <c r="I63" s="160"/>
      <c r="J63" s="160"/>
      <c r="K63" s="160">
        <f>'将来負担比率（分子）の構造'!L$44</f>
        <v>63</v>
      </c>
      <c r="L63" s="160"/>
      <c r="M63" s="160"/>
      <c r="N63" s="160">
        <f>'将来負担比率（分子）の構造'!M$44</f>
        <v>55</v>
      </c>
      <c r="O63" s="160"/>
      <c r="P63" s="160"/>
    </row>
    <row r="64" spans="1:16" x14ac:dyDescent="0.15">
      <c r="A64" s="160" t="s">
        <v>27</v>
      </c>
      <c r="B64" s="160">
        <f>'将来負担比率（分子）の構造'!I$43</f>
        <v>22739</v>
      </c>
      <c r="C64" s="160"/>
      <c r="D64" s="160"/>
      <c r="E64" s="160">
        <f>'将来負担比率（分子）の構造'!J$43</f>
        <v>22176</v>
      </c>
      <c r="F64" s="160"/>
      <c r="G64" s="160"/>
      <c r="H64" s="160">
        <f>'将来負担比率（分子）の構造'!K$43</f>
        <v>21225</v>
      </c>
      <c r="I64" s="160"/>
      <c r="J64" s="160"/>
      <c r="K64" s="160">
        <f>'将来負担比率（分子）の構造'!L$43</f>
        <v>19663</v>
      </c>
      <c r="L64" s="160"/>
      <c r="M64" s="160"/>
      <c r="N64" s="160">
        <f>'将来負担比率（分子）の構造'!M$43</f>
        <v>18079</v>
      </c>
      <c r="O64" s="160"/>
      <c r="P64" s="160"/>
    </row>
    <row r="65" spans="1:16" x14ac:dyDescent="0.15">
      <c r="A65" s="160" t="s">
        <v>26</v>
      </c>
      <c r="B65" s="160">
        <f>'将来負担比率（分子）の構造'!I$42</f>
        <v>1985</v>
      </c>
      <c r="C65" s="160"/>
      <c r="D65" s="160"/>
      <c r="E65" s="160">
        <f>'将来負担比率（分子）の構造'!J$42</f>
        <v>3112</v>
      </c>
      <c r="F65" s="160"/>
      <c r="G65" s="160"/>
      <c r="H65" s="160">
        <f>'将来負担比率（分子）の構造'!K$42</f>
        <v>3023</v>
      </c>
      <c r="I65" s="160"/>
      <c r="J65" s="160"/>
      <c r="K65" s="160">
        <f>'将来負担比率（分子）の構造'!L$42</f>
        <v>2964</v>
      </c>
      <c r="L65" s="160"/>
      <c r="M65" s="160"/>
      <c r="N65" s="160">
        <f>'将来負担比率（分子）の構造'!M$42</f>
        <v>3821</v>
      </c>
      <c r="O65" s="160"/>
      <c r="P65" s="160"/>
    </row>
    <row r="66" spans="1:16" x14ac:dyDescent="0.15">
      <c r="A66" s="160" t="s">
        <v>25</v>
      </c>
      <c r="B66" s="160">
        <f>'将来負担比率（分子）の構造'!I$41</f>
        <v>57029</v>
      </c>
      <c r="C66" s="160"/>
      <c r="D66" s="160"/>
      <c r="E66" s="160">
        <f>'将来負担比率（分子）の構造'!J$41</f>
        <v>56275</v>
      </c>
      <c r="F66" s="160"/>
      <c r="G66" s="160"/>
      <c r="H66" s="160">
        <f>'将来負担比率（分子）の構造'!K$41</f>
        <v>55342</v>
      </c>
      <c r="I66" s="160"/>
      <c r="J66" s="160"/>
      <c r="K66" s="160">
        <f>'将来負担比率（分子）の構造'!L$41</f>
        <v>56052</v>
      </c>
      <c r="L66" s="160"/>
      <c r="M66" s="160"/>
      <c r="N66" s="160">
        <f>'将来負担比率（分子）の構造'!M$41</f>
        <v>54291</v>
      </c>
      <c r="O66" s="160"/>
      <c r="P66" s="160"/>
    </row>
    <row r="67" spans="1:16" x14ac:dyDescent="0.15">
      <c r="A67" s="160" t="s">
        <v>69</v>
      </c>
      <c r="B67" s="160" t="e">
        <f>NA()</f>
        <v>#N/A</v>
      </c>
      <c r="C67" s="160">
        <f>IF(ISNUMBER('将来負担比率（分子）の構造'!I$53), IF('将来負担比率（分子）の構造'!I$53 &lt; 0, 0, '将来負担比率（分子）の構造'!I$53), NA())</f>
        <v>24926</v>
      </c>
      <c r="D67" s="160" t="e">
        <f>NA()</f>
        <v>#N/A</v>
      </c>
      <c r="E67" s="160" t="e">
        <f>NA()</f>
        <v>#N/A</v>
      </c>
      <c r="F67" s="160">
        <f>IF(ISNUMBER('将来負担比率（分子）の構造'!J$53), IF('将来負担比率（分子）の構造'!J$53 &lt; 0, 0, '将来負担比率（分子）の構造'!J$53), NA())</f>
        <v>24363</v>
      </c>
      <c r="G67" s="160" t="e">
        <f>NA()</f>
        <v>#N/A</v>
      </c>
      <c r="H67" s="160" t="e">
        <f>NA()</f>
        <v>#N/A</v>
      </c>
      <c r="I67" s="160">
        <f>IF(ISNUMBER('将来負担比率（分子）の構造'!K$53), IF('将来負担比率（分子）の構造'!K$53 &lt; 0, 0, '将来負担比率（分子）の構造'!K$53), NA())</f>
        <v>21190</v>
      </c>
      <c r="J67" s="160" t="e">
        <f>NA()</f>
        <v>#N/A</v>
      </c>
      <c r="K67" s="160" t="e">
        <f>NA()</f>
        <v>#N/A</v>
      </c>
      <c r="L67" s="160">
        <f>IF(ISNUMBER('将来負担比率（分子）の構造'!L$53), IF('将来負担比率（分子）の構造'!L$53 &lt; 0, 0, '将来負担比率（分子）の構造'!L$53), NA())</f>
        <v>19499</v>
      </c>
      <c r="M67" s="160" t="e">
        <f>NA()</f>
        <v>#N/A</v>
      </c>
      <c r="N67" s="160" t="e">
        <f>NA()</f>
        <v>#N/A</v>
      </c>
      <c r="O67" s="160">
        <f>IF(ISNUMBER('将来負担比率（分子）の構造'!M$53), IF('将来負担比率（分子）の構造'!M$53 &lt; 0, 0, '将来負担比率（分子）の構造'!M$53), NA())</f>
        <v>17887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5523</v>
      </c>
      <c r="C72" s="164">
        <f>基金残高に係る経年分析!G55</f>
        <v>6071</v>
      </c>
      <c r="D72" s="164">
        <f>基金残高に係る経年分析!H55</f>
        <v>6530</v>
      </c>
    </row>
    <row r="73" spans="1:16" x14ac:dyDescent="0.15">
      <c r="A73" s="163" t="s">
        <v>72</v>
      </c>
      <c r="B73" s="164">
        <f>基金残高に係る経年分析!F56</f>
        <v>107</v>
      </c>
      <c r="C73" s="164">
        <f>基金残高に係る経年分析!G56</f>
        <v>107</v>
      </c>
      <c r="D73" s="164">
        <f>基金残高に係る経年分析!H56</f>
        <v>107</v>
      </c>
    </row>
    <row r="74" spans="1:16" x14ac:dyDescent="0.15">
      <c r="A74" s="163" t="s">
        <v>73</v>
      </c>
      <c r="B74" s="164">
        <f>基金残高に係る経年分析!F57</f>
        <v>8684</v>
      </c>
      <c r="C74" s="164">
        <f>基金残高に係る経年分析!G57</f>
        <v>8867</v>
      </c>
      <c r="D74" s="164">
        <f>基金残高に係る経年分析!H57</f>
        <v>8821</v>
      </c>
    </row>
  </sheetData>
  <sheetProtection algorithmName="SHA-512" hashValue="nGQ8qJeuFgk1NxgZ7oxM6Ng8zTKlg8w2R4ytYLqM5bPD3Jb17WR5NLw0AZYy0O58j0HyXDNdHZXAefxOQFFG+A==" saltValue="4+q58KT8raXfKulorhzg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3"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212</v>
      </c>
      <c r="DI1" s="774"/>
      <c r="DJ1" s="774"/>
      <c r="DK1" s="774"/>
      <c r="DL1" s="774"/>
      <c r="DM1" s="774"/>
      <c r="DN1" s="775"/>
      <c r="DO1" s="205"/>
      <c r="DP1" s="773" t="s">
        <v>213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218</v>
      </c>
      <c r="S4" s="716"/>
      <c r="T4" s="716"/>
      <c r="U4" s="716"/>
      <c r="V4" s="716"/>
      <c r="W4" s="716"/>
      <c r="X4" s="716"/>
      <c r="Y4" s="717"/>
      <c r="Z4" s="715" t="s">
        <v>219</v>
      </c>
      <c r="AA4" s="716"/>
      <c r="AB4" s="716"/>
      <c r="AC4" s="717"/>
      <c r="AD4" s="715" t="s">
        <v>220</v>
      </c>
      <c r="AE4" s="716"/>
      <c r="AF4" s="716"/>
      <c r="AG4" s="716"/>
      <c r="AH4" s="716"/>
      <c r="AI4" s="716"/>
      <c r="AJ4" s="716"/>
      <c r="AK4" s="717"/>
      <c r="AL4" s="715" t="s">
        <v>219</v>
      </c>
      <c r="AM4" s="716"/>
      <c r="AN4" s="716"/>
      <c r="AO4" s="717"/>
      <c r="AP4" s="776" t="s">
        <v>221</v>
      </c>
      <c r="AQ4" s="776"/>
      <c r="AR4" s="776"/>
      <c r="AS4" s="776"/>
      <c r="AT4" s="776"/>
      <c r="AU4" s="776"/>
      <c r="AV4" s="776"/>
      <c r="AW4" s="776"/>
      <c r="AX4" s="776"/>
      <c r="AY4" s="776"/>
      <c r="AZ4" s="776"/>
      <c r="BA4" s="776"/>
      <c r="BB4" s="776"/>
      <c r="BC4" s="776"/>
      <c r="BD4" s="776"/>
      <c r="BE4" s="776"/>
      <c r="BF4" s="776"/>
      <c r="BG4" s="776" t="s">
        <v>222</v>
      </c>
      <c r="BH4" s="776"/>
      <c r="BI4" s="776"/>
      <c r="BJ4" s="776"/>
      <c r="BK4" s="776"/>
      <c r="BL4" s="776"/>
      <c r="BM4" s="776"/>
      <c r="BN4" s="776"/>
      <c r="BO4" s="776" t="s">
        <v>219</v>
      </c>
      <c r="BP4" s="776"/>
      <c r="BQ4" s="776"/>
      <c r="BR4" s="776"/>
      <c r="BS4" s="776" t="s">
        <v>223</v>
      </c>
      <c r="BT4" s="776"/>
      <c r="BU4" s="776"/>
      <c r="BV4" s="776"/>
      <c r="BW4" s="776"/>
      <c r="BX4" s="776"/>
      <c r="BY4" s="776"/>
      <c r="BZ4" s="776"/>
      <c r="CA4" s="776"/>
      <c r="CB4" s="776"/>
      <c r="CD4" s="758" t="s">
        <v>224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225</v>
      </c>
      <c r="C5" s="741"/>
      <c r="D5" s="741"/>
      <c r="E5" s="741"/>
      <c r="F5" s="741"/>
      <c r="G5" s="741"/>
      <c r="H5" s="741"/>
      <c r="I5" s="741"/>
      <c r="J5" s="741"/>
      <c r="K5" s="741"/>
      <c r="L5" s="741"/>
      <c r="M5" s="741"/>
      <c r="N5" s="741"/>
      <c r="O5" s="741"/>
      <c r="P5" s="741"/>
      <c r="Q5" s="742"/>
      <c r="R5" s="706">
        <v>14710972</v>
      </c>
      <c r="S5" s="707"/>
      <c r="T5" s="707"/>
      <c r="U5" s="707"/>
      <c r="V5" s="707"/>
      <c r="W5" s="707"/>
      <c r="X5" s="707"/>
      <c r="Y5" s="753"/>
      <c r="Z5" s="771">
        <v>34</v>
      </c>
      <c r="AA5" s="771"/>
      <c r="AB5" s="771"/>
      <c r="AC5" s="771"/>
      <c r="AD5" s="772">
        <v>14710925</v>
      </c>
      <c r="AE5" s="772"/>
      <c r="AF5" s="772"/>
      <c r="AG5" s="772"/>
      <c r="AH5" s="772"/>
      <c r="AI5" s="772"/>
      <c r="AJ5" s="772"/>
      <c r="AK5" s="772"/>
      <c r="AL5" s="754">
        <v>55.1</v>
      </c>
      <c r="AM5" s="723"/>
      <c r="AN5" s="723"/>
      <c r="AO5" s="755"/>
      <c r="AP5" s="740" t="s">
        <v>226</v>
      </c>
      <c r="AQ5" s="741"/>
      <c r="AR5" s="741"/>
      <c r="AS5" s="741"/>
      <c r="AT5" s="741"/>
      <c r="AU5" s="741"/>
      <c r="AV5" s="741"/>
      <c r="AW5" s="741"/>
      <c r="AX5" s="741"/>
      <c r="AY5" s="741"/>
      <c r="AZ5" s="741"/>
      <c r="BA5" s="741"/>
      <c r="BB5" s="741"/>
      <c r="BC5" s="741"/>
      <c r="BD5" s="741"/>
      <c r="BE5" s="741"/>
      <c r="BF5" s="742"/>
      <c r="BG5" s="641">
        <v>14653615</v>
      </c>
      <c r="BH5" s="644"/>
      <c r="BI5" s="644"/>
      <c r="BJ5" s="644"/>
      <c r="BK5" s="644"/>
      <c r="BL5" s="644"/>
      <c r="BM5" s="644"/>
      <c r="BN5" s="645"/>
      <c r="BO5" s="703">
        <v>99.6</v>
      </c>
      <c r="BP5" s="703"/>
      <c r="BQ5" s="703"/>
      <c r="BR5" s="703"/>
      <c r="BS5" s="704" t="s">
        <v>182</v>
      </c>
      <c r="BT5" s="704"/>
      <c r="BU5" s="704"/>
      <c r="BV5" s="704"/>
      <c r="BW5" s="704"/>
      <c r="BX5" s="704"/>
      <c r="BY5" s="704"/>
      <c r="BZ5" s="704"/>
      <c r="CA5" s="704"/>
      <c r="CB5" s="745"/>
      <c r="CD5" s="758" t="s">
        <v>221</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219</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x14ac:dyDescent="0.15">
      <c r="B6" s="638" t="s">
        <v>230</v>
      </c>
      <c r="C6" s="639"/>
      <c r="D6" s="639"/>
      <c r="E6" s="639"/>
      <c r="F6" s="639"/>
      <c r="G6" s="639"/>
      <c r="H6" s="639"/>
      <c r="I6" s="639"/>
      <c r="J6" s="639"/>
      <c r="K6" s="639"/>
      <c r="L6" s="639"/>
      <c r="M6" s="639"/>
      <c r="N6" s="639"/>
      <c r="O6" s="639"/>
      <c r="P6" s="639"/>
      <c r="Q6" s="640"/>
      <c r="R6" s="641">
        <v>554835</v>
      </c>
      <c r="S6" s="644"/>
      <c r="T6" s="644"/>
      <c r="U6" s="644"/>
      <c r="V6" s="644"/>
      <c r="W6" s="644"/>
      <c r="X6" s="644"/>
      <c r="Y6" s="645"/>
      <c r="Z6" s="703">
        <v>1.3</v>
      </c>
      <c r="AA6" s="703"/>
      <c r="AB6" s="703"/>
      <c r="AC6" s="703"/>
      <c r="AD6" s="704">
        <v>554835</v>
      </c>
      <c r="AE6" s="704"/>
      <c r="AF6" s="704"/>
      <c r="AG6" s="704"/>
      <c r="AH6" s="704"/>
      <c r="AI6" s="704"/>
      <c r="AJ6" s="704"/>
      <c r="AK6" s="704"/>
      <c r="AL6" s="646">
        <v>2.1</v>
      </c>
      <c r="AM6" s="647"/>
      <c r="AN6" s="647"/>
      <c r="AO6" s="705"/>
      <c r="AP6" s="638" t="s">
        <v>231</v>
      </c>
      <c r="AQ6" s="639"/>
      <c r="AR6" s="639"/>
      <c r="AS6" s="639"/>
      <c r="AT6" s="639"/>
      <c r="AU6" s="639"/>
      <c r="AV6" s="639"/>
      <c r="AW6" s="639"/>
      <c r="AX6" s="639"/>
      <c r="AY6" s="639"/>
      <c r="AZ6" s="639"/>
      <c r="BA6" s="639"/>
      <c r="BB6" s="639"/>
      <c r="BC6" s="639"/>
      <c r="BD6" s="639"/>
      <c r="BE6" s="639"/>
      <c r="BF6" s="640"/>
      <c r="BG6" s="641">
        <v>14653615</v>
      </c>
      <c r="BH6" s="644"/>
      <c r="BI6" s="644"/>
      <c r="BJ6" s="644"/>
      <c r="BK6" s="644"/>
      <c r="BL6" s="644"/>
      <c r="BM6" s="644"/>
      <c r="BN6" s="645"/>
      <c r="BO6" s="703">
        <v>99.6</v>
      </c>
      <c r="BP6" s="703"/>
      <c r="BQ6" s="703"/>
      <c r="BR6" s="703"/>
      <c r="BS6" s="704" t="s">
        <v>176</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290089</v>
      </c>
      <c r="CS6" s="644"/>
      <c r="CT6" s="644"/>
      <c r="CU6" s="644"/>
      <c r="CV6" s="644"/>
      <c r="CW6" s="644"/>
      <c r="CX6" s="644"/>
      <c r="CY6" s="645"/>
      <c r="CZ6" s="754">
        <v>0.7</v>
      </c>
      <c r="DA6" s="723"/>
      <c r="DB6" s="723"/>
      <c r="DC6" s="757"/>
      <c r="DD6" s="649" t="s">
        <v>182</v>
      </c>
      <c r="DE6" s="644"/>
      <c r="DF6" s="644"/>
      <c r="DG6" s="644"/>
      <c r="DH6" s="644"/>
      <c r="DI6" s="644"/>
      <c r="DJ6" s="644"/>
      <c r="DK6" s="644"/>
      <c r="DL6" s="644"/>
      <c r="DM6" s="644"/>
      <c r="DN6" s="644"/>
      <c r="DO6" s="644"/>
      <c r="DP6" s="645"/>
      <c r="DQ6" s="649">
        <v>289981</v>
      </c>
      <c r="DR6" s="644"/>
      <c r="DS6" s="644"/>
      <c r="DT6" s="644"/>
      <c r="DU6" s="644"/>
      <c r="DV6" s="644"/>
      <c r="DW6" s="644"/>
      <c r="DX6" s="644"/>
      <c r="DY6" s="644"/>
      <c r="DZ6" s="644"/>
      <c r="EA6" s="644"/>
      <c r="EB6" s="644"/>
      <c r="EC6" s="684"/>
    </row>
    <row r="7" spans="2:143" ht="11.25" customHeight="1" x14ac:dyDescent="0.15">
      <c r="B7" s="638" t="s">
        <v>233</v>
      </c>
      <c r="C7" s="639"/>
      <c r="D7" s="639"/>
      <c r="E7" s="639"/>
      <c r="F7" s="639"/>
      <c r="G7" s="639"/>
      <c r="H7" s="639"/>
      <c r="I7" s="639"/>
      <c r="J7" s="639"/>
      <c r="K7" s="639"/>
      <c r="L7" s="639"/>
      <c r="M7" s="639"/>
      <c r="N7" s="639"/>
      <c r="O7" s="639"/>
      <c r="P7" s="639"/>
      <c r="Q7" s="640"/>
      <c r="R7" s="641">
        <v>26984</v>
      </c>
      <c r="S7" s="644"/>
      <c r="T7" s="644"/>
      <c r="U7" s="644"/>
      <c r="V7" s="644"/>
      <c r="W7" s="644"/>
      <c r="X7" s="644"/>
      <c r="Y7" s="645"/>
      <c r="Z7" s="703">
        <v>0.1</v>
      </c>
      <c r="AA7" s="703"/>
      <c r="AB7" s="703"/>
      <c r="AC7" s="703"/>
      <c r="AD7" s="704">
        <v>26984</v>
      </c>
      <c r="AE7" s="704"/>
      <c r="AF7" s="704"/>
      <c r="AG7" s="704"/>
      <c r="AH7" s="704"/>
      <c r="AI7" s="704"/>
      <c r="AJ7" s="704"/>
      <c r="AK7" s="704"/>
      <c r="AL7" s="646">
        <v>0.1</v>
      </c>
      <c r="AM7" s="647"/>
      <c r="AN7" s="647"/>
      <c r="AO7" s="705"/>
      <c r="AP7" s="638" t="s">
        <v>234</v>
      </c>
      <c r="AQ7" s="639"/>
      <c r="AR7" s="639"/>
      <c r="AS7" s="639"/>
      <c r="AT7" s="639"/>
      <c r="AU7" s="639"/>
      <c r="AV7" s="639"/>
      <c r="AW7" s="639"/>
      <c r="AX7" s="639"/>
      <c r="AY7" s="639"/>
      <c r="AZ7" s="639"/>
      <c r="BA7" s="639"/>
      <c r="BB7" s="639"/>
      <c r="BC7" s="639"/>
      <c r="BD7" s="639"/>
      <c r="BE7" s="639"/>
      <c r="BF7" s="640"/>
      <c r="BG7" s="641">
        <v>5832523</v>
      </c>
      <c r="BH7" s="644"/>
      <c r="BI7" s="644"/>
      <c r="BJ7" s="644"/>
      <c r="BK7" s="644"/>
      <c r="BL7" s="644"/>
      <c r="BM7" s="644"/>
      <c r="BN7" s="645"/>
      <c r="BO7" s="703">
        <v>39.6</v>
      </c>
      <c r="BP7" s="703"/>
      <c r="BQ7" s="703"/>
      <c r="BR7" s="703"/>
      <c r="BS7" s="704" t="s">
        <v>182</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6334395</v>
      </c>
      <c r="CS7" s="644"/>
      <c r="CT7" s="644"/>
      <c r="CU7" s="644"/>
      <c r="CV7" s="644"/>
      <c r="CW7" s="644"/>
      <c r="CX7" s="644"/>
      <c r="CY7" s="645"/>
      <c r="CZ7" s="703">
        <v>15</v>
      </c>
      <c r="DA7" s="703"/>
      <c r="DB7" s="703"/>
      <c r="DC7" s="703"/>
      <c r="DD7" s="649">
        <v>598557</v>
      </c>
      <c r="DE7" s="644"/>
      <c r="DF7" s="644"/>
      <c r="DG7" s="644"/>
      <c r="DH7" s="644"/>
      <c r="DI7" s="644"/>
      <c r="DJ7" s="644"/>
      <c r="DK7" s="644"/>
      <c r="DL7" s="644"/>
      <c r="DM7" s="644"/>
      <c r="DN7" s="644"/>
      <c r="DO7" s="644"/>
      <c r="DP7" s="645"/>
      <c r="DQ7" s="649">
        <v>5092753</v>
      </c>
      <c r="DR7" s="644"/>
      <c r="DS7" s="644"/>
      <c r="DT7" s="644"/>
      <c r="DU7" s="644"/>
      <c r="DV7" s="644"/>
      <c r="DW7" s="644"/>
      <c r="DX7" s="644"/>
      <c r="DY7" s="644"/>
      <c r="DZ7" s="644"/>
      <c r="EA7" s="644"/>
      <c r="EB7" s="644"/>
      <c r="EC7" s="684"/>
    </row>
    <row r="8" spans="2:143" ht="11.25" customHeight="1" x14ac:dyDescent="0.15">
      <c r="B8" s="638" t="s">
        <v>236</v>
      </c>
      <c r="C8" s="639"/>
      <c r="D8" s="639"/>
      <c r="E8" s="639"/>
      <c r="F8" s="639"/>
      <c r="G8" s="639"/>
      <c r="H8" s="639"/>
      <c r="I8" s="639"/>
      <c r="J8" s="639"/>
      <c r="K8" s="639"/>
      <c r="L8" s="639"/>
      <c r="M8" s="639"/>
      <c r="N8" s="639"/>
      <c r="O8" s="639"/>
      <c r="P8" s="639"/>
      <c r="Q8" s="640"/>
      <c r="R8" s="641">
        <v>67419</v>
      </c>
      <c r="S8" s="644"/>
      <c r="T8" s="644"/>
      <c r="U8" s="644"/>
      <c r="V8" s="644"/>
      <c r="W8" s="644"/>
      <c r="X8" s="644"/>
      <c r="Y8" s="645"/>
      <c r="Z8" s="703">
        <v>0.2</v>
      </c>
      <c r="AA8" s="703"/>
      <c r="AB8" s="703"/>
      <c r="AC8" s="703"/>
      <c r="AD8" s="704">
        <v>67419</v>
      </c>
      <c r="AE8" s="704"/>
      <c r="AF8" s="704"/>
      <c r="AG8" s="704"/>
      <c r="AH8" s="704"/>
      <c r="AI8" s="704"/>
      <c r="AJ8" s="704"/>
      <c r="AK8" s="704"/>
      <c r="AL8" s="646">
        <v>0.3</v>
      </c>
      <c r="AM8" s="647"/>
      <c r="AN8" s="647"/>
      <c r="AO8" s="705"/>
      <c r="AP8" s="638" t="s">
        <v>237</v>
      </c>
      <c r="AQ8" s="639"/>
      <c r="AR8" s="639"/>
      <c r="AS8" s="639"/>
      <c r="AT8" s="639"/>
      <c r="AU8" s="639"/>
      <c r="AV8" s="639"/>
      <c r="AW8" s="639"/>
      <c r="AX8" s="639"/>
      <c r="AY8" s="639"/>
      <c r="AZ8" s="639"/>
      <c r="BA8" s="639"/>
      <c r="BB8" s="639"/>
      <c r="BC8" s="639"/>
      <c r="BD8" s="639"/>
      <c r="BE8" s="639"/>
      <c r="BF8" s="640"/>
      <c r="BG8" s="641">
        <v>166683</v>
      </c>
      <c r="BH8" s="644"/>
      <c r="BI8" s="644"/>
      <c r="BJ8" s="644"/>
      <c r="BK8" s="644"/>
      <c r="BL8" s="644"/>
      <c r="BM8" s="644"/>
      <c r="BN8" s="645"/>
      <c r="BO8" s="703">
        <v>1.1000000000000001</v>
      </c>
      <c r="BP8" s="703"/>
      <c r="BQ8" s="703"/>
      <c r="BR8" s="703"/>
      <c r="BS8" s="649" t="s">
        <v>176</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14257671</v>
      </c>
      <c r="CS8" s="644"/>
      <c r="CT8" s="644"/>
      <c r="CU8" s="644"/>
      <c r="CV8" s="644"/>
      <c r="CW8" s="644"/>
      <c r="CX8" s="644"/>
      <c r="CY8" s="645"/>
      <c r="CZ8" s="703">
        <v>33.799999999999997</v>
      </c>
      <c r="DA8" s="703"/>
      <c r="DB8" s="703"/>
      <c r="DC8" s="703"/>
      <c r="DD8" s="649">
        <v>412282</v>
      </c>
      <c r="DE8" s="644"/>
      <c r="DF8" s="644"/>
      <c r="DG8" s="644"/>
      <c r="DH8" s="644"/>
      <c r="DI8" s="644"/>
      <c r="DJ8" s="644"/>
      <c r="DK8" s="644"/>
      <c r="DL8" s="644"/>
      <c r="DM8" s="644"/>
      <c r="DN8" s="644"/>
      <c r="DO8" s="644"/>
      <c r="DP8" s="645"/>
      <c r="DQ8" s="649">
        <v>7571353</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66698</v>
      </c>
      <c r="S9" s="644"/>
      <c r="T9" s="644"/>
      <c r="U9" s="644"/>
      <c r="V9" s="644"/>
      <c r="W9" s="644"/>
      <c r="X9" s="644"/>
      <c r="Y9" s="645"/>
      <c r="Z9" s="703">
        <v>0.2</v>
      </c>
      <c r="AA9" s="703"/>
      <c r="AB9" s="703"/>
      <c r="AC9" s="703"/>
      <c r="AD9" s="704">
        <v>66698</v>
      </c>
      <c r="AE9" s="704"/>
      <c r="AF9" s="704"/>
      <c r="AG9" s="704"/>
      <c r="AH9" s="704"/>
      <c r="AI9" s="704"/>
      <c r="AJ9" s="704"/>
      <c r="AK9" s="704"/>
      <c r="AL9" s="646">
        <v>0.2</v>
      </c>
      <c r="AM9" s="647"/>
      <c r="AN9" s="647"/>
      <c r="AO9" s="705"/>
      <c r="AP9" s="638" t="s">
        <v>240</v>
      </c>
      <c r="AQ9" s="639"/>
      <c r="AR9" s="639"/>
      <c r="AS9" s="639"/>
      <c r="AT9" s="639"/>
      <c r="AU9" s="639"/>
      <c r="AV9" s="639"/>
      <c r="AW9" s="639"/>
      <c r="AX9" s="639"/>
      <c r="AY9" s="639"/>
      <c r="AZ9" s="639"/>
      <c r="BA9" s="639"/>
      <c r="BB9" s="639"/>
      <c r="BC9" s="639"/>
      <c r="BD9" s="639"/>
      <c r="BE9" s="639"/>
      <c r="BF9" s="640"/>
      <c r="BG9" s="641">
        <v>4243290</v>
      </c>
      <c r="BH9" s="644"/>
      <c r="BI9" s="644"/>
      <c r="BJ9" s="644"/>
      <c r="BK9" s="644"/>
      <c r="BL9" s="644"/>
      <c r="BM9" s="644"/>
      <c r="BN9" s="645"/>
      <c r="BO9" s="703">
        <v>28.8</v>
      </c>
      <c r="BP9" s="703"/>
      <c r="BQ9" s="703"/>
      <c r="BR9" s="703"/>
      <c r="BS9" s="649" t="s">
        <v>241</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4359167</v>
      </c>
      <c r="CS9" s="644"/>
      <c r="CT9" s="644"/>
      <c r="CU9" s="644"/>
      <c r="CV9" s="644"/>
      <c r="CW9" s="644"/>
      <c r="CX9" s="644"/>
      <c r="CY9" s="645"/>
      <c r="CZ9" s="703">
        <v>10.3</v>
      </c>
      <c r="DA9" s="703"/>
      <c r="DB9" s="703"/>
      <c r="DC9" s="703"/>
      <c r="DD9" s="649">
        <v>295968</v>
      </c>
      <c r="DE9" s="644"/>
      <c r="DF9" s="644"/>
      <c r="DG9" s="644"/>
      <c r="DH9" s="644"/>
      <c r="DI9" s="644"/>
      <c r="DJ9" s="644"/>
      <c r="DK9" s="644"/>
      <c r="DL9" s="644"/>
      <c r="DM9" s="644"/>
      <c r="DN9" s="644"/>
      <c r="DO9" s="644"/>
      <c r="DP9" s="645"/>
      <c r="DQ9" s="649">
        <v>3435111</v>
      </c>
      <c r="DR9" s="644"/>
      <c r="DS9" s="644"/>
      <c r="DT9" s="644"/>
      <c r="DU9" s="644"/>
      <c r="DV9" s="644"/>
      <c r="DW9" s="644"/>
      <c r="DX9" s="644"/>
      <c r="DY9" s="644"/>
      <c r="DZ9" s="644"/>
      <c r="EA9" s="644"/>
      <c r="EB9" s="644"/>
      <c r="EC9" s="684"/>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182</v>
      </c>
      <c r="S10" s="644"/>
      <c r="T10" s="644"/>
      <c r="U10" s="644"/>
      <c r="V10" s="644"/>
      <c r="W10" s="644"/>
      <c r="X10" s="644"/>
      <c r="Y10" s="645"/>
      <c r="Z10" s="703" t="s">
        <v>241</v>
      </c>
      <c r="AA10" s="703"/>
      <c r="AB10" s="703"/>
      <c r="AC10" s="703"/>
      <c r="AD10" s="704" t="s">
        <v>241</v>
      </c>
      <c r="AE10" s="704"/>
      <c r="AF10" s="704"/>
      <c r="AG10" s="704"/>
      <c r="AH10" s="704"/>
      <c r="AI10" s="704"/>
      <c r="AJ10" s="704"/>
      <c r="AK10" s="704"/>
      <c r="AL10" s="646" t="s">
        <v>241</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311831</v>
      </c>
      <c r="BH10" s="644"/>
      <c r="BI10" s="644"/>
      <c r="BJ10" s="644"/>
      <c r="BK10" s="644"/>
      <c r="BL10" s="644"/>
      <c r="BM10" s="644"/>
      <c r="BN10" s="645"/>
      <c r="BO10" s="703">
        <v>2.1</v>
      </c>
      <c r="BP10" s="703"/>
      <c r="BQ10" s="703"/>
      <c r="BR10" s="703"/>
      <c r="BS10" s="649" t="s">
        <v>182</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73221</v>
      </c>
      <c r="CS10" s="644"/>
      <c r="CT10" s="644"/>
      <c r="CU10" s="644"/>
      <c r="CV10" s="644"/>
      <c r="CW10" s="644"/>
      <c r="CX10" s="644"/>
      <c r="CY10" s="645"/>
      <c r="CZ10" s="703">
        <v>0.2</v>
      </c>
      <c r="DA10" s="703"/>
      <c r="DB10" s="703"/>
      <c r="DC10" s="703"/>
      <c r="DD10" s="649" t="s">
        <v>176</v>
      </c>
      <c r="DE10" s="644"/>
      <c r="DF10" s="644"/>
      <c r="DG10" s="644"/>
      <c r="DH10" s="644"/>
      <c r="DI10" s="644"/>
      <c r="DJ10" s="644"/>
      <c r="DK10" s="644"/>
      <c r="DL10" s="644"/>
      <c r="DM10" s="644"/>
      <c r="DN10" s="644"/>
      <c r="DO10" s="644"/>
      <c r="DP10" s="645"/>
      <c r="DQ10" s="649">
        <v>22056</v>
      </c>
      <c r="DR10" s="644"/>
      <c r="DS10" s="644"/>
      <c r="DT10" s="644"/>
      <c r="DU10" s="644"/>
      <c r="DV10" s="644"/>
      <c r="DW10" s="644"/>
      <c r="DX10" s="644"/>
      <c r="DY10" s="644"/>
      <c r="DZ10" s="644"/>
      <c r="EA10" s="644"/>
      <c r="EB10" s="644"/>
      <c r="EC10" s="684"/>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241</v>
      </c>
      <c r="S11" s="644"/>
      <c r="T11" s="644"/>
      <c r="U11" s="644"/>
      <c r="V11" s="644"/>
      <c r="W11" s="644"/>
      <c r="X11" s="644"/>
      <c r="Y11" s="645"/>
      <c r="Z11" s="703" t="s">
        <v>182</v>
      </c>
      <c r="AA11" s="703"/>
      <c r="AB11" s="703"/>
      <c r="AC11" s="703"/>
      <c r="AD11" s="704" t="s">
        <v>241</v>
      </c>
      <c r="AE11" s="704"/>
      <c r="AF11" s="704"/>
      <c r="AG11" s="704"/>
      <c r="AH11" s="704"/>
      <c r="AI11" s="704"/>
      <c r="AJ11" s="704"/>
      <c r="AK11" s="704"/>
      <c r="AL11" s="646" t="s">
        <v>182</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1110719</v>
      </c>
      <c r="BH11" s="644"/>
      <c r="BI11" s="644"/>
      <c r="BJ11" s="644"/>
      <c r="BK11" s="644"/>
      <c r="BL11" s="644"/>
      <c r="BM11" s="644"/>
      <c r="BN11" s="645"/>
      <c r="BO11" s="703">
        <v>7.6</v>
      </c>
      <c r="BP11" s="703"/>
      <c r="BQ11" s="703"/>
      <c r="BR11" s="703"/>
      <c r="BS11" s="649" t="s">
        <v>182</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1751203</v>
      </c>
      <c r="CS11" s="644"/>
      <c r="CT11" s="644"/>
      <c r="CU11" s="644"/>
      <c r="CV11" s="644"/>
      <c r="CW11" s="644"/>
      <c r="CX11" s="644"/>
      <c r="CY11" s="645"/>
      <c r="CZ11" s="703">
        <v>4.2</v>
      </c>
      <c r="DA11" s="703"/>
      <c r="DB11" s="703"/>
      <c r="DC11" s="703"/>
      <c r="DD11" s="649">
        <v>134927</v>
      </c>
      <c r="DE11" s="644"/>
      <c r="DF11" s="644"/>
      <c r="DG11" s="644"/>
      <c r="DH11" s="644"/>
      <c r="DI11" s="644"/>
      <c r="DJ11" s="644"/>
      <c r="DK11" s="644"/>
      <c r="DL11" s="644"/>
      <c r="DM11" s="644"/>
      <c r="DN11" s="644"/>
      <c r="DO11" s="644"/>
      <c r="DP11" s="645"/>
      <c r="DQ11" s="649">
        <v>1230159</v>
      </c>
      <c r="DR11" s="644"/>
      <c r="DS11" s="644"/>
      <c r="DT11" s="644"/>
      <c r="DU11" s="644"/>
      <c r="DV11" s="644"/>
      <c r="DW11" s="644"/>
      <c r="DX11" s="644"/>
      <c r="DY11" s="644"/>
      <c r="DZ11" s="644"/>
      <c r="EA11" s="644"/>
      <c r="EB11" s="644"/>
      <c r="EC11" s="684"/>
    </row>
    <row r="12" spans="2:143" ht="11.25" customHeight="1" x14ac:dyDescent="0.15">
      <c r="B12" s="638" t="s">
        <v>249</v>
      </c>
      <c r="C12" s="639"/>
      <c r="D12" s="639"/>
      <c r="E12" s="639"/>
      <c r="F12" s="639"/>
      <c r="G12" s="639"/>
      <c r="H12" s="639"/>
      <c r="I12" s="639"/>
      <c r="J12" s="639"/>
      <c r="K12" s="639"/>
      <c r="L12" s="639"/>
      <c r="M12" s="639"/>
      <c r="N12" s="639"/>
      <c r="O12" s="639"/>
      <c r="P12" s="639"/>
      <c r="Q12" s="640"/>
      <c r="R12" s="641">
        <v>1679770</v>
      </c>
      <c r="S12" s="644"/>
      <c r="T12" s="644"/>
      <c r="U12" s="644"/>
      <c r="V12" s="644"/>
      <c r="W12" s="644"/>
      <c r="X12" s="644"/>
      <c r="Y12" s="645"/>
      <c r="Z12" s="703">
        <v>3.9</v>
      </c>
      <c r="AA12" s="703"/>
      <c r="AB12" s="703"/>
      <c r="AC12" s="703"/>
      <c r="AD12" s="704">
        <v>1679770</v>
      </c>
      <c r="AE12" s="704"/>
      <c r="AF12" s="704"/>
      <c r="AG12" s="704"/>
      <c r="AH12" s="704"/>
      <c r="AI12" s="704"/>
      <c r="AJ12" s="704"/>
      <c r="AK12" s="704"/>
      <c r="AL12" s="646">
        <v>6.3</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7867644</v>
      </c>
      <c r="BH12" s="644"/>
      <c r="BI12" s="644"/>
      <c r="BJ12" s="644"/>
      <c r="BK12" s="644"/>
      <c r="BL12" s="644"/>
      <c r="BM12" s="644"/>
      <c r="BN12" s="645"/>
      <c r="BO12" s="703">
        <v>53.5</v>
      </c>
      <c r="BP12" s="703"/>
      <c r="BQ12" s="703"/>
      <c r="BR12" s="703"/>
      <c r="BS12" s="649" t="s">
        <v>182</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895856</v>
      </c>
      <c r="CS12" s="644"/>
      <c r="CT12" s="644"/>
      <c r="CU12" s="644"/>
      <c r="CV12" s="644"/>
      <c r="CW12" s="644"/>
      <c r="CX12" s="644"/>
      <c r="CY12" s="645"/>
      <c r="CZ12" s="703">
        <v>2.1</v>
      </c>
      <c r="DA12" s="703"/>
      <c r="DB12" s="703"/>
      <c r="DC12" s="703"/>
      <c r="DD12" s="649">
        <v>4539</v>
      </c>
      <c r="DE12" s="644"/>
      <c r="DF12" s="644"/>
      <c r="DG12" s="644"/>
      <c r="DH12" s="644"/>
      <c r="DI12" s="644"/>
      <c r="DJ12" s="644"/>
      <c r="DK12" s="644"/>
      <c r="DL12" s="644"/>
      <c r="DM12" s="644"/>
      <c r="DN12" s="644"/>
      <c r="DO12" s="644"/>
      <c r="DP12" s="645"/>
      <c r="DQ12" s="649">
        <v>341323</v>
      </c>
      <c r="DR12" s="644"/>
      <c r="DS12" s="644"/>
      <c r="DT12" s="644"/>
      <c r="DU12" s="644"/>
      <c r="DV12" s="644"/>
      <c r="DW12" s="644"/>
      <c r="DX12" s="644"/>
      <c r="DY12" s="644"/>
      <c r="DZ12" s="644"/>
      <c r="EA12" s="644"/>
      <c r="EB12" s="644"/>
      <c r="EC12" s="684"/>
    </row>
    <row r="13" spans="2:143" ht="11.25" customHeight="1" x14ac:dyDescent="0.15">
      <c r="B13" s="638" t="s">
        <v>252</v>
      </c>
      <c r="C13" s="639"/>
      <c r="D13" s="639"/>
      <c r="E13" s="639"/>
      <c r="F13" s="639"/>
      <c r="G13" s="639"/>
      <c r="H13" s="639"/>
      <c r="I13" s="639"/>
      <c r="J13" s="639"/>
      <c r="K13" s="639"/>
      <c r="L13" s="639"/>
      <c r="M13" s="639"/>
      <c r="N13" s="639"/>
      <c r="O13" s="639"/>
      <c r="P13" s="639"/>
      <c r="Q13" s="640"/>
      <c r="R13" s="641">
        <v>176609</v>
      </c>
      <c r="S13" s="644"/>
      <c r="T13" s="644"/>
      <c r="U13" s="644"/>
      <c r="V13" s="644"/>
      <c r="W13" s="644"/>
      <c r="X13" s="644"/>
      <c r="Y13" s="645"/>
      <c r="Z13" s="703">
        <v>0.4</v>
      </c>
      <c r="AA13" s="703"/>
      <c r="AB13" s="703"/>
      <c r="AC13" s="703"/>
      <c r="AD13" s="704">
        <v>176609</v>
      </c>
      <c r="AE13" s="704"/>
      <c r="AF13" s="704"/>
      <c r="AG13" s="704"/>
      <c r="AH13" s="704"/>
      <c r="AI13" s="704"/>
      <c r="AJ13" s="704"/>
      <c r="AK13" s="704"/>
      <c r="AL13" s="646">
        <v>0.7</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7856077</v>
      </c>
      <c r="BH13" s="644"/>
      <c r="BI13" s="644"/>
      <c r="BJ13" s="644"/>
      <c r="BK13" s="644"/>
      <c r="BL13" s="644"/>
      <c r="BM13" s="644"/>
      <c r="BN13" s="645"/>
      <c r="BO13" s="703">
        <v>53.4</v>
      </c>
      <c r="BP13" s="703"/>
      <c r="BQ13" s="703"/>
      <c r="BR13" s="703"/>
      <c r="BS13" s="649" t="s">
        <v>182</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2222413</v>
      </c>
      <c r="CS13" s="644"/>
      <c r="CT13" s="644"/>
      <c r="CU13" s="644"/>
      <c r="CV13" s="644"/>
      <c r="CW13" s="644"/>
      <c r="CX13" s="644"/>
      <c r="CY13" s="645"/>
      <c r="CZ13" s="703">
        <v>5.3</v>
      </c>
      <c r="DA13" s="703"/>
      <c r="DB13" s="703"/>
      <c r="DC13" s="703"/>
      <c r="DD13" s="649">
        <v>634776</v>
      </c>
      <c r="DE13" s="644"/>
      <c r="DF13" s="644"/>
      <c r="DG13" s="644"/>
      <c r="DH13" s="644"/>
      <c r="DI13" s="644"/>
      <c r="DJ13" s="644"/>
      <c r="DK13" s="644"/>
      <c r="DL13" s="644"/>
      <c r="DM13" s="644"/>
      <c r="DN13" s="644"/>
      <c r="DO13" s="644"/>
      <c r="DP13" s="645"/>
      <c r="DQ13" s="649">
        <v>1593841</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241</v>
      </c>
      <c r="S14" s="644"/>
      <c r="T14" s="644"/>
      <c r="U14" s="644"/>
      <c r="V14" s="644"/>
      <c r="W14" s="644"/>
      <c r="X14" s="644"/>
      <c r="Y14" s="645"/>
      <c r="Z14" s="703" t="s">
        <v>176</v>
      </c>
      <c r="AA14" s="703"/>
      <c r="AB14" s="703"/>
      <c r="AC14" s="703"/>
      <c r="AD14" s="704" t="s">
        <v>176</v>
      </c>
      <c r="AE14" s="704"/>
      <c r="AF14" s="704"/>
      <c r="AG14" s="704"/>
      <c r="AH14" s="704"/>
      <c r="AI14" s="704"/>
      <c r="AJ14" s="704"/>
      <c r="AK14" s="704"/>
      <c r="AL14" s="646" t="s">
        <v>182</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303811</v>
      </c>
      <c r="BH14" s="644"/>
      <c r="BI14" s="644"/>
      <c r="BJ14" s="644"/>
      <c r="BK14" s="644"/>
      <c r="BL14" s="644"/>
      <c r="BM14" s="644"/>
      <c r="BN14" s="645"/>
      <c r="BO14" s="703">
        <v>2.1</v>
      </c>
      <c r="BP14" s="703"/>
      <c r="BQ14" s="703"/>
      <c r="BR14" s="703"/>
      <c r="BS14" s="649" t="s">
        <v>241</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1665160</v>
      </c>
      <c r="CS14" s="644"/>
      <c r="CT14" s="644"/>
      <c r="CU14" s="644"/>
      <c r="CV14" s="644"/>
      <c r="CW14" s="644"/>
      <c r="CX14" s="644"/>
      <c r="CY14" s="645"/>
      <c r="CZ14" s="703">
        <v>4</v>
      </c>
      <c r="DA14" s="703"/>
      <c r="DB14" s="703"/>
      <c r="DC14" s="703"/>
      <c r="DD14" s="649">
        <v>71304</v>
      </c>
      <c r="DE14" s="644"/>
      <c r="DF14" s="644"/>
      <c r="DG14" s="644"/>
      <c r="DH14" s="644"/>
      <c r="DI14" s="644"/>
      <c r="DJ14" s="644"/>
      <c r="DK14" s="644"/>
      <c r="DL14" s="644"/>
      <c r="DM14" s="644"/>
      <c r="DN14" s="644"/>
      <c r="DO14" s="644"/>
      <c r="DP14" s="645"/>
      <c r="DQ14" s="649">
        <v>1527495</v>
      </c>
      <c r="DR14" s="644"/>
      <c r="DS14" s="644"/>
      <c r="DT14" s="644"/>
      <c r="DU14" s="644"/>
      <c r="DV14" s="644"/>
      <c r="DW14" s="644"/>
      <c r="DX14" s="644"/>
      <c r="DY14" s="644"/>
      <c r="DZ14" s="644"/>
      <c r="EA14" s="644"/>
      <c r="EB14" s="644"/>
      <c r="EC14" s="684"/>
    </row>
    <row r="15" spans="2:143" ht="11.25" customHeight="1" x14ac:dyDescent="0.15">
      <c r="B15" s="638" t="s">
        <v>258</v>
      </c>
      <c r="C15" s="639"/>
      <c r="D15" s="639"/>
      <c r="E15" s="639"/>
      <c r="F15" s="639"/>
      <c r="G15" s="639"/>
      <c r="H15" s="639"/>
      <c r="I15" s="639"/>
      <c r="J15" s="639"/>
      <c r="K15" s="639"/>
      <c r="L15" s="639"/>
      <c r="M15" s="639"/>
      <c r="N15" s="639"/>
      <c r="O15" s="639"/>
      <c r="P15" s="639"/>
      <c r="Q15" s="640"/>
      <c r="R15" s="641">
        <v>201409</v>
      </c>
      <c r="S15" s="644"/>
      <c r="T15" s="644"/>
      <c r="U15" s="644"/>
      <c r="V15" s="644"/>
      <c r="W15" s="644"/>
      <c r="X15" s="644"/>
      <c r="Y15" s="645"/>
      <c r="Z15" s="703">
        <v>0.5</v>
      </c>
      <c r="AA15" s="703"/>
      <c r="AB15" s="703"/>
      <c r="AC15" s="703"/>
      <c r="AD15" s="704">
        <v>201409</v>
      </c>
      <c r="AE15" s="704"/>
      <c r="AF15" s="704"/>
      <c r="AG15" s="704"/>
      <c r="AH15" s="704"/>
      <c r="AI15" s="704"/>
      <c r="AJ15" s="704"/>
      <c r="AK15" s="704"/>
      <c r="AL15" s="646">
        <v>0.8</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649595</v>
      </c>
      <c r="BH15" s="644"/>
      <c r="BI15" s="644"/>
      <c r="BJ15" s="644"/>
      <c r="BK15" s="644"/>
      <c r="BL15" s="644"/>
      <c r="BM15" s="644"/>
      <c r="BN15" s="645"/>
      <c r="BO15" s="703">
        <v>4.4000000000000004</v>
      </c>
      <c r="BP15" s="703"/>
      <c r="BQ15" s="703"/>
      <c r="BR15" s="703"/>
      <c r="BS15" s="649" t="s">
        <v>182</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3272738</v>
      </c>
      <c r="CS15" s="644"/>
      <c r="CT15" s="644"/>
      <c r="CU15" s="644"/>
      <c r="CV15" s="644"/>
      <c r="CW15" s="644"/>
      <c r="CX15" s="644"/>
      <c r="CY15" s="645"/>
      <c r="CZ15" s="703">
        <v>7.8</v>
      </c>
      <c r="DA15" s="703"/>
      <c r="DB15" s="703"/>
      <c r="DC15" s="703"/>
      <c r="DD15" s="649">
        <v>682951</v>
      </c>
      <c r="DE15" s="644"/>
      <c r="DF15" s="644"/>
      <c r="DG15" s="644"/>
      <c r="DH15" s="644"/>
      <c r="DI15" s="644"/>
      <c r="DJ15" s="644"/>
      <c r="DK15" s="644"/>
      <c r="DL15" s="644"/>
      <c r="DM15" s="644"/>
      <c r="DN15" s="644"/>
      <c r="DO15" s="644"/>
      <c r="DP15" s="645"/>
      <c r="DQ15" s="649">
        <v>2575642</v>
      </c>
      <c r="DR15" s="644"/>
      <c r="DS15" s="644"/>
      <c r="DT15" s="644"/>
      <c r="DU15" s="644"/>
      <c r="DV15" s="644"/>
      <c r="DW15" s="644"/>
      <c r="DX15" s="644"/>
      <c r="DY15" s="644"/>
      <c r="DZ15" s="644"/>
      <c r="EA15" s="644"/>
      <c r="EB15" s="644"/>
      <c r="EC15" s="684"/>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241</v>
      </c>
      <c r="S16" s="644"/>
      <c r="T16" s="644"/>
      <c r="U16" s="644"/>
      <c r="V16" s="644"/>
      <c r="W16" s="644"/>
      <c r="X16" s="644"/>
      <c r="Y16" s="645"/>
      <c r="Z16" s="703" t="s">
        <v>176</v>
      </c>
      <c r="AA16" s="703"/>
      <c r="AB16" s="703"/>
      <c r="AC16" s="703"/>
      <c r="AD16" s="704" t="s">
        <v>182</v>
      </c>
      <c r="AE16" s="704"/>
      <c r="AF16" s="704"/>
      <c r="AG16" s="704"/>
      <c r="AH16" s="704"/>
      <c r="AI16" s="704"/>
      <c r="AJ16" s="704"/>
      <c r="AK16" s="704"/>
      <c r="AL16" s="646" t="s">
        <v>241</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v>42</v>
      </c>
      <c r="BH16" s="644"/>
      <c r="BI16" s="644"/>
      <c r="BJ16" s="644"/>
      <c r="BK16" s="644"/>
      <c r="BL16" s="644"/>
      <c r="BM16" s="644"/>
      <c r="BN16" s="645"/>
      <c r="BO16" s="703">
        <v>0</v>
      </c>
      <c r="BP16" s="703"/>
      <c r="BQ16" s="703"/>
      <c r="BR16" s="703"/>
      <c r="BS16" s="649" t="s">
        <v>182</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573329</v>
      </c>
      <c r="CS16" s="644"/>
      <c r="CT16" s="644"/>
      <c r="CU16" s="644"/>
      <c r="CV16" s="644"/>
      <c r="CW16" s="644"/>
      <c r="CX16" s="644"/>
      <c r="CY16" s="645"/>
      <c r="CZ16" s="703">
        <v>1.4</v>
      </c>
      <c r="DA16" s="703"/>
      <c r="DB16" s="703"/>
      <c r="DC16" s="703"/>
      <c r="DD16" s="649" t="s">
        <v>182</v>
      </c>
      <c r="DE16" s="644"/>
      <c r="DF16" s="644"/>
      <c r="DG16" s="644"/>
      <c r="DH16" s="644"/>
      <c r="DI16" s="644"/>
      <c r="DJ16" s="644"/>
      <c r="DK16" s="644"/>
      <c r="DL16" s="644"/>
      <c r="DM16" s="644"/>
      <c r="DN16" s="644"/>
      <c r="DO16" s="644"/>
      <c r="DP16" s="645"/>
      <c r="DQ16" s="649">
        <v>137215</v>
      </c>
      <c r="DR16" s="644"/>
      <c r="DS16" s="644"/>
      <c r="DT16" s="644"/>
      <c r="DU16" s="644"/>
      <c r="DV16" s="644"/>
      <c r="DW16" s="644"/>
      <c r="DX16" s="644"/>
      <c r="DY16" s="644"/>
      <c r="DZ16" s="644"/>
      <c r="EA16" s="644"/>
      <c r="EB16" s="644"/>
      <c r="EC16" s="684"/>
    </row>
    <row r="17" spans="2:133" ht="11.25" customHeight="1" x14ac:dyDescent="0.15">
      <c r="B17" s="638" t="s">
        <v>264</v>
      </c>
      <c r="C17" s="639"/>
      <c r="D17" s="639"/>
      <c r="E17" s="639"/>
      <c r="F17" s="639"/>
      <c r="G17" s="639"/>
      <c r="H17" s="639"/>
      <c r="I17" s="639"/>
      <c r="J17" s="639"/>
      <c r="K17" s="639"/>
      <c r="L17" s="639"/>
      <c r="M17" s="639"/>
      <c r="N17" s="639"/>
      <c r="O17" s="639"/>
      <c r="P17" s="639"/>
      <c r="Q17" s="640"/>
      <c r="R17" s="641">
        <v>47761</v>
      </c>
      <c r="S17" s="644"/>
      <c r="T17" s="644"/>
      <c r="U17" s="644"/>
      <c r="V17" s="644"/>
      <c r="W17" s="644"/>
      <c r="X17" s="644"/>
      <c r="Y17" s="645"/>
      <c r="Z17" s="703">
        <v>0.1</v>
      </c>
      <c r="AA17" s="703"/>
      <c r="AB17" s="703"/>
      <c r="AC17" s="703"/>
      <c r="AD17" s="704">
        <v>47761</v>
      </c>
      <c r="AE17" s="704"/>
      <c r="AF17" s="704"/>
      <c r="AG17" s="704"/>
      <c r="AH17" s="704"/>
      <c r="AI17" s="704"/>
      <c r="AJ17" s="704"/>
      <c r="AK17" s="704"/>
      <c r="AL17" s="646">
        <v>0.2</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182</v>
      </c>
      <c r="BH17" s="644"/>
      <c r="BI17" s="644"/>
      <c r="BJ17" s="644"/>
      <c r="BK17" s="644"/>
      <c r="BL17" s="644"/>
      <c r="BM17" s="644"/>
      <c r="BN17" s="645"/>
      <c r="BO17" s="703" t="s">
        <v>182</v>
      </c>
      <c r="BP17" s="703"/>
      <c r="BQ17" s="703"/>
      <c r="BR17" s="703"/>
      <c r="BS17" s="649" t="s">
        <v>182</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6437558</v>
      </c>
      <c r="CS17" s="644"/>
      <c r="CT17" s="644"/>
      <c r="CU17" s="644"/>
      <c r="CV17" s="644"/>
      <c r="CW17" s="644"/>
      <c r="CX17" s="644"/>
      <c r="CY17" s="645"/>
      <c r="CZ17" s="703">
        <v>15.3</v>
      </c>
      <c r="DA17" s="703"/>
      <c r="DB17" s="703"/>
      <c r="DC17" s="703"/>
      <c r="DD17" s="649" t="s">
        <v>182</v>
      </c>
      <c r="DE17" s="644"/>
      <c r="DF17" s="644"/>
      <c r="DG17" s="644"/>
      <c r="DH17" s="644"/>
      <c r="DI17" s="644"/>
      <c r="DJ17" s="644"/>
      <c r="DK17" s="644"/>
      <c r="DL17" s="644"/>
      <c r="DM17" s="644"/>
      <c r="DN17" s="644"/>
      <c r="DO17" s="644"/>
      <c r="DP17" s="645"/>
      <c r="DQ17" s="649">
        <v>6414444</v>
      </c>
      <c r="DR17" s="644"/>
      <c r="DS17" s="644"/>
      <c r="DT17" s="644"/>
      <c r="DU17" s="644"/>
      <c r="DV17" s="644"/>
      <c r="DW17" s="644"/>
      <c r="DX17" s="644"/>
      <c r="DY17" s="644"/>
      <c r="DZ17" s="644"/>
      <c r="EA17" s="644"/>
      <c r="EB17" s="644"/>
      <c r="EC17" s="684"/>
    </row>
    <row r="18" spans="2:133" ht="11.25" customHeight="1" x14ac:dyDescent="0.15">
      <c r="B18" s="638" t="s">
        <v>267</v>
      </c>
      <c r="C18" s="639"/>
      <c r="D18" s="639"/>
      <c r="E18" s="639"/>
      <c r="F18" s="639"/>
      <c r="G18" s="639"/>
      <c r="H18" s="639"/>
      <c r="I18" s="639"/>
      <c r="J18" s="639"/>
      <c r="K18" s="639"/>
      <c r="L18" s="639"/>
      <c r="M18" s="639"/>
      <c r="N18" s="639"/>
      <c r="O18" s="639"/>
      <c r="P18" s="639"/>
      <c r="Q18" s="640"/>
      <c r="R18" s="641">
        <v>10572498</v>
      </c>
      <c r="S18" s="644"/>
      <c r="T18" s="644"/>
      <c r="U18" s="644"/>
      <c r="V18" s="644"/>
      <c r="W18" s="644"/>
      <c r="X18" s="644"/>
      <c r="Y18" s="645"/>
      <c r="Z18" s="703">
        <v>24.4</v>
      </c>
      <c r="AA18" s="703"/>
      <c r="AB18" s="703"/>
      <c r="AC18" s="703"/>
      <c r="AD18" s="704">
        <v>9018144</v>
      </c>
      <c r="AE18" s="704"/>
      <c r="AF18" s="704"/>
      <c r="AG18" s="704"/>
      <c r="AH18" s="704"/>
      <c r="AI18" s="704"/>
      <c r="AJ18" s="704"/>
      <c r="AK18" s="704"/>
      <c r="AL18" s="646">
        <v>33.799999999999997</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241</v>
      </c>
      <c r="BH18" s="644"/>
      <c r="BI18" s="644"/>
      <c r="BJ18" s="644"/>
      <c r="BK18" s="644"/>
      <c r="BL18" s="644"/>
      <c r="BM18" s="644"/>
      <c r="BN18" s="645"/>
      <c r="BO18" s="703" t="s">
        <v>182</v>
      </c>
      <c r="BP18" s="703"/>
      <c r="BQ18" s="703"/>
      <c r="BR18" s="703"/>
      <c r="BS18" s="649" t="s">
        <v>182</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176</v>
      </c>
      <c r="CS18" s="644"/>
      <c r="CT18" s="644"/>
      <c r="CU18" s="644"/>
      <c r="CV18" s="644"/>
      <c r="CW18" s="644"/>
      <c r="CX18" s="644"/>
      <c r="CY18" s="645"/>
      <c r="CZ18" s="703" t="s">
        <v>182</v>
      </c>
      <c r="DA18" s="703"/>
      <c r="DB18" s="703"/>
      <c r="DC18" s="703"/>
      <c r="DD18" s="649" t="s">
        <v>182</v>
      </c>
      <c r="DE18" s="644"/>
      <c r="DF18" s="644"/>
      <c r="DG18" s="644"/>
      <c r="DH18" s="644"/>
      <c r="DI18" s="644"/>
      <c r="DJ18" s="644"/>
      <c r="DK18" s="644"/>
      <c r="DL18" s="644"/>
      <c r="DM18" s="644"/>
      <c r="DN18" s="644"/>
      <c r="DO18" s="644"/>
      <c r="DP18" s="645"/>
      <c r="DQ18" s="649" t="s">
        <v>182</v>
      </c>
      <c r="DR18" s="644"/>
      <c r="DS18" s="644"/>
      <c r="DT18" s="644"/>
      <c r="DU18" s="644"/>
      <c r="DV18" s="644"/>
      <c r="DW18" s="644"/>
      <c r="DX18" s="644"/>
      <c r="DY18" s="644"/>
      <c r="DZ18" s="644"/>
      <c r="EA18" s="644"/>
      <c r="EB18" s="644"/>
      <c r="EC18" s="684"/>
    </row>
    <row r="19" spans="2:133" ht="11.25" customHeight="1" x14ac:dyDescent="0.15">
      <c r="B19" s="638" t="s">
        <v>270</v>
      </c>
      <c r="C19" s="639"/>
      <c r="D19" s="639"/>
      <c r="E19" s="639"/>
      <c r="F19" s="639"/>
      <c r="G19" s="639"/>
      <c r="H19" s="639"/>
      <c r="I19" s="639"/>
      <c r="J19" s="639"/>
      <c r="K19" s="639"/>
      <c r="L19" s="639"/>
      <c r="M19" s="639"/>
      <c r="N19" s="639"/>
      <c r="O19" s="639"/>
      <c r="P19" s="639"/>
      <c r="Q19" s="640"/>
      <c r="R19" s="641">
        <v>9018144</v>
      </c>
      <c r="S19" s="644"/>
      <c r="T19" s="644"/>
      <c r="U19" s="644"/>
      <c r="V19" s="644"/>
      <c r="W19" s="644"/>
      <c r="X19" s="644"/>
      <c r="Y19" s="645"/>
      <c r="Z19" s="703">
        <v>20.8</v>
      </c>
      <c r="AA19" s="703"/>
      <c r="AB19" s="703"/>
      <c r="AC19" s="703"/>
      <c r="AD19" s="704">
        <v>9018144</v>
      </c>
      <c r="AE19" s="704"/>
      <c r="AF19" s="704"/>
      <c r="AG19" s="704"/>
      <c r="AH19" s="704"/>
      <c r="AI19" s="704"/>
      <c r="AJ19" s="704"/>
      <c r="AK19" s="704"/>
      <c r="AL19" s="646">
        <v>33.799999999999997</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57357</v>
      </c>
      <c r="BH19" s="644"/>
      <c r="BI19" s="644"/>
      <c r="BJ19" s="644"/>
      <c r="BK19" s="644"/>
      <c r="BL19" s="644"/>
      <c r="BM19" s="644"/>
      <c r="BN19" s="645"/>
      <c r="BO19" s="703">
        <v>0.4</v>
      </c>
      <c r="BP19" s="703"/>
      <c r="BQ19" s="703"/>
      <c r="BR19" s="703"/>
      <c r="BS19" s="649" t="s">
        <v>182</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182</v>
      </c>
      <c r="CS19" s="644"/>
      <c r="CT19" s="644"/>
      <c r="CU19" s="644"/>
      <c r="CV19" s="644"/>
      <c r="CW19" s="644"/>
      <c r="CX19" s="644"/>
      <c r="CY19" s="645"/>
      <c r="CZ19" s="703" t="s">
        <v>182</v>
      </c>
      <c r="DA19" s="703"/>
      <c r="DB19" s="703"/>
      <c r="DC19" s="703"/>
      <c r="DD19" s="649" t="s">
        <v>241</v>
      </c>
      <c r="DE19" s="644"/>
      <c r="DF19" s="644"/>
      <c r="DG19" s="644"/>
      <c r="DH19" s="644"/>
      <c r="DI19" s="644"/>
      <c r="DJ19" s="644"/>
      <c r="DK19" s="644"/>
      <c r="DL19" s="644"/>
      <c r="DM19" s="644"/>
      <c r="DN19" s="644"/>
      <c r="DO19" s="644"/>
      <c r="DP19" s="645"/>
      <c r="DQ19" s="649" t="s">
        <v>241</v>
      </c>
      <c r="DR19" s="644"/>
      <c r="DS19" s="644"/>
      <c r="DT19" s="644"/>
      <c r="DU19" s="644"/>
      <c r="DV19" s="644"/>
      <c r="DW19" s="644"/>
      <c r="DX19" s="644"/>
      <c r="DY19" s="644"/>
      <c r="DZ19" s="644"/>
      <c r="EA19" s="644"/>
      <c r="EB19" s="644"/>
      <c r="EC19" s="684"/>
    </row>
    <row r="20" spans="2:133" ht="11.25" customHeight="1" x14ac:dyDescent="0.15">
      <c r="B20" s="638" t="s">
        <v>273</v>
      </c>
      <c r="C20" s="639"/>
      <c r="D20" s="639"/>
      <c r="E20" s="639"/>
      <c r="F20" s="639"/>
      <c r="G20" s="639"/>
      <c r="H20" s="639"/>
      <c r="I20" s="639"/>
      <c r="J20" s="639"/>
      <c r="K20" s="639"/>
      <c r="L20" s="639"/>
      <c r="M20" s="639"/>
      <c r="N20" s="639"/>
      <c r="O20" s="639"/>
      <c r="P20" s="639"/>
      <c r="Q20" s="640"/>
      <c r="R20" s="641">
        <v>1554354</v>
      </c>
      <c r="S20" s="644"/>
      <c r="T20" s="644"/>
      <c r="U20" s="644"/>
      <c r="V20" s="644"/>
      <c r="W20" s="644"/>
      <c r="X20" s="644"/>
      <c r="Y20" s="645"/>
      <c r="Z20" s="703">
        <v>3.6</v>
      </c>
      <c r="AA20" s="703"/>
      <c r="AB20" s="703"/>
      <c r="AC20" s="703"/>
      <c r="AD20" s="704" t="s">
        <v>241</v>
      </c>
      <c r="AE20" s="704"/>
      <c r="AF20" s="704"/>
      <c r="AG20" s="704"/>
      <c r="AH20" s="704"/>
      <c r="AI20" s="704"/>
      <c r="AJ20" s="704"/>
      <c r="AK20" s="704"/>
      <c r="AL20" s="646" t="s">
        <v>241</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57357</v>
      </c>
      <c r="BH20" s="644"/>
      <c r="BI20" s="644"/>
      <c r="BJ20" s="644"/>
      <c r="BK20" s="644"/>
      <c r="BL20" s="644"/>
      <c r="BM20" s="644"/>
      <c r="BN20" s="645"/>
      <c r="BO20" s="703">
        <v>0.4</v>
      </c>
      <c r="BP20" s="703"/>
      <c r="BQ20" s="703"/>
      <c r="BR20" s="703"/>
      <c r="BS20" s="649" t="s">
        <v>241</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42132800</v>
      </c>
      <c r="CS20" s="644"/>
      <c r="CT20" s="644"/>
      <c r="CU20" s="644"/>
      <c r="CV20" s="644"/>
      <c r="CW20" s="644"/>
      <c r="CX20" s="644"/>
      <c r="CY20" s="645"/>
      <c r="CZ20" s="703">
        <v>100</v>
      </c>
      <c r="DA20" s="703"/>
      <c r="DB20" s="703"/>
      <c r="DC20" s="703"/>
      <c r="DD20" s="649">
        <v>2835304</v>
      </c>
      <c r="DE20" s="644"/>
      <c r="DF20" s="644"/>
      <c r="DG20" s="644"/>
      <c r="DH20" s="644"/>
      <c r="DI20" s="644"/>
      <c r="DJ20" s="644"/>
      <c r="DK20" s="644"/>
      <c r="DL20" s="644"/>
      <c r="DM20" s="644"/>
      <c r="DN20" s="644"/>
      <c r="DO20" s="644"/>
      <c r="DP20" s="645"/>
      <c r="DQ20" s="649">
        <v>30231373</v>
      </c>
      <c r="DR20" s="644"/>
      <c r="DS20" s="644"/>
      <c r="DT20" s="644"/>
      <c r="DU20" s="644"/>
      <c r="DV20" s="644"/>
      <c r="DW20" s="644"/>
      <c r="DX20" s="644"/>
      <c r="DY20" s="644"/>
      <c r="DZ20" s="644"/>
      <c r="EA20" s="644"/>
      <c r="EB20" s="644"/>
      <c r="EC20" s="684"/>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176</v>
      </c>
      <c r="S21" s="644"/>
      <c r="T21" s="644"/>
      <c r="U21" s="644"/>
      <c r="V21" s="644"/>
      <c r="W21" s="644"/>
      <c r="X21" s="644"/>
      <c r="Y21" s="645"/>
      <c r="Z21" s="703" t="s">
        <v>182</v>
      </c>
      <c r="AA21" s="703"/>
      <c r="AB21" s="703"/>
      <c r="AC21" s="703"/>
      <c r="AD21" s="704" t="s">
        <v>182</v>
      </c>
      <c r="AE21" s="704"/>
      <c r="AF21" s="704"/>
      <c r="AG21" s="704"/>
      <c r="AH21" s="704"/>
      <c r="AI21" s="704"/>
      <c r="AJ21" s="704"/>
      <c r="AK21" s="704"/>
      <c r="AL21" s="646" t="s">
        <v>182</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57310</v>
      </c>
      <c r="BH21" s="644"/>
      <c r="BI21" s="644"/>
      <c r="BJ21" s="644"/>
      <c r="BK21" s="644"/>
      <c r="BL21" s="644"/>
      <c r="BM21" s="644"/>
      <c r="BN21" s="645"/>
      <c r="BO21" s="703">
        <v>0.4</v>
      </c>
      <c r="BP21" s="703"/>
      <c r="BQ21" s="703"/>
      <c r="BR21" s="703"/>
      <c r="BS21" s="649" t="s">
        <v>182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278</v>
      </c>
      <c r="C22" s="639"/>
      <c r="D22" s="639"/>
      <c r="E22" s="639"/>
      <c r="F22" s="639"/>
      <c r="G22" s="639"/>
      <c r="H22" s="639"/>
      <c r="I22" s="639"/>
      <c r="J22" s="639"/>
      <c r="K22" s="639"/>
      <c r="L22" s="639"/>
      <c r="M22" s="639"/>
      <c r="N22" s="639"/>
      <c r="O22" s="639"/>
      <c r="P22" s="639"/>
      <c r="Q22" s="640"/>
      <c r="R22" s="641">
        <v>28104955</v>
      </c>
      <c r="S22" s="644"/>
      <c r="T22" s="644"/>
      <c r="U22" s="644"/>
      <c r="V22" s="644"/>
      <c r="W22" s="644"/>
      <c r="X22" s="644"/>
      <c r="Y22" s="645"/>
      <c r="Z22" s="703">
        <v>65</v>
      </c>
      <c r="AA22" s="703"/>
      <c r="AB22" s="703"/>
      <c r="AC22" s="703"/>
      <c r="AD22" s="704">
        <v>26550554</v>
      </c>
      <c r="AE22" s="704"/>
      <c r="AF22" s="704"/>
      <c r="AG22" s="704"/>
      <c r="AH22" s="704"/>
      <c r="AI22" s="704"/>
      <c r="AJ22" s="704"/>
      <c r="AK22" s="704"/>
      <c r="AL22" s="646">
        <v>99.5</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176</v>
      </c>
      <c r="BH22" s="644"/>
      <c r="BI22" s="644"/>
      <c r="BJ22" s="644"/>
      <c r="BK22" s="644"/>
      <c r="BL22" s="644"/>
      <c r="BM22" s="644"/>
      <c r="BN22" s="645"/>
      <c r="BO22" s="703" t="s">
        <v>176</v>
      </c>
      <c r="BP22" s="703"/>
      <c r="BQ22" s="703"/>
      <c r="BR22" s="703"/>
      <c r="BS22" s="649" t="s">
        <v>182</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281</v>
      </c>
      <c r="C23" s="639"/>
      <c r="D23" s="639"/>
      <c r="E23" s="639"/>
      <c r="F23" s="639"/>
      <c r="G23" s="639"/>
      <c r="H23" s="639"/>
      <c r="I23" s="639"/>
      <c r="J23" s="639"/>
      <c r="K23" s="639"/>
      <c r="L23" s="639"/>
      <c r="M23" s="639"/>
      <c r="N23" s="639"/>
      <c r="O23" s="639"/>
      <c r="P23" s="639"/>
      <c r="Q23" s="640"/>
      <c r="R23" s="641">
        <v>12284</v>
      </c>
      <c r="S23" s="644"/>
      <c r="T23" s="644"/>
      <c r="U23" s="644"/>
      <c r="V23" s="644"/>
      <c r="W23" s="644"/>
      <c r="X23" s="644"/>
      <c r="Y23" s="645"/>
      <c r="Z23" s="703">
        <v>0</v>
      </c>
      <c r="AA23" s="703"/>
      <c r="AB23" s="703"/>
      <c r="AC23" s="703"/>
      <c r="AD23" s="704">
        <v>12284</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v>47</v>
      </c>
      <c r="BH23" s="644"/>
      <c r="BI23" s="644"/>
      <c r="BJ23" s="644"/>
      <c r="BK23" s="644"/>
      <c r="BL23" s="644"/>
      <c r="BM23" s="644"/>
      <c r="BN23" s="645"/>
      <c r="BO23" s="703">
        <v>0</v>
      </c>
      <c r="BP23" s="703"/>
      <c r="BQ23" s="703"/>
      <c r="BR23" s="703"/>
      <c r="BS23" s="649" t="s">
        <v>176</v>
      </c>
      <c r="BT23" s="644"/>
      <c r="BU23" s="644"/>
      <c r="BV23" s="644"/>
      <c r="BW23" s="644"/>
      <c r="BX23" s="644"/>
      <c r="BY23" s="644"/>
      <c r="BZ23" s="644"/>
      <c r="CA23" s="644"/>
      <c r="CB23" s="684"/>
      <c r="CD23" s="758" t="s">
        <v>221</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x14ac:dyDescent="0.15">
      <c r="B24" s="638" t="s">
        <v>288</v>
      </c>
      <c r="C24" s="639"/>
      <c r="D24" s="639"/>
      <c r="E24" s="639"/>
      <c r="F24" s="639"/>
      <c r="G24" s="639"/>
      <c r="H24" s="639"/>
      <c r="I24" s="639"/>
      <c r="J24" s="639"/>
      <c r="K24" s="639"/>
      <c r="L24" s="639"/>
      <c r="M24" s="639"/>
      <c r="N24" s="639"/>
      <c r="O24" s="639"/>
      <c r="P24" s="639"/>
      <c r="Q24" s="640"/>
      <c r="R24" s="641">
        <v>516965</v>
      </c>
      <c r="S24" s="644"/>
      <c r="T24" s="644"/>
      <c r="U24" s="644"/>
      <c r="V24" s="644"/>
      <c r="W24" s="644"/>
      <c r="X24" s="644"/>
      <c r="Y24" s="645"/>
      <c r="Z24" s="703">
        <v>1.2</v>
      </c>
      <c r="AA24" s="703"/>
      <c r="AB24" s="703"/>
      <c r="AC24" s="703"/>
      <c r="AD24" s="704" t="s">
        <v>182</v>
      </c>
      <c r="AE24" s="704"/>
      <c r="AF24" s="704"/>
      <c r="AG24" s="704"/>
      <c r="AH24" s="704"/>
      <c r="AI24" s="704"/>
      <c r="AJ24" s="704"/>
      <c r="AK24" s="704"/>
      <c r="AL24" s="646" t="s">
        <v>241</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182</v>
      </c>
      <c r="BH24" s="644"/>
      <c r="BI24" s="644"/>
      <c r="BJ24" s="644"/>
      <c r="BK24" s="644"/>
      <c r="BL24" s="644"/>
      <c r="BM24" s="644"/>
      <c r="BN24" s="645"/>
      <c r="BO24" s="703" t="s">
        <v>182</v>
      </c>
      <c r="BP24" s="703"/>
      <c r="BQ24" s="703"/>
      <c r="BR24" s="703"/>
      <c r="BS24" s="649" t="s">
        <v>182</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22990242</v>
      </c>
      <c r="CS24" s="707"/>
      <c r="CT24" s="707"/>
      <c r="CU24" s="707"/>
      <c r="CV24" s="707"/>
      <c r="CW24" s="707"/>
      <c r="CX24" s="707"/>
      <c r="CY24" s="753"/>
      <c r="CZ24" s="754">
        <v>54.6</v>
      </c>
      <c r="DA24" s="723"/>
      <c r="DB24" s="723"/>
      <c r="DC24" s="757"/>
      <c r="DD24" s="752">
        <v>17202165</v>
      </c>
      <c r="DE24" s="707"/>
      <c r="DF24" s="707"/>
      <c r="DG24" s="707"/>
      <c r="DH24" s="707"/>
      <c r="DI24" s="707"/>
      <c r="DJ24" s="707"/>
      <c r="DK24" s="753"/>
      <c r="DL24" s="752">
        <v>17066949</v>
      </c>
      <c r="DM24" s="707"/>
      <c r="DN24" s="707"/>
      <c r="DO24" s="707"/>
      <c r="DP24" s="707"/>
      <c r="DQ24" s="707"/>
      <c r="DR24" s="707"/>
      <c r="DS24" s="707"/>
      <c r="DT24" s="707"/>
      <c r="DU24" s="707"/>
      <c r="DV24" s="753"/>
      <c r="DW24" s="754">
        <v>60.1</v>
      </c>
      <c r="DX24" s="723"/>
      <c r="DY24" s="723"/>
      <c r="DZ24" s="723"/>
      <c r="EA24" s="723"/>
      <c r="EB24" s="723"/>
      <c r="EC24" s="755"/>
    </row>
    <row r="25" spans="2:133" ht="11.25" customHeight="1" x14ac:dyDescent="0.15">
      <c r="B25" s="638" t="s">
        <v>291</v>
      </c>
      <c r="C25" s="639"/>
      <c r="D25" s="639"/>
      <c r="E25" s="639"/>
      <c r="F25" s="639"/>
      <c r="G25" s="639"/>
      <c r="H25" s="639"/>
      <c r="I25" s="639"/>
      <c r="J25" s="639"/>
      <c r="K25" s="639"/>
      <c r="L25" s="639"/>
      <c r="M25" s="639"/>
      <c r="N25" s="639"/>
      <c r="O25" s="639"/>
      <c r="P25" s="639"/>
      <c r="Q25" s="640"/>
      <c r="R25" s="641">
        <v>493871</v>
      </c>
      <c r="S25" s="644"/>
      <c r="T25" s="644"/>
      <c r="U25" s="644"/>
      <c r="V25" s="644"/>
      <c r="W25" s="644"/>
      <c r="X25" s="644"/>
      <c r="Y25" s="645"/>
      <c r="Z25" s="703">
        <v>1.1000000000000001</v>
      </c>
      <c r="AA25" s="703"/>
      <c r="AB25" s="703"/>
      <c r="AC25" s="703"/>
      <c r="AD25" s="704">
        <v>84720</v>
      </c>
      <c r="AE25" s="704"/>
      <c r="AF25" s="704"/>
      <c r="AG25" s="704"/>
      <c r="AH25" s="704"/>
      <c r="AI25" s="704"/>
      <c r="AJ25" s="704"/>
      <c r="AK25" s="704"/>
      <c r="AL25" s="646">
        <v>0.3</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182</v>
      </c>
      <c r="BH25" s="644"/>
      <c r="BI25" s="644"/>
      <c r="BJ25" s="644"/>
      <c r="BK25" s="644"/>
      <c r="BL25" s="644"/>
      <c r="BM25" s="644"/>
      <c r="BN25" s="645"/>
      <c r="BO25" s="703" t="s">
        <v>182</v>
      </c>
      <c r="BP25" s="703"/>
      <c r="BQ25" s="703"/>
      <c r="BR25" s="703"/>
      <c r="BS25" s="649" t="s">
        <v>182</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8762947</v>
      </c>
      <c r="CS25" s="642"/>
      <c r="CT25" s="642"/>
      <c r="CU25" s="642"/>
      <c r="CV25" s="642"/>
      <c r="CW25" s="642"/>
      <c r="CX25" s="642"/>
      <c r="CY25" s="643"/>
      <c r="CZ25" s="646">
        <v>20.8</v>
      </c>
      <c r="DA25" s="675"/>
      <c r="DB25" s="675"/>
      <c r="DC25" s="676"/>
      <c r="DD25" s="649">
        <v>8171191</v>
      </c>
      <c r="DE25" s="642"/>
      <c r="DF25" s="642"/>
      <c r="DG25" s="642"/>
      <c r="DH25" s="642"/>
      <c r="DI25" s="642"/>
      <c r="DJ25" s="642"/>
      <c r="DK25" s="643"/>
      <c r="DL25" s="649">
        <v>8036244</v>
      </c>
      <c r="DM25" s="642"/>
      <c r="DN25" s="642"/>
      <c r="DO25" s="642"/>
      <c r="DP25" s="642"/>
      <c r="DQ25" s="642"/>
      <c r="DR25" s="642"/>
      <c r="DS25" s="642"/>
      <c r="DT25" s="642"/>
      <c r="DU25" s="642"/>
      <c r="DV25" s="643"/>
      <c r="DW25" s="646">
        <v>28.3</v>
      </c>
      <c r="DX25" s="675"/>
      <c r="DY25" s="675"/>
      <c r="DZ25" s="675"/>
      <c r="EA25" s="675"/>
      <c r="EB25" s="675"/>
      <c r="EC25" s="677"/>
    </row>
    <row r="26" spans="2:133" ht="11.25" customHeight="1" x14ac:dyDescent="0.15">
      <c r="B26" s="638" t="s">
        <v>294</v>
      </c>
      <c r="C26" s="639"/>
      <c r="D26" s="639"/>
      <c r="E26" s="639"/>
      <c r="F26" s="639"/>
      <c r="G26" s="639"/>
      <c r="H26" s="639"/>
      <c r="I26" s="639"/>
      <c r="J26" s="639"/>
      <c r="K26" s="639"/>
      <c r="L26" s="639"/>
      <c r="M26" s="639"/>
      <c r="N26" s="639"/>
      <c r="O26" s="639"/>
      <c r="P26" s="639"/>
      <c r="Q26" s="640"/>
      <c r="R26" s="641">
        <v>262162</v>
      </c>
      <c r="S26" s="644"/>
      <c r="T26" s="644"/>
      <c r="U26" s="644"/>
      <c r="V26" s="644"/>
      <c r="W26" s="644"/>
      <c r="X26" s="644"/>
      <c r="Y26" s="645"/>
      <c r="Z26" s="703">
        <v>0.6</v>
      </c>
      <c r="AA26" s="703"/>
      <c r="AB26" s="703"/>
      <c r="AC26" s="703"/>
      <c r="AD26" s="704">
        <v>48</v>
      </c>
      <c r="AE26" s="704"/>
      <c r="AF26" s="704"/>
      <c r="AG26" s="704"/>
      <c r="AH26" s="704"/>
      <c r="AI26" s="704"/>
      <c r="AJ26" s="704"/>
      <c r="AK26" s="704"/>
      <c r="AL26" s="646">
        <v>0</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182</v>
      </c>
      <c r="BH26" s="644"/>
      <c r="BI26" s="644"/>
      <c r="BJ26" s="644"/>
      <c r="BK26" s="644"/>
      <c r="BL26" s="644"/>
      <c r="BM26" s="644"/>
      <c r="BN26" s="645"/>
      <c r="BO26" s="703" t="s">
        <v>182</v>
      </c>
      <c r="BP26" s="703"/>
      <c r="BQ26" s="703"/>
      <c r="BR26" s="703"/>
      <c r="BS26" s="649" t="s">
        <v>182</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5952038</v>
      </c>
      <c r="CS26" s="644"/>
      <c r="CT26" s="644"/>
      <c r="CU26" s="644"/>
      <c r="CV26" s="644"/>
      <c r="CW26" s="644"/>
      <c r="CX26" s="644"/>
      <c r="CY26" s="645"/>
      <c r="CZ26" s="646">
        <v>14.1</v>
      </c>
      <c r="DA26" s="675"/>
      <c r="DB26" s="675"/>
      <c r="DC26" s="676"/>
      <c r="DD26" s="649">
        <v>5509996</v>
      </c>
      <c r="DE26" s="644"/>
      <c r="DF26" s="644"/>
      <c r="DG26" s="644"/>
      <c r="DH26" s="644"/>
      <c r="DI26" s="644"/>
      <c r="DJ26" s="644"/>
      <c r="DK26" s="645"/>
      <c r="DL26" s="649" t="s">
        <v>182</v>
      </c>
      <c r="DM26" s="644"/>
      <c r="DN26" s="644"/>
      <c r="DO26" s="644"/>
      <c r="DP26" s="644"/>
      <c r="DQ26" s="644"/>
      <c r="DR26" s="644"/>
      <c r="DS26" s="644"/>
      <c r="DT26" s="644"/>
      <c r="DU26" s="644"/>
      <c r="DV26" s="645"/>
      <c r="DW26" s="646" t="s">
        <v>182</v>
      </c>
      <c r="DX26" s="675"/>
      <c r="DY26" s="675"/>
      <c r="DZ26" s="675"/>
      <c r="EA26" s="675"/>
      <c r="EB26" s="675"/>
      <c r="EC26" s="677"/>
    </row>
    <row r="27" spans="2:133" ht="11.25" customHeight="1" x14ac:dyDescent="0.15">
      <c r="B27" s="638" t="s">
        <v>297</v>
      </c>
      <c r="C27" s="639"/>
      <c r="D27" s="639"/>
      <c r="E27" s="639"/>
      <c r="F27" s="639"/>
      <c r="G27" s="639"/>
      <c r="H27" s="639"/>
      <c r="I27" s="639"/>
      <c r="J27" s="639"/>
      <c r="K27" s="639"/>
      <c r="L27" s="639"/>
      <c r="M27" s="639"/>
      <c r="N27" s="639"/>
      <c r="O27" s="639"/>
      <c r="P27" s="639"/>
      <c r="Q27" s="640"/>
      <c r="R27" s="641">
        <v>4642341</v>
      </c>
      <c r="S27" s="644"/>
      <c r="T27" s="644"/>
      <c r="U27" s="644"/>
      <c r="V27" s="644"/>
      <c r="W27" s="644"/>
      <c r="X27" s="644"/>
      <c r="Y27" s="645"/>
      <c r="Z27" s="703">
        <v>10.7</v>
      </c>
      <c r="AA27" s="703"/>
      <c r="AB27" s="703"/>
      <c r="AC27" s="703"/>
      <c r="AD27" s="704" t="s">
        <v>182</v>
      </c>
      <c r="AE27" s="704"/>
      <c r="AF27" s="704"/>
      <c r="AG27" s="704"/>
      <c r="AH27" s="704"/>
      <c r="AI27" s="704"/>
      <c r="AJ27" s="704"/>
      <c r="AK27" s="704"/>
      <c r="AL27" s="646" t="s">
        <v>241</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14710972</v>
      </c>
      <c r="BH27" s="644"/>
      <c r="BI27" s="644"/>
      <c r="BJ27" s="644"/>
      <c r="BK27" s="644"/>
      <c r="BL27" s="644"/>
      <c r="BM27" s="644"/>
      <c r="BN27" s="645"/>
      <c r="BO27" s="703">
        <v>100</v>
      </c>
      <c r="BP27" s="703"/>
      <c r="BQ27" s="703"/>
      <c r="BR27" s="703"/>
      <c r="BS27" s="649" t="s">
        <v>182</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7789737</v>
      </c>
      <c r="CS27" s="642"/>
      <c r="CT27" s="642"/>
      <c r="CU27" s="642"/>
      <c r="CV27" s="642"/>
      <c r="CW27" s="642"/>
      <c r="CX27" s="642"/>
      <c r="CY27" s="643"/>
      <c r="CZ27" s="646">
        <v>18.5</v>
      </c>
      <c r="DA27" s="675"/>
      <c r="DB27" s="675"/>
      <c r="DC27" s="676"/>
      <c r="DD27" s="649">
        <v>2616530</v>
      </c>
      <c r="DE27" s="642"/>
      <c r="DF27" s="642"/>
      <c r="DG27" s="642"/>
      <c r="DH27" s="642"/>
      <c r="DI27" s="642"/>
      <c r="DJ27" s="642"/>
      <c r="DK27" s="643"/>
      <c r="DL27" s="649">
        <v>2616530</v>
      </c>
      <c r="DM27" s="642"/>
      <c r="DN27" s="642"/>
      <c r="DO27" s="642"/>
      <c r="DP27" s="642"/>
      <c r="DQ27" s="642"/>
      <c r="DR27" s="642"/>
      <c r="DS27" s="642"/>
      <c r="DT27" s="642"/>
      <c r="DU27" s="642"/>
      <c r="DV27" s="643"/>
      <c r="DW27" s="646">
        <v>9.1999999999999993</v>
      </c>
      <c r="DX27" s="675"/>
      <c r="DY27" s="675"/>
      <c r="DZ27" s="675"/>
      <c r="EA27" s="675"/>
      <c r="EB27" s="675"/>
      <c r="EC27" s="677"/>
    </row>
    <row r="28" spans="2:133" ht="11.25" customHeight="1" x14ac:dyDescent="0.15">
      <c r="B28" s="746" t="s">
        <v>300</v>
      </c>
      <c r="C28" s="747"/>
      <c r="D28" s="747"/>
      <c r="E28" s="747"/>
      <c r="F28" s="747"/>
      <c r="G28" s="747"/>
      <c r="H28" s="747"/>
      <c r="I28" s="747"/>
      <c r="J28" s="747"/>
      <c r="K28" s="747"/>
      <c r="L28" s="747"/>
      <c r="M28" s="747"/>
      <c r="N28" s="747"/>
      <c r="O28" s="747"/>
      <c r="P28" s="747"/>
      <c r="Q28" s="748"/>
      <c r="R28" s="641">
        <v>2717</v>
      </c>
      <c r="S28" s="644"/>
      <c r="T28" s="644"/>
      <c r="U28" s="644"/>
      <c r="V28" s="644"/>
      <c r="W28" s="644"/>
      <c r="X28" s="644"/>
      <c r="Y28" s="645"/>
      <c r="Z28" s="703">
        <v>0</v>
      </c>
      <c r="AA28" s="703"/>
      <c r="AB28" s="703"/>
      <c r="AC28" s="703"/>
      <c r="AD28" s="704">
        <v>2717</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6437558</v>
      </c>
      <c r="CS28" s="644"/>
      <c r="CT28" s="644"/>
      <c r="CU28" s="644"/>
      <c r="CV28" s="644"/>
      <c r="CW28" s="644"/>
      <c r="CX28" s="644"/>
      <c r="CY28" s="645"/>
      <c r="CZ28" s="646">
        <v>15.3</v>
      </c>
      <c r="DA28" s="675"/>
      <c r="DB28" s="675"/>
      <c r="DC28" s="676"/>
      <c r="DD28" s="649">
        <v>6414444</v>
      </c>
      <c r="DE28" s="644"/>
      <c r="DF28" s="644"/>
      <c r="DG28" s="644"/>
      <c r="DH28" s="644"/>
      <c r="DI28" s="644"/>
      <c r="DJ28" s="644"/>
      <c r="DK28" s="645"/>
      <c r="DL28" s="649">
        <v>6414175</v>
      </c>
      <c r="DM28" s="644"/>
      <c r="DN28" s="644"/>
      <c r="DO28" s="644"/>
      <c r="DP28" s="644"/>
      <c r="DQ28" s="644"/>
      <c r="DR28" s="644"/>
      <c r="DS28" s="644"/>
      <c r="DT28" s="644"/>
      <c r="DU28" s="644"/>
      <c r="DV28" s="645"/>
      <c r="DW28" s="646">
        <v>22.6</v>
      </c>
      <c r="DX28" s="675"/>
      <c r="DY28" s="675"/>
      <c r="DZ28" s="675"/>
      <c r="EA28" s="675"/>
      <c r="EB28" s="675"/>
      <c r="EC28" s="677"/>
    </row>
    <row r="29" spans="2:133" ht="11.25" customHeight="1" x14ac:dyDescent="0.15">
      <c r="B29" s="638" t="s">
        <v>302</v>
      </c>
      <c r="C29" s="639"/>
      <c r="D29" s="639"/>
      <c r="E29" s="639"/>
      <c r="F29" s="639"/>
      <c r="G29" s="639"/>
      <c r="H29" s="639"/>
      <c r="I29" s="639"/>
      <c r="J29" s="639"/>
      <c r="K29" s="639"/>
      <c r="L29" s="639"/>
      <c r="M29" s="639"/>
      <c r="N29" s="639"/>
      <c r="O29" s="639"/>
      <c r="P29" s="639"/>
      <c r="Q29" s="640"/>
      <c r="R29" s="641">
        <v>2585649</v>
      </c>
      <c r="S29" s="644"/>
      <c r="T29" s="644"/>
      <c r="U29" s="644"/>
      <c r="V29" s="644"/>
      <c r="W29" s="644"/>
      <c r="X29" s="644"/>
      <c r="Y29" s="645"/>
      <c r="Z29" s="703">
        <v>6</v>
      </c>
      <c r="AA29" s="703"/>
      <c r="AB29" s="703"/>
      <c r="AC29" s="703"/>
      <c r="AD29" s="704" t="s">
        <v>176</v>
      </c>
      <c r="AE29" s="704"/>
      <c r="AF29" s="704"/>
      <c r="AG29" s="704"/>
      <c r="AH29" s="704"/>
      <c r="AI29" s="704"/>
      <c r="AJ29" s="704"/>
      <c r="AK29" s="704"/>
      <c r="AL29" s="646" t="s">
        <v>241</v>
      </c>
      <c r="AM29" s="647"/>
      <c r="AN29" s="647"/>
      <c r="AO29" s="705"/>
      <c r="AP29" s="715" t="s">
        <v>221</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64</v>
      </c>
      <c r="CG29" s="682"/>
      <c r="CH29" s="682"/>
      <c r="CI29" s="682"/>
      <c r="CJ29" s="682"/>
      <c r="CK29" s="682"/>
      <c r="CL29" s="682"/>
      <c r="CM29" s="682"/>
      <c r="CN29" s="682"/>
      <c r="CO29" s="682"/>
      <c r="CP29" s="682"/>
      <c r="CQ29" s="683"/>
      <c r="CR29" s="641">
        <v>6437521</v>
      </c>
      <c r="CS29" s="642"/>
      <c r="CT29" s="642"/>
      <c r="CU29" s="642"/>
      <c r="CV29" s="642"/>
      <c r="CW29" s="642"/>
      <c r="CX29" s="642"/>
      <c r="CY29" s="643"/>
      <c r="CZ29" s="646">
        <v>15.3</v>
      </c>
      <c r="DA29" s="675"/>
      <c r="DB29" s="675"/>
      <c r="DC29" s="676"/>
      <c r="DD29" s="649">
        <v>6414407</v>
      </c>
      <c r="DE29" s="642"/>
      <c r="DF29" s="642"/>
      <c r="DG29" s="642"/>
      <c r="DH29" s="642"/>
      <c r="DI29" s="642"/>
      <c r="DJ29" s="642"/>
      <c r="DK29" s="643"/>
      <c r="DL29" s="649">
        <v>6414138</v>
      </c>
      <c r="DM29" s="642"/>
      <c r="DN29" s="642"/>
      <c r="DO29" s="642"/>
      <c r="DP29" s="642"/>
      <c r="DQ29" s="642"/>
      <c r="DR29" s="642"/>
      <c r="DS29" s="642"/>
      <c r="DT29" s="642"/>
      <c r="DU29" s="642"/>
      <c r="DV29" s="643"/>
      <c r="DW29" s="646">
        <v>22.6</v>
      </c>
      <c r="DX29" s="675"/>
      <c r="DY29" s="675"/>
      <c r="DZ29" s="675"/>
      <c r="EA29" s="675"/>
      <c r="EB29" s="675"/>
      <c r="EC29" s="677"/>
    </row>
    <row r="30" spans="2:133" ht="11.25" customHeight="1" x14ac:dyDescent="0.15">
      <c r="B30" s="638" t="s">
        <v>306</v>
      </c>
      <c r="C30" s="639"/>
      <c r="D30" s="639"/>
      <c r="E30" s="639"/>
      <c r="F30" s="639"/>
      <c r="G30" s="639"/>
      <c r="H30" s="639"/>
      <c r="I30" s="639"/>
      <c r="J30" s="639"/>
      <c r="K30" s="639"/>
      <c r="L30" s="639"/>
      <c r="M30" s="639"/>
      <c r="N30" s="639"/>
      <c r="O30" s="639"/>
      <c r="P30" s="639"/>
      <c r="Q30" s="640"/>
      <c r="R30" s="641">
        <v>199048</v>
      </c>
      <c r="S30" s="644"/>
      <c r="T30" s="644"/>
      <c r="U30" s="644"/>
      <c r="V30" s="644"/>
      <c r="W30" s="644"/>
      <c r="X30" s="644"/>
      <c r="Y30" s="645"/>
      <c r="Z30" s="703">
        <v>0.5</v>
      </c>
      <c r="AA30" s="703"/>
      <c r="AB30" s="703"/>
      <c r="AC30" s="703"/>
      <c r="AD30" s="704">
        <v>29637</v>
      </c>
      <c r="AE30" s="704"/>
      <c r="AF30" s="704"/>
      <c r="AG30" s="704"/>
      <c r="AH30" s="704"/>
      <c r="AI30" s="704"/>
      <c r="AJ30" s="704"/>
      <c r="AK30" s="704"/>
      <c r="AL30" s="646">
        <v>0.1</v>
      </c>
      <c r="AM30" s="647"/>
      <c r="AN30" s="647"/>
      <c r="AO30" s="705"/>
      <c r="AP30" s="731" t="s">
        <v>307</v>
      </c>
      <c r="AQ30" s="732"/>
      <c r="AR30" s="732"/>
      <c r="AS30" s="732"/>
      <c r="AT30" s="737" t="s">
        <v>308</v>
      </c>
      <c r="AU30" s="210"/>
      <c r="AV30" s="210"/>
      <c r="AW30" s="210"/>
      <c r="AX30" s="740" t="s">
        <v>185</v>
      </c>
      <c r="AY30" s="741"/>
      <c r="AZ30" s="741"/>
      <c r="BA30" s="741"/>
      <c r="BB30" s="741"/>
      <c r="BC30" s="741"/>
      <c r="BD30" s="741"/>
      <c r="BE30" s="741"/>
      <c r="BF30" s="742"/>
      <c r="BG30" s="721">
        <v>98.8</v>
      </c>
      <c r="BH30" s="722"/>
      <c r="BI30" s="722"/>
      <c r="BJ30" s="722"/>
      <c r="BK30" s="722"/>
      <c r="BL30" s="722"/>
      <c r="BM30" s="723">
        <v>94.7</v>
      </c>
      <c r="BN30" s="722"/>
      <c r="BO30" s="722"/>
      <c r="BP30" s="722"/>
      <c r="BQ30" s="724"/>
      <c r="BR30" s="721">
        <v>98.7</v>
      </c>
      <c r="BS30" s="722"/>
      <c r="BT30" s="722"/>
      <c r="BU30" s="722"/>
      <c r="BV30" s="722"/>
      <c r="BW30" s="722"/>
      <c r="BX30" s="723">
        <v>94.3</v>
      </c>
      <c r="BY30" s="722"/>
      <c r="BZ30" s="722"/>
      <c r="CA30" s="722"/>
      <c r="CB30" s="724"/>
      <c r="CD30" s="727"/>
      <c r="CE30" s="728"/>
      <c r="CF30" s="685" t="s">
        <v>309</v>
      </c>
      <c r="CG30" s="682"/>
      <c r="CH30" s="682"/>
      <c r="CI30" s="682"/>
      <c r="CJ30" s="682"/>
      <c r="CK30" s="682"/>
      <c r="CL30" s="682"/>
      <c r="CM30" s="682"/>
      <c r="CN30" s="682"/>
      <c r="CO30" s="682"/>
      <c r="CP30" s="682"/>
      <c r="CQ30" s="683"/>
      <c r="CR30" s="641">
        <v>5971510</v>
      </c>
      <c r="CS30" s="644"/>
      <c r="CT30" s="644"/>
      <c r="CU30" s="644"/>
      <c r="CV30" s="644"/>
      <c r="CW30" s="644"/>
      <c r="CX30" s="644"/>
      <c r="CY30" s="645"/>
      <c r="CZ30" s="646">
        <v>14.2</v>
      </c>
      <c r="DA30" s="675"/>
      <c r="DB30" s="675"/>
      <c r="DC30" s="676"/>
      <c r="DD30" s="649">
        <v>5948867</v>
      </c>
      <c r="DE30" s="644"/>
      <c r="DF30" s="644"/>
      <c r="DG30" s="644"/>
      <c r="DH30" s="644"/>
      <c r="DI30" s="644"/>
      <c r="DJ30" s="644"/>
      <c r="DK30" s="645"/>
      <c r="DL30" s="649">
        <v>5948867</v>
      </c>
      <c r="DM30" s="644"/>
      <c r="DN30" s="644"/>
      <c r="DO30" s="644"/>
      <c r="DP30" s="644"/>
      <c r="DQ30" s="644"/>
      <c r="DR30" s="644"/>
      <c r="DS30" s="644"/>
      <c r="DT30" s="644"/>
      <c r="DU30" s="644"/>
      <c r="DV30" s="645"/>
      <c r="DW30" s="646">
        <v>20.9</v>
      </c>
      <c r="DX30" s="675"/>
      <c r="DY30" s="675"/>
      <c r="DZ30" s="675"/>
      <c r="EA30" s="675"/>
      <c r="EB30" s="675"/>
      <c r="EC30" s="677"/>
    </row>
    <row r="31" spans="2:133" ht="11.25" customHeight="1" x14ac:dyDescent="0.15">
      <c r="B31" s="638" t="s">
        <v>310</v>
      </c>
      <c r="C31" s="639"/>
      <c r="D31" s="639"/>
      <c r="E31" s="639"/>
      <c r="F31" s="639"/>
      <c r="G31" s="639"/>
      <c r="H31" s="639"/>
      <c r="I31" s="639"/>
      <c r="J31" s="639"/>
      <c r="K31" s="639"/>
      <c r="L31" s="639"/>
      <c r="M31" s="639"/>
      <c r="N31" s="639"/>
      <c r="O31" s="639"/>
      <c r="P31" s="639"/>
      <c r="Q31" s="640"/>
      <c r="R31" s="641">
        <v>113759</v>
      </c>
      <c r="S31" s="644"/>
      <c r="T31" s="644"/>
      <c r="U31" s="644"/>
      <c r="V31" s="644"/>
      <c r="W31" s="644"/>
      <c r="X31" s="644"/>
      <c r="Y31" s="645"/>
      <c r="Z31" s="703">
        <v>0.3</v>
      </c>
      <c r="AA31" s="703"/>
      <c r="AB31" s="703"/>
      <c r="AC31" s="703"/>
      <c r="AD31" s="704" t="s">
        <v>241</v>
      </c>
      <c r="AE31" s="704"/>
      <c r="AF31" s="704"/>
      <c r="AG31" s="704"/>
      <c r="AH31" s="704"/>
      <c r="AI31" s="704"/>
      <c r="AJ31" s="704"/>
      <c r="AK31" s="704"/>
      <c r="AL31" s="646" t="s">
        <v>182</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98.8</v>
      </c>
      <c r="BH31" s="642"/>
      <c r="BI31" s="642"/>
      <c r="BJ31" s="642"/>
      <c r="BK31" s="642"/>
      <c r="BL31" s="642"/>
      <c r="BM31" s="647">
        <v>95.9</v>
      </c>
      <c r="BN31" s="720"/>
      <c r="BO31" s="720"/>
      <c r="BP31" s="720"/>
      <c r="BQ31" s="681"/>
      <c r="BR31" s="719">
        <v>98.7</v>
      </c>
      <c r="BS31" s="642"/>
      <c r="BT31" s="642"/>
      <c r="BU31" s="642"/>
      <c r="BV31" s="642"/>
      <c r="BW31" s="642"/>
      <c r="BX31" s="647">
        <v>95.4</v>
      </c>
      <c r="BY31" s="720"/>
      <c r="BZ31" s="720"/>
      <c r="CA31" s="720"/>
      <c r="CB31" s="681"/>
      <c r="CD31" s="727"/>
      <c r="CE31" s="728"/>
      <c r="CF31" s="685" t="s">
        <v>313</v>
      </c>
      <c r="CG31" s="682"/>
      <c r="CH31" s="682"/>
      <c r="CI31" s="682"/>
      <c r="CJ31" s="682"/>
      <c r="CK31" s="682"/>
      <c r="CL31" s="682"/>
      <c r="CM31" s="682"/>
      <c r="CN31" s="682"/>
      <c r="CO31" s="682"/>
      <c r="CP31" s="682"/>
      <c r="CQ31" s="683"/>
      <c r="CR31" s="641">
        <v>466011</v>
      </c>
      <c r="CS31" s="642"/>
      <c r="CT31" s="642"/>
      <c r="CU31" s="642"/>
      <c r="CV31" s="642"/>
      <c r="CW31" s="642"/>
      <c r="CX31" s="642"/>
      <c r="CY31" s="643"/>
      <c r="CZ31" s="646">
        <v>1.1000000000000001</v>
      </c>
      <c r="DA31" s="675"/>
      <c r="DB31" s="675"/>
      <c r="DC31" s="676"/>
      <c r="DD31" s="649">
        <v>465540</v>
      </c>
      <c r="DE31" s="642"/>
      <c r="DF31" s="642"/>
      <c r="DG31" s="642"/>
      <c r="DH31" s="642"/>
      <c r="DI31" s="642"/>
      <c r="DJ31" s="642"/>
      <c r="DK31" s="643"/>
      <c r="DL31" s="649">
        <v>465271</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15">
      <c r="B32" s="638" t="s">
        <v>314</v>
      </c>
      <c r="C32" s="639"/>
      <c r="D32" s="639"/>
      <c r="E32" s="639"/>
      <c r="F32" s="639"/>
      <c r="G32" s="639"/>
      <c r="H32" s="639"/>
      <c r="I32" s="639"/>
      <c r="J32" s="639"/>
      <c r="K32" s="639"/>
      <c r="L32" s="639"/>
      <c r="M32" s="639"/>
      <c r="N32" s="639"/>
      <c r="O32" s="639"/>
      <c r="P32" s="639"/>
      <c r="Q32" s="640"/>
      <c r="R32" s="641">
        <v>390427</v>
      </c>
      <c r="S32" s="644"/>
      <c r="T32" s="644"/>
      <c r="U32" s="644"/>
      <c r="V32" s="644"/>
      <c r="W32" s="644"/>
      <c r="X32" s="644"/>
      <c r="Y32" s="645"/>
      <c r="Z32" s="703">
        <v>0.9</v>
      </c>
      <c r="AA32" s="703"/>
      <c r="AB32" s="703"/>
      <c r="AC32" s="703"/>
      <c r="AD32" s="704" t="s">
        <v>241</v>
      </c>
      <c r="AE32" s="704"/>
      <c r="AF32" s="704"/>
      <c r="AG32" s="704"/>
      <c r="AH32" s="704"/>
      <c r="AI32" s="704"/>
      <c r="AJ32" s="704"/>
      <c r="AK32" s="704"/>
      <c r="AL32" s="646" t="s">
        <v>176</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98.8</v>
      </c>
      <c r="BH32" s="657"/>
      <c r="BI32" s="657"/>
      <c r="BJ32" s="657"/>
      <c r="BK32" s="657"/>
      <c r="BL32" s="657"/>
      <c r="BM32" s="701">
        <v>93.5</v>
      </c>
      <c r="BN32" s="657"/>
      <c r="BO32" s="657"/>
      <c r="BP32" s="657"/>
      <c r="BQ32" s="694"/>
      <c r="BR32" s="718">
        <v>98.7</v>
      </c>
      <c r="BS32" s="657"/>
      <c r="BT32" s="657"/>
      <c r="BU32" s="657"/>
      <c r="BV32" s="657"/>
      <c r="BW32" s="657"/>
      <c r="BX32" s="701">
        <v>93.2</v>
      </c>
      <c r="BY32" s="657"/>
      <c r="BZ32" s="657"/>
      <c r="CA32" s="657"/>
      <c r="CB32" s="694"/>
      <c r="CD32" s="729"/>
      <c r="CE32" s="730"/>
      <c r="CF32" s="685" t="s">
        <v>316</v>
      </c>
      <c r="CG32" s="682"/>
      <c r="CH32" s="682"/>
      <c r="CI32" s="682"/>
      <c r="CJ32" s="682"/>
      <c r="CK32" s="682"/>
      <c r="CL32" s="682"/>
      <c r="CM32" s="682"/>
      <c r="CN32" s="682"/>
      <c r="CO32" s="682"/>
      <c r="CP32" s="682"/>
      <c r="CQ32" s="683"/>
      <c r="CR32" s="641">
        <v>37</v>
      </c>
      <c r="CS32" s="644"/>
      <c r="CT32" s="644"/>
      <c r="CU32" s="644"/>
      <c r="CV32" s="644"/>
      <c r="CW32" s="644"/>
      <c r="CX32" s="644"/>
      <c r="CY32" s="645"/>
      <c r="CZ32" s="646">
        <v>0</v>
      </c>
      <c r="DA32" s="675"/>
      <c r="DB32" s="675"/>
      <c r="DC32" s="676"/>
      <c r="DD32" s="649">
        <v>37</v>
      </c>
      <c r="DE32" s="644"/>
      <c r="DF32" s="644"/>
      <c r="DG32" s="644"/>
      <c r="DH32" s="644"/>
      <c r="DI32" s="644"/>
      <c r="DJ32" s="644"/>
      <c r="DK32" s="645"/>
      <c r="DL32" s="649">
        <v>37</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317</v>
      </c>
      <c r="C33" s="639"/>
      <c r="D33" s="639"/>
      <c r="E33" s="639"/>
      <c r="F33" s="639"/>
      <c r="G33" s="639"/>
      <c r="H33" s="639"/>
      <c r="I33" s="639"/>
      <c r="J33" s="639"/>
      <c r="K33" s="639"/>
      <c r="L33" s="639"/>
      <c r="M33" s="639"/>
      <c r="N33" s="639"/>
      <c r="O33" s="639"/>
      <c r="P33" s="639"/>
      <c r="Q33" s="640"/>
      <c r="R33" s="641">
        <v>906748</v>
      </c>
      <c r="S33" s="644"/>
      <c r="T33" s="644"/>
      <c r="U33" s="644"/>
      <c r="V33" s="644"/>
      <c r="W33" s="644"/>
      <c r="X33" s="644"/>
      <c r="Y33" s="645"/>
      <c r="Z33" s="703">
        <v>2.1</v>
      </c>
      <c r="AA33" s="703"/>
      <c r="AB33" s="703"/>
      <c r="AC33" s="703"/>
      <c r="AD33" s="704" t="s">
        <v>176</v>
      </c>
      <c r="AE33" s="704"/>
      <c r="AF33" s="704"/>
      <c r="AG33" s="704"/>
      <c r="AH33" s="704"/>
      <c r="AI33" s="704"/>
      <c r="AJ33" s="704"/>
      <c r="AK33" s="704"/>
      <c r="AL33" s="646" t="s">
        <v>182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15733925</v>
      </c>
      <c r="CS33" s="642"/>
      <c r="CT33" s="642"/>
      <c r="CU33" s="642"/>
      <c r="CV33" s="642"/>
      <c r="CW33" s="642"/>
      <c r="CX33" s="642"/>
      <c r="CY33" s="643"/>
      <c r="CZ33" s="646">
        <v>37.299999999999997</v>
      </c>
      <c r="DA33" s="675"/>
      <c r="DB33" s="675"/>
      <c r="DC33" s="676"/>
      <c r="DD33" s="649">
        <v>12420039</v>
      </c>
      <c r="DE33" s="642"/>
      <c r="DF33" s="642"/>
      <c r="DG33" s="642"/>
      <c r="DH33" s="642"/>
      <c r="DI33" s="642"/>
      <c r="DJ33" s="642"/>
      <c r="DK33" s="643"/>
      <c r="DL33" s="649">
        <v>10683371</v>
      </c>
      <c r="DM33" s="642"/>
      <c r="DN33" s="642"/>
      <c r="DO33" s="642"/>
      <c r="DP33" s="642"/>
      <c r="DQ33" s="642"/>
      <c r="DR33" s="642"/>
      <c r="DS33" s="642"/>
      <c r="DT33" s="642"/>
      <c r="DU33" s="642"/>
      <c r="DV33" s="643"/>
      <c r="DW33" s="646">
        <v>37.6</v>
      </c>
      <c r="DX33" s="675"/>
      <c r="DY33" s="675"/>
      <c r="DZ33" s="675"/>
      <c r="EA33" s="675"/>
      <c r="EB33" s="675"/>
      <c r="EC33" s="677"/>
    </row>
    <row r="34" spans="2:133" ht="11.25" customHeight="1" x14ac:dyDescent="0.15">
      <c r="B34" s="638" t="s">
        <v>319</v>
      </c>
      <c r="C34" s="639"/>
      <c r="D34" s="639"/>
      <c r="E34" s="639"/>
      <c r="F34" s="639"/>
      <c r="G34" s="639"/>
      <c r="H34" s="639"/>
      <c r="I34" s="639"/>
      <c r="J34" s="639"/>
      <c r="K34" s="639"/>
      <c r="L34" s="639"/>
      <c r="M34" s="639"/>
      <c r="N34" s="639"/>
      <c r="O34" s="639"/>
      <c r="P34" s="639"/>
      <c r="Q34" s="640"/>
      <c r="R34" s="641">
        <v>816064</v>
      </c>
      <c r="S34" s="644"/>
      <c r="T34" s="644"/>
      <c r="U34" s="644"/>
      <c r="V34" s="644"/>
      <c r="W34" s="644"/>
      <c r="X34" s="644"/>
      <c r="Y34" s="645"/>
      <c r="Z34" s="703">
        <v>1.9</v>
      </c>
      <c r="AA34" s="703"/>
      <c r="AB34" s="703"/>
      <c r="AC34" s="703"/>
      <c r="AD34" s="704">
        <v>10497</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6447886</v>
      </c>
      <c r="CS34" s="644"/>
      <c r="CT34" s="644"/>
      <c r="CU34" s="644"/>
      <c r="CV34" s="644"/>
      <c r="CW34" s="644"/>
      <c r="CX34" s="644"/>
      <c r="CY34" s="645"/>
      <c r="CZ34" s="646">
        <v>15.3</v>
      </c>
      <c r="DA34" s="675"/>
      <c r="DB34" s="675"/>
      <c r="DC34" s="676"/>
      <c r="DD34" s="649">
        <v>5304382</v>
      </c>
      <c r="DE34" s="644"/>
      <c r="DF34" s="644"/>
      <c r="DG34" s="644"/>
      <c r="DH34" s="644"/>
      <c r="DI34" s="644"/>
      <c r="DJ34" s="644"/>
      <c r="DK34" s="645"/>
      <c r="DL34" s="649">
        <v>4685536</v>
      </c>
      <c r="DM34" s="644"/>
      <c r="DN34" s="644"/>
      <c r="DO34" s="644"/>
      <c r="DP34" s="644"/>
      <c r="DQ34" s="644"/>
      <c r="DR34" s="644"/>
      <c r="DS34" s="644"/>
      <c r="DT34" s="644"/>
      <c r="DU34" s="644"/>
      <c r="DV34" s="645"/>
      <c r="DW34" s="646">
        <v>16.5</v>
      </c>
      <c r="DX34" s="675"/>
      <c r="DY34" s="675"/>
      <c r="DZ34" s="675"/>
      <c r="EA34" s="675"/>
      <c r="EB34" s="675"/>
      <c r="EC34" s="677"/>
    </row>
    <row r="35" spans="2:133" ht="11.25" customHeight="1" x14ac:dyDescent="0.15">
      <c r="B35" s="638" t="s">
        <v>323</v>
      </c>
      <c r="C35" s="639"/>
      <c r="D35" s="639"/>
      <c r="E35" s="639"/>
      <c r="F35" s="639"/>
      <c r="G35" s="639"/>
      <c r="H35" s="639"/>
      <c r="I35" s="639"/>
      <c r="J35" s="639"/>
      <c r="K35" s="639"/>
      <c r="L35" s="639"/>
      <c r="M35" s="639"/>
      <c r="N35" s="639"/>
      <c r="O35" s="639"/>
      <c r="P35" s="639"/>
      <c r="Q35" s="640"/>
      <c r="R35" s="641">
        <v>4210000</v>
      </c>
      <c r="S35" s="644"/>
      <c r="T35" s="644"/>
      <c r="U35" s="644"/>
      <c r="V35" s="644"/>
      <c r="W35" s="644"/>
      <c r="X35" s="644"/>
      <c r="Y35" s="645"/>
      <c r="Z35" s="703">
        <v>9.6999999999999993</v>
      </c>
      <c r="AA35" s="703"/>
      <c r="AB35" s="703"/>
      <c r="AC35" s="703"/>
      <c r="AD35" s="704" t="s">
        <v>182</v>
      </c>
      <c r="AE35" s="704"/>
      <c r="AF35" s="704"/>
      <c r="AG35" s="704"/>
      <c r="AH35" s="704"/>
      <c r="AI35" s="704"/>
      <c r="AJ35" s="704"/>
      <c r="AK35" s="704"/>
      <c r="AL35" s="646" t="s">
        <v>182</v>
      </c>
      <c r="AM35" s="647"/>
      <c r="AN35" s="647"/>
      <c r="AO35" s="705"/>
      <c r="AP35" s="214"/>
      <c r="AQ35" s="709" t="s">
        <v>324</v>
      </c>
      <c r="AR35" s="710"/>
      <c r="AS35" s="710"/>
      <c r="AT35" s="710"/>
      <c r="AU35" s="710"/>
      <c r="AV35" s="710"/>
      <c r="AW35" s="710"/>
      <c r="AX35" s="710"/>
      <c r="AY35" s="711"/>
      <c r="AZ35" s="706">
        <v>5569314</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228310</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413548</v>
      </c>
      <c r="CS35" s="642"/>
      <c r="CT35" s="642"/>
      <c r="CU35" s="642"/>
      <c r="CV35" s="642"/>
      <c r="CW35" s="642"/>
      <c r="CX35" s="642"/>
      <c r="CY35" s="643"/>
      <c r="CZ35" s="646">
        <v>1</v>
      </c>
      <c r="DA35" s="675"/>
      <c r="DB35" s="675"/>
      <c r="DC35" s="676"/>
      <c r="DD35" s="649">
        <v>380670</v>
      </c>
      <c r="DE35" s="642"/>
      <c r="DF35" s="642"/>
      <c r="DG35" s="642"/>
      <c r="DH35" s="642"/>
      <c r="DI35" s="642"/>
      <c r="DJ35" s="642"/>
      <c r="DK35" s="643"/>
      <c r="DL35" s="649">
        <v>377374</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241</v>
      </c>
      <c r="S36" s="644"/>
      <c r="T36" s="644"/>
      <c r="U36" s="644"/>
      <c r="V36" s="644"/>
      <c r="W36" s="644"/>
      <c r="X36" s="644"/>
      <c r="Y36" s="645"/>
      <c r="Z36" s="703" t="s">
        <v>176</v>
      </c>
      <c r="AA36" s="703"/>
      <c r="AB36" s="703"/>
      <c r="AC36" s="703"/>
      <c r="AD36" s="704" t="s">
        <v>241</v>
      </c>
      <c r="AE36" s="704"/>
      <c r="AF36" s="704"/>
      <c r="AG36" s="704"/>
      <c r="AH36" s="704"/>
      <c r="AI36" s="704"/>
      <c r="AJ36" s="704"/>
      <c r="AK36" s="704"/>
      <c r="AL36" s="646" t="s">
        <v>182</v>
      </c>
      <c r="AM36" s="647"/>
      <c r="AN36" s="647"/>
      <c r="AO36" s="705"/>
      <c r="AQ36" s="678" t="s">
        <v>328</v>
      </c>
      <c r="AR36" s="679"/>
      <c r="AS36" s="679"/>
      <c r="AT36" s="679"/>
      <c r="AU36" s="679"/>
      <c r="AV36" s="679"/>
      <c r="AW36" s="679"/>
      <c r="AX36" s="679"/>
      <c r="AY36" s="680"/>
      <c r="AZ36" s="641">
        <v>1202351</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-232526</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4023029</v>
      </c>
      <c r="CS36" s="644"/>
      <c r="CT36" s="644"/>
      <c r="CU36" s="644"/>
      <c r="CV36" s="644"/>
      <c r="CW36" s="644"/>
      <c r="CX36" s="644"/>
      <c r="CY36" s="645"/>
      <c r="CZ36" s="646">
        <v>9.5</v>
      </c>
      <c r="DA36" s="675"/>
      <c r="DB36" s="675"/>
      <c r="DC36" s="676"/>
      <c r="DD36" s="649">
        <v>3430336</v>
      </c>
      <c r="DE36" s="644"/>
      <c r="DF36" s="644"/>
      <c r="DG36" s="644"/>
      <c r="DH36" s="644"/>
      <c r="DI36" s="644"/>
      <c r="DJ36" s="644"/>
      <c r="DK36" s="645"/>
      <c r="DL36" s="649">
        <v>2866204</v>
      </c>
      <c r="DM36" s="644"/>
      <c r="DN36" s="644"/>
      <c r="DO36" s="644"/>
      <c r="DP36" s="644"/>
      <c r="DQ36" s="644"/>
      <c r="DR36" s="644"/>
      <c r="DS36" s="644"/>
      <c r="DT36" s="644"/>
      <c r="DU36" s="644"/>
      <c r="DV36" s="645"/>
      <c r="DW36" s="646">
        <v>10.1</v>
      </c>
      <c r="DX36" s="675"/>
      <c r="DY36" s="675"/>
      <c r="DZ36" s="675"/>
      <c r="EA36" s="675"/>
      <c r="EB36" s="675"/>
      <c r="EC36" s="677"/>
    </row>
    <row r="37" spans="2:133" ht="11.25" customHeight="1" x14ac:dyDescent="0.15">
      <c r="B37" s="638" t="s">
        <v>331</v>
      </c>
      <c r="C37" s="639"/>
      <c r="D37" s="639"/>
      <c r="E37" s="639"/>
      <c r="F37" s="639"/>
      <c r="G37" s="639"/>
      <c r="H37" s="639"/>
      <c r="I37" s="639"/>
      <c r="J37" s="639"/>
      <c r="K37" s="639"/>
      <c r="L37" s="639"/>
      <c r="M37" s="639"/>
      <c r="N37" s="639"/>
      <c r="O37" s="639"/>
      <c r="P37" s="639"/>
      <c r="Q37" s="640"/>
      <c r="R37" s="641">
        <v>1714900</v>
      </c>
      <c r="S37" s="644"/>
      <c r="T37" s="644"/>
      <c r="U37" s="644"/>
      <c r="V37" s="644"/>
      <c r="W37" s="644"/>
      <c r="X37" s="644"/>
      <c r="Y37" s="645"/>
      <c r="Z37" s="703">
        <v>4</v>
      </c>
      <c r="AA37" s="703"/>
      <c r="AB37" s="703"/>
      <c r="AC37" s="703"/>
      <c r="AD37" s="704" t="s">
        <v>176</v>
      </c>
      <c r="AE37" s="704"/>
      <c r="AF37" s="704"/>
      <c r="AG37" s="704"/>
      <c r="AH37" s="704"/>
      <c r="AI37" s="704"/>
      <c r="AJ37" s="704"/>
      <c r="AK37" s="704"/>
      <c r="AL37" s="646" t="s">
        <v>182</v>
      </c>
      <c r="AM37" s="647"/>
      <c r="AN37" s="647"/>
      <c r="AO37" s="705"/>
      <c r="AQ37" s="678" t="s">
        <v>332</v>
      </c>
      <c r="AR37" s="679"/>
      <c r="AS37" s="679"/>
      <c r="AT37" s="679"/>
      <c r="AU37" s="679"/>
      <c r="AV37" s="679"/>
      <c r="AW37" s="679"/>
      <c r="AX37" s="679"/>
      <c r="AY37" s="680"/>
      <c r="AZ37" s="641">
        <v>621531</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12409</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206934</v>
      </c>
      <c r="CS37" s="642"/>
      <c r="CT37" s="642"/>
      <c r="CU37" s="642"/>
      <c r="CV37" s="642"/>
      <c r="CW37" s="642"/>
      <c r="CX37" s="642"/>
      <c r="CY37" s="643"/>
      <c r="CZ37" s="646">
        <v>0.5</v>
      </c>
      <c r="DA37" s="675"/>
      <c r="DB37" s="675"/>
      <c r="DC37" s="676"/>
      <c r="DD37" s="649">
        <v>188434</v>
      </c>
      <c r="DE37" s="642"/>
      <c r="DF37" s="642"/>
      <c r="DG37" s="642"/>
      <c r="DH37" s="642"/>
      <c r="DI37" s="642"/>
      <c r="DJ37" s="642"/>
      <c r="DK37" s="643"/>
      <c r="DL37" s="649">
        <v>188086</v>
      </c>
      <c r="DM37" s="642"/>
      <c r="DN37" s="642"/>
      <c r="DO37" s="642"/>
      <c r="DP37" s="642"/>
      <c r="DQ37" s="642"/>
      <c r="DR37" s="642"/>
      <c r="DS37" s="642"/>
      <c r="DT37" s="642"/>
      <c r="DU37" s="642"/>
      <c r="DV37" s="643"/>
      <c r="DW37" s="646">
        <v>0.7</v>
      </c>
      <c r="DX37" s="675"/>
      <c r="DY37" s="675"/>
      <c r="DZ37" s="675"/>
      <c r="EA37" s="675"/>
      <c r="EB37" s="675"/>
      <c r="EC37" s="677"/>
    </row>
    <row r="38" spans="2:133" ht="11.25" customHeight="1" x14ac:dyDescent="0.15">
      <c r="B38" s="653" t="s">
        <v>335</v>
      </c>
      <c r="C38" s="654"/>
      <c r="D38" s="654"/>
      <c r="E38" s="654"/>
      <c r="F38" s="654"/>
      <c r="G38" s="654"/>
      <c r="H38" s="654"/>
      <c r="I38" s="654"/>
      <c r="J38" s="654"/>
      <c r="K38" s="654"/>
      <c r="L38" s="654"/>
      <c r="M38" s="654"/>
      <c r="N38" s="654"/>
      <c r="O38" s="654"/>
      <c r="P38" s="654"/>
      <c r="Q38" s="655"/>
      <c r="R38" s="656">
        <v>43256990</v>
      </c>
      <c r="S38" s="693"/>
      <c r="T38" s="693"/>
      <c r="U38" s="693"/>
      <c r="V38" s="693"/>
      <c r="W38" s="693"/>
      <c r="X38" s="693"/>
      <c r="Y38" s="698"/>
      <c r="Z38" s="699">
        <v>100</v>
      </c>
      <c r="AA38" s="699"/>
      <c r="AB38" s="699"/>
      <c r="AC38" s="699"/>
      <c r="AD38" s="700">
        <v>26690457</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366593</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19911</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3378839</v>
      </c>
      <c r="CS38" s="644"/>
      <c r="CT38" s="644"/>
      <c r="CU38" s="644"/>
      <c r="CV38" s="644"/>
      <c r="CW38" s="644"/>
      <c r="CX38" s="644"/>
      <c r="CY38" s="645"/>
      <c r="CZ38" s="646">
        <v>8</v>
      </c>
      <c r="DA38" s="675"/>
      <c r="DB38" s="675"/>
      <c r="DC38" s="676"/>
      <c r="DD38" s="649">
        <v>2843893</v>
      </c>
      <c r="DE38" s="644"/>
      <c r="DF38" s="644"/>
      <c r="DG38" s="644"/>
      <c r="DH38" s="644"/>
      <c r="DI38" s="644"/>
      <c r="DJ38" s="644"/>
      <c r="DK38" s="645"/>
      <c r="DL38" s="649">
        <v>2754257</v>
      </c>
      <c r="DM38" s="644"/>
      <c r="DN38" s="644"/>
      <c r="DO38" s="644"/>
      <c r="DP38" s="644"/>
      <c r="DQ38" s="644"/>
      <c r="DR38" s="644"/>
      <c r="DS38" s="644"/>
      <c r="DT38" s="644"/>
      <c r="DU38" s="644"/>
      <c r="DV38" s="645"/>
      <c r="DW38" s="646">
        <v>9.6999999999999993</v>
      </c>
      <c r="DX38" s="675"/>
      <c r="DY38" s="675"/>
      <c r="DZ38" s="675"/>
      <c r="EA38" s="675"/>
      <c r="EB38" s="675"/>
      <c r="EC38" s="677"/>
    </row>
    <row r="39" spans="2:133" ht="11.25" customHeight="1" x14ac:dyDescent="0.15">
      <c r="AQ39" s="678" t="s">
        <v>339</v>
      </c>
      <c r="AR39" s="679"/>
      <c r="AS39" s="679"/>
      <c r="AT39" s="679"/>
      <c r="AU39" s="679"/>
      <c r="AV39" s="679"/>
      <c r="AW39" s="679"/>
      <c r="AX39" s="679"/>
      <c r="AY39" s="680"/>
      <c r="AZ39" s="641">
        <v>52400</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78</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780123</v>
      </c>
      <c r="CS39" s="642"/>
      <c r="CT39" s="642"/>
      <c r="CU39" s="642"/>
      <c r="CV39" s="642"/>
      <c r="CW39" s="642"/>
      <c r="CX39" s="642"/>
      <c r="CY39" s="643"/>
      <c r="CZ39" s="646">
        <v>1.9</v>
      </c>
      <c r="DA39" s="675"/>
      <c r="DB39" s="675"/>
      <c r="DC39" s="676"/>
      <c r="DD39" s="649">
        <v>460758</v>
      </c>
      <c r="DE39" s="642"/>
      <c r="DF39" s="642"/>
      <c r="DG39" s="642"/>
      <c r="DH39" s="642"/>
      <c r="DI39" s="642"/>
      <c r="DJ39" s="642"/>
      <c r="DK39" s="643"/>
      <c r="DL39" s="649" t="s">
        <v>182</v>
      </c>
      <c r="DM39" s="642"/>
      <c r="DN39" s="642"/>
      <c r="DO39" s="642"/>
      <c r="DP39" s="642"/>
      <c r="DQ39" s="642"/>
      <c r="DR39" s="642"/>
      <c r="DS39" s="642"/>
      <c r="DT39" s="642"/>
      <c r="DU39" s="642"/>
      <c r="DV39" s="643"/>
      <c r="DW39" s="646" t="s">
        <v>182</v>
      </c>
      <c r="DX39" s="675"/>
      <c r="DY39" s="675"/>
      <c r="DZ39" s="675"/>
      <c r="EA39" s="675"/>
      <c r="EB39" s="675"/>
      <c r="EC39" s="677"/>
    </row>
    <row r="40" spans="2:133" ht="11.25" customHeight="1" x14ac:dyDescent="0.15">
      <c r="AQ40" s="678" t="s">
        <v>343</v>
      </c>
      <c r="AR40" s="679"/>
      <c r="AS40" s="679"/>
      <c r="AT40" s="679"/>
      <c r="AU40" s="679"/>
      <c r="AV40" s="679"/>
      <c r="AW40" s="679"/>
      <c r="AX40" s="679"/>
      <c r="AY40" s="680"/>
      <c r="AZ40" s="641">
        <v>538823</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110</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690500</v>
      </c>
      <c r="CS40" s="644"/>
      <c r="CT40" s="644"/>
      <c r="CU40" s="644"/>
      <c r="CV40" s="644"/>
      <c r="CW40" s="644"/>
      <c r="CX40" s="644"/>
      <c r="CY40" s="645"/>
      <c r="CZ40" s="646">
        <v>1.6</v>
      </c>
      <c r="DA40" s="675"/>
      <c r="DB40" s="675"/>
      <c r="DC40" s="676"/>
      <c r="DD40" s="649" t="s">
        <v>241</v>
      </c>
      <c r="DE40" s="644"/>
      <c r="DF40" s="644"/>
      <c r="DG40" s="644"/>
      <c r="DH40" s="644"/>
      <c r="DI40" s="644"/>
      <c r="DJ40" s="644"/>
      <c r="DK40" s="645"/>
      <c r="DL40" s="649" t="s">
        <v>182</v>
      </c>
      <c r="DM40" s="644"/>
      <c r="DN40" s="644"/>
      <c r="DO40" s="644"/>
      <c r="DP40" s="644"/>
      <c r="DQ40" s="644"/>
      <c r="DR40" s="644"/>
      <c r="DS40" s="644"/>
      <c r="DT40" s="644"/>
      <c r="DU40" s="644"/>
      <c r="DV40" s="645"/>
      <c r="DW40" s="646" t="s">
        <v>176</v>
      </c>
      <c r="DX40" s="675"/>
      <c r="DY40" s="675"/>
      <c r="DZ40" s="675"/>
      <c r="EA40" s="675"/>
      <c r="EB40" s="675"/>
      <c r="EC40" s="677"/>
    </row>
    <row r="41" spans="2:133" ht="11.25" customHeight="1" x14ac:dyDescent="0.15">
      <c r="AQ41" s="690" t="s">
        <v>346</v>
      </c>
      <c r="AR41" s="691"/>
      <c r="AS41" s="691"/>
      <c r="AT41" s="691"/>
      <c r="AU41" s="691"/>
      <c r="AV41" s="691"/>
      <c r="AW41" s="691"/>
      <c r="AX41" s="691"/>
      <c r="AY41" s="692"/>
      <c r="AZ41" s="656">
        <v>2787616</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346</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182</v>
      </c>
      <c r="CS41" s="642"/>
      <c r="CT41" s="642"/>
      <c r="CU41" s="642"/>
      <c r="CV41" s="642"/>
      <c r="CW41" s="642"/>
      <c r="CX41" s="642"/>
      <c r="CY41" s="643"/>
      <c r="CZ41" s="646" t="s">
        <v>182</v>
      </c>
      <c r="DA41" s="675"/>
      <c r="DB41" s="675"/>
      <c r="DC41" s="676"/>
      <c r="DD41" s="649" t="s">
        <v>182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3408633</v>
      </c>
      <c r="CS42" s="644"/>
      <c r="CT42" s="644"/>
      <c r="CU42" s="644"/>
      <c r="CV42" s="644"/>
      <c r="CW42" s="644"/>
      <c r="CX42" s="644"/>
      <c r="CY42" s="645"/>
      <c r="CZ42" s="646">
        <v>8.1</v>
      </c>
      <c r="DA42" s="647"/>
      <c r="DB42" s="647"/>
      <c r="DC42" s="648"/>
      <c r="DD42" s="649">
        <v>609169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27355</v>
      </c>
      <c r="CS43" s="642"/>
      <c r="CT43" s="642"/>
      <c r="CU43" s="642"/>
      <c r="CV43" s="642"/>
      <c r="CW43" s="642"/>
      <c r="CX43" s="642"/>
      <c r="CY43" s="643"/>
      <c r="CZ43" s="646">
        <v>0.1</v>
      </c>
      <c r="DA43" s="675"/>
      <c r="DB43" s="675"/>
      <c r="DC43" s="676"/>
      <c r="DD43" s="649">
        <v>25888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353</v>
      </c>
      <c r="CD44" s="669" t="s">
        <v>305</v>
      </c>
      <c r="CE44" s="670"/>
      <c r="CF44" s="638" t="s">
        <v>354</v>
      </c>
      <c r="CG44" s="639"/>
      <c r="CH44" s="639"/>
      <c r="CI44" s="639"/>
      <c r="CJ44" s="639"/>
      <c r="CK44" s="639"/>
      <c r="CL44" s="639"/>
      <c r="CM44" s="639"/>
      <c r="CN44" s="639"/>
      <c r="CO44" s="639"/>
      <c r="CP44" s="639"/>
      <c r="CQ44" s="640"/>
      <c r="CR44" s="641">
        <v>2835304</v>
      </c>
      <c r="CS44" s="644"/>
      <c r="CT44" s="644"/>
      <c r="CU44" s="644"/>
      <c r="CV44" s="644"/>
      <c r="CW44" s="644"/>
      <c r="CX44" s="644"/>
      <c r="CY44" s="645"/>
      <c r="CZ44" s="646">
        <v>6.7</v>
      </c>
      <c r="DA44" s="647"/>
      <c r="DB44" s="647"/>
      <c r="DC44" s="648"/>
      <c r="DD44" s="649">
        <v>471954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355</v>
      </c>
      <c r="CG45" s="639"/>
      <c r="CH45" s="639"/>
      <c r="CI45" s="639"/>
      <c r="CJ45" s="639"/>
      <c r="CK45" s="639"/>
      <c r="CL45" s="639"/>
      <c r="CM45" s="639"/>
      <c r="CN45" s="639"/>
      <c r="CO45" s="639"/>
      <c r="CP45" s="639"/>
      <c r="CQ45" s="640"/>
      <c r="CR45" s="641">
        <v>1627342</v>
      </c>
      <c r="CS45" s="642"/>
      <c r="CT45" s="642"/>
      <c r="CU45" s="642"/>
      <c r="CV45" s="642"/>
      <c r="CW45" s="642"/>
      <c r="CX45" s="642"/>
      <c r="CY45" s="643"/>
      <c r="CZ45" s="646">
        <v>3.9</v>
      </c>
      <c r="DA45" s="675"/>
      <c r="DB45" s="675"/>
      <c r="DC45" s="676"/>
      <c r="DD45" s="649">
        <v>196783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356</v>
      </c>
      <c r="CG46" s="639"/>
      <c r="CH46" s="639"/>
      <c r="CI46" s="639"/>
      <c r="CJ46" s="639"/>
      <c r="CK46" s="639"/>
      <c r="CL46" s="639"/>
      <c r="CM46" s="639"/>
      <c r="CN46" s="639"/>
      <c r="CO46" s="639"/>
      <c r="CP46" s="639"/>
      <c r="CQ46" s="640"/>
      <c r="CR46" s="641">
        <v>1141768</v>
      </c>
      <c r="CS46" s="644"/>
      <c r="CT46" s="644"/>
      <c r="CU46" s="644"/>
      <c r="CV46" s="644"/>
      <c r="CW46" s="644"/>
      <c r="CX46" s="644"/>
      <c r="CY46" s="645"/>
      <c r="CZ46" s="646">
        <v>2.7</v>
      </c>
      <c r="DA46" s="647"/>
      <c r="DB46" s="647"/>
      <c r="DC46" s="648"/>
      <c r="DD46" s="649">
        <v>254426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357</v>
      </c>
      <c r="CG47" s="639"/>
      <c r="CH47" s="639"/>
      <c r="CI47" s="639"/>
      <c r="CJ47" s="639"/>
      <c r="CK47" s="639"/>
      <c r="CL47" s="639"/>
      <c r="CM47" s="639"/>
      <c r="CN47" s="639"/>
      <c r="CO47" s="639"/>
      <c r="CP47" s="639"/>
      <c r="CQ47" s="640"/>
      <c r="CR47" s="641">
        <v>573329</v>
      </c>
      <c r="CS47" s="642"/>
      <c r="CT47" s="642"/>
      <c r="CU47" s="642"/>
      <c r="CV47" s="642"/>
      <c r="CW47" s="642"/>
      <c r="CX47" s="642"/>
      <c r="CY47" s="643"/>
      <c r="CZ47" s="646">
        <v>1.4</v>
      </c>
      <c r="DA47" s="675"/>
      <c r="DB47" s="675"/>
      <c r="DC47" s="676"/>
      <c r="DD47" s="649">
        <v>137215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358</v>
      </c>
      <c r="CG48" s="639"/>
      <c r="CH48" s="639"/>
      <c r="CI48" s="639"/>
      <c r="CJ48" s="639"/>
      <c r="CK48" s="639"/>
      <c r="CL48" s="639"/>
      <c r="CM48" s="639"/>
      <c r="CN48" s="639"/>
      <c r="CO48" s="639"/>
      <c r="CP48" s="639"/>
      <c r="CQ48" s="640"/>
      <c r="CR48" s="641" t="s">
        <v>176</v>
      </c>
      <c r="CS48" s="644"/>
      <c r="CT48" s="644"/>
      <c r="CU48" s="644"/>
      <c r="CV48" s="644"/>
      <c r="CW48" s="644"/>
      <c r="CX48" s="644"/>
      <c r="CY48" s="645"/>
      <c r="CZ48" s="646" t="s">
        <v>241</v>
      </c>
      <c r="DA48" s="647"/>
      <c r="DB48" s="647"/>
      <c r="DC48" s="648"/>
      <c r="DD48" s="649" t="s">
        <v>241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359</v>
      </c>
      <c r="CE49" s="654"/>
      <c r="CF49" s="654"/>
      <c r="CG49" s="654"/>
      <c r="CH49" s="654"/>
      <c r="CI49" s="654"/>
      <c r="CJ49" s="654"/>
      <c r="CK49" s="654"/>
      <c r="CL49" s="654"/>
      <c r="CM49" s="654"/>
      <c r="CN49" s="654"/>
      <c r="CO49" s="654"/>
      <c r="CP49" s="654"/>
      <c r="CQ49" s="655"/>
      <c r="CR49" s="656">
        <v>42132800</v>
      </c>
      <c r="CS49" s="657"/>
      <c r="CT49" s="657"/>
      <c r="CU49" s="657"/>
      <c r="CV49" s="657"/>
      <c r="CW49" s="657"/>
      <c r="CX49" s="657"/>
      <c r="CY49" s="658"/>
      <c r="CZ49" s="659">
        <v>100</v>
      </c>
      <c r="DA49" s="660"/>
      <c r="DB49" s="660"/>
      <c r="DC49" s="661"/>
      <c r="DD49" s="662">
        <v>30231373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7ujqztWTO/DGbjFyLhQkokLUmOxVQa2L/8gkl+Eo+3D6LKPZ5zJTeODYAxwWfqrb3OdOldw/5dgGXJymIc2ww==" saltValue="gIBNvWxQbrmN6Hx0muOj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B81" sqref="B81:P81"/>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382</v>
      </c>
      <c r="C7" s="1120"/>
      <c r="D7" s="1120"/>
      <c r="E7" s="1120"/>
      <c r="F7" s="1120"/>
      <c r="G7" s="1120"/>
      <c r="H7" s="1120"/>
      <c r="I7" s="1120"/>
      <c r="J7" s="1120"/>
      <c r="K7" s="1120"/>
      <c r="L7" s="1120"/>
      <c r="M7" s="1120"/>
      <c r="N7" s="1120"/>
      <c r="O7" s="1120"/>
      <c r="P7" s="1121"/>
      <c r="Q7" s="1173">
        <v>43314</v>
      </c>
      <c r="R7" s="1174"/>
      <c r="S7" s="1174"/>
      <c r="T7" s="1174"/>
      <c r="U7" s="1174"/>
      <c r="V7" s="1174">
        <v>42112</v>
      </c>
      <c r="W7" s="1174"/>
      <c r="X7" s="1174"/>
      <c r="Y7" s="1174"/>
      <c r="Z7" s="1174"/>
      <c r="AA7" s="1174">
        <v>1202</v>
      </c>
      <c r="AB7" s="1174"/>
      <c r="AC7" s="1174"/>
      <c r="AD7" s="1174"/>
      <c r="AE7" s="1175"/>
      <c r="AF7" s="1176">
        <v>928</v>
      </c>
      <c r="AG7" s="1177"/>
      <c r="AH7" s="1177"/>
      <c r="AI7" s="1177"/>
      <c r="AJ7" s="1178"/>
      <c r="AK7" s="1160">
        <v>390427</v>
      </c>
      <c r="AL7" s="1161"/>
      <c r="AM7" s="1161"/>
      <c r="AN7" s="1161"/>
      <c r="AO7" s="1161"/>
      <c r="AP7" s="1161">
        <v>54272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601</v>
      </c>
      <c r="BT7" s="1165"/>
      <c r="BU7" s="1165"/>
      <c r="BV7" s="1165"/>
      <c r="BW7" s="1165"/>
      <c r="BX7" s="1165"/>
      <c r="BY7" s="1165"/>
      <c r="BZ7" s="1165"/>
      <c r="CA7" s="1165"/>
      <c r="CB7" s="1165"/>
      <c r="CC7" s="1165"/>
      <c r="CD7" s="1165"/>
      <c r="CE7" s="1165"/>
      <c r="CF7" s="1165"/>
      <c r="CG7" s="1166"/>
      <c r="CH7" s="1157">
        <v>1</v>
      </c>
      <c r="CI7" s="1158"/>
      <c r="CJ7" s="1158"/>
      <c r="CK7" s="1158"/>
      <c r="CL7" s="1159"/>
      <c r="CM7" s="1157">
        <v>433</v>
      </c>
      <c r="CN7" s="1158"/>
      <c r="CO7" s="1158"/>
      <c r="CP7" s="1158"/>
      <c r="CQ7" s="1159"/>
      <c r="CR7" s="1157">
        <v>100</v>
      </c>
      <c r="CS7" s="1158"/>
      <c r="CT7" s="1158"/>
      <c r="CU7" s="1158"/>
      <c r="CV7" s="1159"/>
      <c r="CW7" s="1157">
        <v>19</v>
      </c>
      <c r="CX7" s="1158"/>
      <c r="CY7" s="1158"/>
      <c r="CZ7" s="1158"/>
      <c r="DA7" s="1159"/>
      <c r="DB7" s="1157" t="s">
        <v>611</v>
      </c>
      <c r="DC7" s="1158"/>
      <c r="DD7" s="1158"/>
      <c r="DE7" s="1158"/>
      <c r="DF7" s="1159"/>
      <c r="DG7" s="1157" t="s">
        <v>609</v>
      </c>
      <c r="DH7" s="1158"/>
      <c r="DI7" s="1158"/>
      <c r="DJ7" s="1158"/>
      <c r="DK7" s="1159"/>
      <c r="DL7" s="1157" t="s">
        <v>609</v>
      </c>
      <c r="DM7" s="1158"/>
      <c r="DN7" s="1158"/>
      <c r="DO7" s="1158"/>
      <c r="DP7" s="1159"/>
      <c r="DQ7" s="1157" t="s">
        <v>609</v>
      </c>
      <c r="DR7" s="1158"/>
      <c r="DS7" s="1158"/>
      <c r="DT7" s="1158"/>
      <c r="DU7" s="1159"/>
      <c r="DV7" s="1184"/>
      <c r="DW7" s="1185"/>
      <c r="DX7" s="1185"/>
      <c r="DY7" s="1185"/>
      <c r="DZ7" s="1186"/>
      <c r="EA7" s="234"/>
    </row>
    <row r="8" spans="1:131" s="235" customFormat="1" ht="26.25" customHeight="1" x14ac:dyDescent="0.15">
      <c r="A8" s="241">
        <v>2</v>
      </c>
      <c r="B8" s="1106" t="s">
        <v>383</v>
      </c>
      <c r="C8" s="1107"/>
      <c r="D8" s="1107"/>
      <c r="E8" s="1107"/>
      <c r="F8" s="1107"/>
      <c r="G8" s="1107"/>
      <c r="H8" s="1107"/>
      <c r="I8" s="1107"/>
      <c r="J8" s="1107"/>
      <c r="K8" s="1107"/>
      <c r="L8" s="1107"/>
      <c r="M8" s="1107"/>
      <c r="N8" s="1107"/>
      <c r="O8" s="1107"/>
      <c r="P8" s="1108"/>
      <c r="Q8" s="1112">
        <v>17</v>
      </c>
      <c r="R8" s="1113"/>
      <c r="S8" s="1113"/>
      <c r="T8" s="1113"/>
      <c r="U8" s="1113"/>
      <c r="V8" s="1113">
        <v>95</v>
      </c>
      <c r="W8" s="1113"/>
      <c r="X8" s="1113"/>
      <c r="Y8" s="1113"/>
      <c r="Z8" s="1113"/>
      <c r="AA8" s="1113">
        <v>-78</v>
      </c>
      <c r="AB8" s="1113"/>
      <c r="AC8" s="1113"/>
      <c r="AD8" s="1113"/>
      <c r="AE8" s="1114"/>
      <c r="AF8" s="1088">
        <v>-78</v>
      </c>
      <c r="AG8" s="1089"/>
      <c r="AH8" s="1089"/>
      <c r="AI8" s="1089"/>
      <c r="AJ8" s="1090"/>
      <c r="AK8" s="1155" t="s">
        <v>580</v>
      </c>
      <c r="AL8" s="1156"/>
      <c r="AM8" s="1156"/>
      <c r="AN8" s="1156"/>
      <c r="AO8" s="1156"/>
      <c r="AP8" s="1156">
        <v>19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602</v>
      </c>
      <c r="BT8" s="1084"/>
      <c r="BU8" s="1084"/>
      <c r="BV8" s="1084"/>
      <c r="BW8" s="1084"/>
      <c r="BX8" s="1084"/>
      <c r="BY8" s="1084"/>
      <c r="BZ8" s="1084"/>
      <c r="CA8" s="1084"/>
      <c r="CB8" s="1084"/>
      <c r="CC8" s="1084"/>
      <c r="CD8" s="1084"/>
      <c r="CE8" s="1084"/>
      <c r="CF8" s="1084"/>
      <c r="CG8" s="1085"/>
      <c r="CH8" s="1058">
        <v>-4</v>
      </c>
      <c r="CI8" s="1059"/>
      <c r="CJ8" s="1059"/>
      <c r="CK8" s="1059"/>
      <c r="CL8" s="1060"/>
      <c r="CM8" s="1058">
        <v>326</v>
      </c>
      <c r="CN8" s="1059"/>
      <c r="CO8" s="1059"/>
      <c r="CP8" s="1059"/>
      <c r="CQ8" s="1060"/>
      <c r="CR8" s="1058">
        <v>204</v>
      </c>
      <c r="CS8" s="1059"/>
      <c r="CT8" s="1059"/>
      <c r="CU8" s="1059"/>
      <c r="CV8" s="1060"/>
      <c r="CW8" s="1058" t="s">
        <v>609</v>
      </c>
      <c r="CX8" s="1059"/>
      <c r="CY8" s="1059"/>
      <c r="CZ8" s="1059"/>
      <c r="DA8" s="1060"/>
      <c r="DB8" s="1058" t="s">
        <v>609</v>
      </c>
      <c r="DC8" s="1059"/>
      <c r="DD8" s="1059"/>
      <c r="DE8" s="1059"/>
      <c r="DF8" s="1060"/>
      <c r="DG8" s="1058" t="s">
        <v>609</v>
      </c>
      <c r="DH8" s="1059"/>
      <c r="DI8" s="1059"/>
      <c r="DJ8" s="1059"/>
      <c r="DK8" s="1060"/>
      <c r="DL8" s="1058" t="s">
        <v>609</v>
      </c>
      <c r="DM8" s="1059"/>
      <c r="DN8" s="1059"/>
      <c r="DO8" s="1059"/>
      <c r="DP8" s="1060"/>
      <c r="DQ8" s="1058" t="s">
        <v>609</v>
      </c>
      <c r="DR8" s="1059"/>
      <c r="DS8" s="1059"/>
      <c r="DT8" s="1059"/>
      <c r="DU8" s="1060"/>
      <c r="DV8" s="1061"/>
      <c r="DW8" s="1062"/>
      <c r="DX8" s="1062"/>
      <c r="DY8" s="1062"/>
      <c r="DZ8" s="1063"/>
      <c r="EA8" s="234"/>
    </row>
    <row r="9" spans="1:131" s="235" customFormat="1" ht="26.25" customHeight="1" x14ac:dyDescent="0.15">
      <c r="A9" s="241">
        <v>3</v>
      </c>
      <c r="B9" s="1106" t="s">
        <v>384</v>
      </c>
      <c r="C9" s="1107"/>
      <c r="D9" s="1107"/>
      <c r="E9" s="1107"/>
      <c r="F9" s="1107"/>
      <c r="G9" s="1107"/>
      <c r="H9" s="1107"/>
      <c r="I9" s="1107"/>
      <c r="J9" s="1107"/>
      <c r="K9" s="1107"/>
      <c r="L9" s="1107"/>
      <c r="M9" s="1107"/>
      <c r="N9" s="1107"/>
      <c r="O9" s="1107"/>
      <c r="P9" s="1108"/>
      <c r="Q9" s="1112">
        <v>11</v>
      </c>
      <c r="R9" s="1113"/>
      <c r="S9" s="1113"/>
      <c r="T9" s="1113"/>
      <c r="U9" s="1113"/>
      <c r="V9" s="1113">
        <v>11</v>
      </c>
      <c r="W9" s="1113"/>
      <c r="X9" s="1113"/>
      <c r="Y9" s="1113"/>
      <c r="Z9" s="1113"/>
      <c r="AA9" s="1113">
        <v>1</v>
      </c>
      <c r="AB9" s="1113"/>
      <c r="AC9" s="1113"/>
      <c r="AD9" s="1113"/>
      <c r="AE9" s="1114"/>
      <c r="AF9" s="1088">
        <v>1</v>
      </c>
      <c r="AG9" s="1089"/>
      <c r="AH9" s="1089"/>
      <c r="AI9" s="1089"/>
      <c r="AJ9" s="1090"/>
      <c r="AK9" s="1155" t="s">
        <v>580</v>
      </c>
      <c r="AL9" s="1156"/>
      <c r="AM9" s="1156"/>
      <c r="AN9" s="1156"/>
      <c r="AO9" s="1156"/>
      <c r="AP9" s="1156" t="s">
        <v>580</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t="s">
        <v>608</v>
      </c>
      <c r="BS9" s="1083" t="s">
        <v>603</v>
      </c>
      <c r="BT9" s="1084"/>
      <c r="BU9" s="1084"/>
      <c r="BV9" s="1084"/>
      <c r="BW9" s="1084"/>
      <c r="BX9" s="1084"/>
      <c r="BY9" s="1084"/>
      <c r="BZ9" s="1084"/>
      <c r="CA9" s="1084"/>
      <c r="CB9" s="1084"/>
      <c r="CC9" s="1084"/>
      <c r="CD9" s="1084"/>
      <c r="CE9" s="1084"/>
      <c r="CF9" s="1084"/>
      <c r="CG9" s="1085"/>
      <c r="CH9" s="1058">
        <v>0</v>
      </c>
      <c r="CI9" s="1059"/>
      <c r="CJ9" s="1059"/>
      <c r="CK9" s="1059"/>
      <c r="CL9" s="1060"/>
      <c r="CM9" s="1058">
        <v>153</v>
      </c>
      <c r="CN9" s="1059"/>
      <c r="CO9" s="1059"/>
      <c r="CP9" s="1059"/>
      <c r="CQ9" s="1060"/>
      <c r="CR9" s="1058">
        <v>20</v>
      </c>
      <c r="CS9" s="1059"/>
      <c r="CT9" s="1059"/>
      <c r="CU9" s="1059"/>
      <c r="CV9" s="1060"/>
      <c r="CW9" s="1058" t="s">
        <v>609</v>
      </c>
      <c r="CX9" s="1059"/>
      <c r="CY9" s="1059"/>
      <c r="CZ9" s="1059"/>
      <c r="DA9" s="1060"/>
      <c r="DB9" s="1058" t="s">
        <v>609</v>
      </c>
      <c r="DC9" s="1059"/>
      <c r="DD9" s="1059"/>
      <c r="DE9" s="1059"/>
      <c r="DF9" s="1060"/>
      <c r="DG9" s="1058" t="s">
        <v>609</v>
      </c>
      <c r="DH9" s="1059"/>
      <c r="DI9" s="1059"/>
      <c r="DJ9" s="1059"/>
      <c r="DK9" s="1060"/>
      <c r="DL9" s="1058" t="s">
        <v>610</v>
      </c>
      <c r="DM9" s="1059"/>
      <c r="DN9" s="1059"/>
      <c r="DO9" s="1059"/>
      <c r="DP9" s="1060"/>
      <c r="DQ9" s="1058" t="s">
        <v>609</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604</v>
      </c>
      <c r="BT10" s="1084"/>
      <c r="BU10" s="1084"/>
      <c r="BV10" s="1084"/>
      <c r="BW10" s="1084"/>
      <c r="BX10" s="1084"/>
      <c r="BY10" s="1084"/>
      <c r="BZ10" s="1084"/>
      <c r="CA10" s="1084"/>
      <c r="CB10" s="1084"/>
      <c r="CC10" s="1084"/>
      <c r="CD10" s="1084"/>
      <c r="CE10" s="1084"/>
      <c r="CF10" s="1084"/>
      <c r="CG10" s="1085"/>
      <c r="CH10" s="1058">
        <v>-5.2999999999999999E-2</v>
      </c>
      <c r="CI10" s="1059"/>
      <c r="CJ10" s="1059"/>
      <c r="CK10" s="1059"/>
      <c r="CL10" s="1060"/>
      <c r="CM10" s="1058">
        <v>3</v>
      </c>
      <c r="CN10" s="1059"/>
      <c r="CO10" s="1059"/>
      <c r="CP10" s="1059"/>
      <c r="CQ10" s="1060"/>
      <c r="CR10" s="1058">
        <v>1</v>
      </c>
      <c r="CS10" s="1059"/>
      <c r="CT10" s="1059"/>
      <c r="CU10" s="1059"/>
      <c r="CV10" s="1060"/>
      <c r="CW10" s="1058" t="s">
        <v>610</v>
      </c>
      <c r="CX10" s="1059"/>
      <c r="CY10" s="1059"/>
      <c r="CZ10" s="1059"/>
      <c r="DA10" s="1060"/>
      <c r="DB10" s="1058" t="s">
        <v>609</v>
      </c>
      <c r="DC10" s="1059"/>
      <c r="DD10" s="1059"/>
      <c r="DE10" s="1059"/>
      <c r="DF10" s="1060"/>
      <c r="DG10" s="1058" t="s">
        <v>609</v>
      </c>
      <c r="DH10" s="1059"/>
      <c r="DI10" s="1059"/>
      <c r="DJ10" s="1059"/>
      <c r="DK10" s="1060"/>
      <c r="DL10" s="1058" t="s">
        <v>609</v>
      </c>
      <c r="DM10" s="1059"/>
      <c r="DN10" s="1059"/>
      <c r="DO10" s="1059"/>
      <c r="DP10" s="1060"/>
      <c r="DQ10" s="1058" t="s">
        <v>609</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605</v>
      </c>
      <c r="BT11" s="1084"/>
      <c r="BU11" s="1084"/>
      <c r="BV11" s="1084"/>
      <c r="BW11" s="1084"/>
      <c r="BX11" s="1084"/>
      <c r="BY11" s="1084"/>
      <c r="BZ11" s="1084"/>
      <c r="CA11" s="1084"/>
      <c r="CB11" s="1084"/>
      <c r="CC11" s="1084"/>
      <c r="CD11" s="1084"/>
      <c r="CE11" s="1084"/>
      <c r="CF11" s="1084"/>
      <c r="CG11" s="1085"/>
      <c r="CH11" s="1058">
        <v>-6</v>
      </c>
      <c r="CI11" s="1059"/>
      <c r="CJ11" s="1059"/>
      <c r="CK11" s="1059"/>
      <c r="CL11" s="1060"/>
      <c r="CM11" s="1058">
        <v>74</v>
      </c>
      <c r="CN11" s="1059"/>
      <c r="CO11" s="1059"/>
      <c r="CP11" s="1059"/>
      <c r="CQ11" s="1060"/>
      <c r="CR11" s="1058">
        <v>80</v>
      </c>
      <c r="CS11" s="1059"/>
      <c r="CT11" s="1059"/>
      <c r="CU11" s="1059"/>
      <c r="CV11" s="1060"/>
      <c r="CW11" s="1058">
        <v>1</v>
      </c>
      <c r="CX11" s="1059"/>
      <c r="CY11" s="1059"/>
      <c r="CZ11" s="1059"/>
      <c r="DA11" s="1060"/>
      <c r="DB11" s="1058" t="s">
        <v>609</v>
      </c>
      <c r="DC11" s="1059"/>
      <c r="DD11" s="1059"/>
      <c r="DE11" s="1059"/>
      <c r="DF11" s="1060"/>
      <c r="DG11" s="1058" t="s">
        <v>609</v>
      </c>
      <c r="DH11" s="1059"/>
      <c r="DI11" s="1059"/>
      <c r="DJ11" s="1059"/>
      <c r="DK11" s="1060"/>
      <c r="DL11" s="1058" t="s">
        <v>609</v>
      </c>
      <c r="DM11" s="1059"/>
      <c r="DN11" s="1059"/>
      <c r="DO11" s="1059"/>
      <c r="DP11" s="1060"/>
      <c r="DQ11" s="1058" t="s">
        <v>609</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606</v>
      </c>
      <c r="BT12" s="1084"/>
      <c r="BU12" s="1084"/>
      <c r="BV12" s="1084"/>
      <c r="BW12" s="1084"/>
      <c r="BX12" s="1084"/>
      <c r="BY12" s="1084"/>
      <c r="BZ12" s="1084"/>
      <c r="CA12" s="1084"/>
      <c r="CB12" s="1084"/>
      <c r="CC12" s="1084"/>
      <c r="CD12" s="1084"/>
      <c r="CE12" s="1084"/>
      <c r="CF12" s="1084"/>
      <c r="CG12" s="1085"/>
      <c r="CH12" s="1058">
        <v>1</v>
      </c>
      <c r="CI12" s="1059"/>
      <c r="CJ12" s="1059"/>
      <c r="CK12" s="1059"/>
      <c r="CL12" s="1060"/>
      <c r="CM12" s="1058">
        <v>16</v>
      </c>
      <c r="CN12" s="1059"/>
      <c r="CO12" s="1059"/>
      <c r="CP12" s="1059"/>
      <c r="CQ12" s="1060"/>
      <c r="CR12" s="1058">
        <v>3</v>
      </c>
      <c r="CS12" s="1059"/>
      <c r="CT12" s="1059"/>
      <c r="CU12" s="1059"/>
      <c r="CV12" s="1060"/>
      <c r="CW12" s="1058" t="s">
        <v>609</v>
      </c>
      <c r="CX12" s="1059"/>
      <c r="CY12" s="1059"/>
      <c r="CZ12" s="1059"/>
      <c r="DA12" s="1060"/>
      <c r="DB12" s="1058" t="s">
        <v>609</v>
      </c>
      <c r="DC12" s="1059"/>
      <c r="DD12" s="1059"/>
      <c r="DE12" s="1059"/>
      <c r="DF12" s="1060"/>
      <c r="DG12" s="1058" t="s">
        <v>609</v>
      </c>
      <c r="DH12" s="1059"/>
      <c r="DI12" s="1059"/>
      <c r="DJ12" s="1059"/>
      <c r="DK12" s="1060"/>
      <c r="DL12" s="1058" t="s">
        <v>609</v>
      </c>
      <c r="DM12" s="1059"/>
      <c r="DN12" s="1059"/>
      <c r="DO12" s="1059"/>
      <c r="DP12" s="1060"/>
      <c r="DQ12" s="1058" t="s">
        <v>609</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607</v>
      </c>
      <c r="BT13" s="1084"/>
      <c r="BU13" s="1084"/>
      <c r="BV13" s="1084"/>
      <c r="BW13" s="1084"/>
      <c r="BX13" s="1084"/>
      <c r="BY13" s="1084"/>
      <c r="BZ13" s="1084"/>
      <c r="CA13" s="1084"/>
      <c r="CB13" s="1084"/>
      <c r="CC13" s="1084"/>
      <c r="CD13" s="1084"/>
      <c r="CE13" s="1084"/>
      <c r="CF13" s="1084"/>
      <c r="CG13" s="1085"/>
      <c r="CH13" s="1058">
        <v>-64</v>
      </c>
      <c r="CI13" s="1059"/>
      <c r="CJ13" s="1059"/>
      <c r="CK13" s="1059"/>
      <c r="CL13" s="1060"/>
      <c r="CM13" s="1058">
        <v>64</v>
      </c>
      <c r="CN13" s="1059"/>
      <c r="CO13" s="1059"/>
      <c r="CP13" s="1059"/>
      <c r="CQ13" s="1060"/>
      <c r="CR13" s="1058">
        <v>16</v>
      </c>
      <c r="CS13" s="1059"/>
      <c r="CT13" s="1059"/>
      <c r="CU13" s="1059"/>
      <c r="CV13" s="1060"/>
      <c r="CW13" s="1058">
        <v>64</v>
      </c>
      <c r="CX13" s="1059"/>
      <c r="CY13" s="1059"/>
      <c r="CZ13" s="1059"/>
      <c r="DA13" s="1060"/>
      <c r="DB13" s="1058" t="s">
        <v>609</v>
      </c>
      <c r="DC13" s="1059"/>
      <c r="DD13" s="1059"/>
      <c r="DE13" s="1059"/>
      <c r="DF13" s="1060"/>
      <c r="DG13" s="1058" t="s">
        <v>609</v>
      </c>
      <c r="DH13" s="1059"/>
      <c r="DI13" s="1059"/>
      <c r="DJ13" s="1059"/>
      <c r="DK13" s="1060"/>
      <c r="DL13" s="1058" t="s">
        <v>609</v>
      </c>
      <c r="DM13" s="1059"/>
      <c r="DN13" s="1059"/>
      <c r="DO13" s="1059"/>
      <c r="DP13" s="1060"/>
      <c r="DQ13" s="1058" t="s">
        <v>609</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386</v>
      </c>
      <c r="B23" s="1013" t="s">
        <v>387</v>
      </c>
      <c r="C23" s="1014"/>
      <c r="D23" s="1014"/>
      <c r="E23" s="1014"/>
      <c r="F23" s="1014"/>
      <c r="G23" s="1014"/>
      <c r="H23" s="1014"/>
      <c r="I23" s="1014"/>
      <c r="J23" s="1014"/>
      <c r="K23" s="1014"/>
      <c r="L23" s="1014"/>
      <c r="M23" s="1014"/>
      <c r="N23" s="1014"/>
      <c r="O23" s="1014"/>
      <c r="P23" s="1015"/>
      <c r="Q23" s="1137">
        <v>43257</v>
      </c>
      <c r="R23" s="1138"/>
      <c r="S23" s="1138"/>
      <c r="T23" s="1138"/>
      <c r="U23" s="1138"/>
      <c r="V23" s="1138">
        <v>42133</v>
      </c>
      <c r="W23" s="1138"/>
      <c r="X23" s="1138"/>
      <c r="Y23" s="1138"/>
      <c r="Z23" s="1138"/>
      <c r="AA23" s="1138">
        <v>1124</v>
      </c>
      <c r="AB23" s="1138"/>
      <c r="AC23" s="1138"/>
      <c r="AD23" s="1138"/>
      <c r="AE23" s="1139"/>
      <c r="AF23" s="1140">
        <v>850</v>
      </c>
      <c r="AG23" s="1138"/>
      <c r="AH23" s="1138"/>
      <c r="AI23" s="1138"/>
      <c r="AJ23" s="1141"/>
      <c r="AK23" s="1142"/>
      <c r="AL23" s="1143"/>
      <c r="AM23" s="1143"/>
      <c r="AN23" s="1143"/>
      <c r="AO23" s="1143"/>
      <c r="AP23" s="1138">
        <v>54291</v>
      </c>
      <c r="AQ23" s="1138"/>
      <c r="AR23" s="1138"/>
      <c r="AS23" s="1138"/>
      <c r="AT23" s="1138"/>
      <c r="AU23" s="1144"/>
      <c r="AV23" s="1144"/>
      <c r="AW23" s="1144"/>
      <c r="AX23" s="1144"/>
      <c r="AY23" s="1145"/>
      <c r="AZ23" s="1134" t="s">
        <v>388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365</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399</v>
      </c>
      <c r="C28" s="1120"/>
      <c r="D28" s="1120"/>
      <c r="E28" s="1120"/>
      <c r="F28" s="1120"/>
      <c r="G28" s="1120"/>
      <c r="H28" s="1120"/>
      <c r="I28" s="1120"/>
      <c r="J28" s="1120"/>
      <c r="K28" s="1120"/>
      <c r="L28" s="1120"/>
      <c r="M28" s="1120"/>
      <c r="N28" s="1120"/>
      <c r="O28" s="1120"/>
      <c r="P28" s="1121"/>
      <c r="Q28" s="1122">
        <v>11112</v>
      </c>
      <c r="R28" s="1123"/>
      <c r="S28" s="1123"/>
      <c r="T28" s="1123"/>
      <c r="U28" s="1123"/>
      <c r="V28" s="1123">
        <v>10979</v>
      </c>
      <c r="W28" s="1123"/>
      <c r="X28" s="1123"/>
      <c r="Y28" s="1123"/>
      <c r="Z28" s="1123"/>
      <c r="AA28" s="1123">
        <v>133</v>
      </c>
      <c r="AB28" s="1123"/>
      <c r="AC28" s="1123"/>
      <c r="AD28" s="1123"/>
      <c r="AE28" s="1124"/>
      <c r="AF28" s="1125">
        <v>133</v>
      </c>
      <c r="AG28" s="1123"/>
      <c r="AH28" s="1123"/>
      <c r="AI28" s="1123"/>
      <c r="AJ28" s="1126"/>
      <c r="AK28" s="1127">
        <v>539</v>
      </c>
      <c r="AL28" s="1115"/>
      <c r="AM28" s="1115"/>
      <c r="AN28" s="1115"/>
      <c r="AO28" s="1115"/>
      <c r="AP28" s="1115">
        <v>9</v>
      </c>
      <c r="AQ28" s="1115"/>
      <c r="AR28" s="1115"/>
      <c r="AS28" s="1115"/>
      <c r="AT28" s="1115"/>
      <c r="AU28" s="1115">
        <v>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400</v>
      </c>
      <c r="C29" s="1107"/>
      <c r="D29" s="1107"/>
      <c r="E29" s="1107"/>
      <c r="F29" s="1107"/>
      <c r="G29" s="1107"/>
      <c r="H29" s="1107"/>
      <c r="I29" s="1107"/>
      <c r="J29" s="1107"/>
      <c r="K29" s="1107"/>
      <c r="L29" s="1107"/>
      <c r="M29" s="1107"/>
      <c r="N29" s="1107"/>
      <c r="O29" s="1107"/>
      <c r="P29" s="1108"/>
      <c r="Q29" s="1112">
        <v>10516</v>
      </c>
      <c r="R29" s="1113"/>
      <c r="S29" s="1113"/>
      <c r="T29" s="1113"/>
      <c r="U29" s="1113"/>
      <c r="V29" s="1113">
        <v>10323</v>
      </c>
      <c r="W29" s="1113"/>
      <c r="X29" s="1113"/>
      <c r="Y29" s="1113"/>
      <c r="Z29" s="1113"/>
      <c r="AA29" s="1113">
        <v>193</v>
      </c>
      <c r="AB29" s="1113"/>
      <c r="AC29" s="1113"/>
      <c r="AD29" s="1113"/>
      <c r="AE29" s="1114"/>
      <c r="AF29" s="1088">
        <v>193</v>
      </c>
      <c r="AG29" s="1089"/>
      <c r="AH29" s="1089"/>
      <c r="AI29" s="1089"/>
      <c r="AJ29" s="1090"/>
      <c r="AK29" s="1049">
        <v>1433</v>
      </c>
      <c r="AL29" s="1040"/>
      <c r="AM29" s="1040"/>
      <c r="AN29" s="1040"/>
      <c r="AO29" s="1040"/>
      <c r="AP29" s="1040" t="s">
        <v>580</v>
      </c>
      <c r="AQ29" s="1040"/>
      <c r="AR29" s="1040"/>
      <c r="AS29" s="1040"/>
      <c r="AT29" s="1040"/>
      <c r="AU29" s="1040" t="s">
        <v>580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401</v>
      </c>
      <c r="C30" s="1107"/>
      <c r="D30" s="1107"/>
      <c r="E30" s="1107"/>
      <c r="F30" s="1107"/>
      <c r="G30" s="1107"/>
      <c r="H30" s="1107"/>
      <c r="I30" s="1107"/>
      <c r="J30" s="1107"/>
      <c r="K30" s="1107"/>
      <c r="L30" s="1107"/>
      <c r="M30" s="1107"/>
      <c r="N30" s="1107"/>
      <c r="O30" s="1107"/>
      <c r="P30" s="1108"/>
      <c r="Q30" s="1112">
        <v>1215</v>
      </c>
      <c r="R30" s="1113"/>
      <c r="S30" s="1113"/>
      <c r="T30" s="1113"/>
      <c r="U30" s="1113"/>
      <c r="V30" s="1113">
        <v>1194</v>
      </c>
      <c r="W30" s="1113"/>
      <c r="X30" s="1113"/>
      <c r="Y30" s="1113"/>
      <c r="Z30" s="1113"/>
      <c r="AA30" s="1113">
        <v>21</v>
      </c>
      <c r="AB30" s="1113"/>
      <c r="AC30" s="1113"/>
      <c r="AD30" s="1113"/>
      <c r="AE30" s="1114"/>
      <c r="AF30" s="1088">
        <v>21</v>
      </c>
      <c r="AG30" s="1089"/>
      <c r="AH30" s="1089"/>
      <c r="AI30" s="1089"/>
      <c r="AJ30" s="1090"/>
      <c r="AK30" s="1049">
        <v>365</v>
      </c>
      <c r="AL30" s="1040"/>
      <c r="AM30" s="1040"/>
      <c r="AN30" s="1040"/>
      <c r="AO30" s="1040"/>
      <c r="AP30" s="1040" t="s">
        <v>580</v>
      </c>
      <c r="AQ30" s="1040"/>
      <c r="AR30" s="1040"/>
      <c r="AS30" s="1040"/>
      <c r="AT30" s="1040"/>
      <c r="AU30" s="1040" t="s">
        <v>580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402</v>
      </c>
      <c r="C31" s="1107"/>
      <c r="D31" s="1107"/>
      <c r="E31" s="1107"/>
      <c r="F31" s="1107"/>
      <c r="G31" s="1107"/>
      <c r="H31" s="1107"/>
      <c r="I31" s="1107"/>
      <c r="J31" s="1107"/>
      <c r="K31" s="1107"/>
      <c r="L31" s="1107"/>
      <c r="M31" s="1107"/>
      <c r="N31" s="1107"/>
      <c r="O31" s="1107"/>
      <c r="P31" s="1108"/>
      <c r="Q31" s="1112">
        <v>47</v>
      </c>
      <c r="R31" s="1113"/>
      <c r="S31" s="1113"/>
      <c r="T31" s="1113"/>
      <c r="U31" s="1113"/>
      <c r="V31" s="1113">
        <v>47</v>
      </c>
      <c r="W31" s="1113"/>
      <c r="X31" s="1113"/>
      <c r="Y31" s="1113"/>
      <c r="Z31" s="1113"/>
      <c r="AA31" s="1113">
        <v>0</v>
      </c>
      <c r="AB31" s="1113"/>
      <c r="AC31" s="1113"/>
      <c r="AD31" s="1113"/>
      <c r="AE31" s="1114"/>
      <c r="AF31" s="1088">
        <v>0</v>
      </c>
      <c r="AG31" s="1089"/>
      <c r="AH31" s="1089"/>
      <c r="AI31" s="1089"/>
      <c r="AJ31" s="1090"/>
      <c r="AK31" s="1049" t="s">
        <v>580</v>
      </c>
      <c r="AL31" s="1040"/>
      <c r="AM31" s="1040"/>
      <c r="AN31" s="1040"/>
      <c r="AO31" s="1040"/>
      <c r="AP31" s="1040" t="s">
        <v>580</v>
      </c>
      <c r="AQ31" s="1040"/>
      <c r="AR31" s="1040"/>
      <c r="AS31" s="1040"/>
      <c r="AT31" s="1040"/>
      <c r="AU31" s="1040" t="s">
        <v>580</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4470</v>
      </c>
      <c r="R32" s="1113"/>
      <c r="S32" s="1113"/>
      <c r="T32" s="1113"/>
      <c r="U32" s="1113"/>
      <c r="V32" s="1113">
        <v>4526</v>
      </c>
      <c r="W32" s="1113"/>
      <c r="X32" s="1113"/>
      <c r="Y32" s="1113"/>
      <c r="Z32" s="1113"/>
      <c r="AA32" s="1113">
        <v>-56</v>
      </c>
      <c r="AB32" s="1113"/>
      <c r="AC32" s="1113"/>
      <c r="AD32" s="1113"/>
      <c r="AE32" s="1114"/>
      <c r="AF32" s="1088">
        <v>150</v>
      </c>
      <c r="AG32" s="1089"/>
      <c r="AH32" s="1089"/>
      <c r="AI32" s="1089"/>
      <c r="AJ32" s="1090"/>
      <c r="AK32" s="1049">
        <v>622</v>
      </c>
      <c r="AL32" s="1040"/>
      <c r="AM32" s="1040"/>
      <c r="AN32" s="1040"/>
      <c r="AO32" s="1040"/>
      <c r="AP32" s="1040">
        <v>1277</v>
      </c>
      <c r="AQ32" s="1040"/>
      <c r="AR32" s="1040"/>
      <c r="AS32" s="1040"/>
      <c r="AT32" s="1040"/>
      <c r="AU32" s="1040">
        <v>784</v>
      </c>
      <c r="AV32" s="1040"/>
      <c r="AW32" s="1040"/>
      <c r="AX32" s="1040"/>
      <c r="AY32" s="1040"/>
      <c r="AZ32" s="1111"/>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405</v>
      </c>
      <c r="C33" s="1107"/>
      <c r="D33" s="1107"/>
      <c r="E33" s="1107"/>
      <c r="F33" s="1107"/>
      <c r="G33" s="1107"/>
      <c r="H33" s="1107"/>
      <c r="I33" s="1107"/>
      <c r="J33" s="1107"/>
      <c r="K33" s="1107"/>
      <c r="L33" s="1107"/>
      <c r="M33" s="1107"/>
      <c r="N33" s="1107"/>
      <c r="O33" s="1107"/>
      <c r="P33" s="1108"/>
      <c r="Q33" s="1112">
        <v>3306</v>
      </c>
      <c r="R33" s="1113"/>
      <c r="S33" s="1113"/>
      <c r="T33" s="1113"/>
      <c r="U33" s="1113"/>
      <c r="V33" s="1113">
        <v>2903</v>
      </c>
      <c r="W33" s="1113"/>
      <c r="X33" s="1113"/>
      <c r="Y33" s="1113"/>
      <c r="Z33" s="1113"/>
      <c r="AA33" s="1113">
        <v>403</v>
      </c>
      <c r="AB33" s="1113"/>
      <c r="AC33" s="1113"/>
      <c r="AD33" s="1113"/>
      <c r="AE33" s="1114"/>
      <c r="AF33" s="1088">
        <v>3138</v>
      </c>
      <c r="AG33" s="1089"/>
      <c r="AH33" s="1089"/>
      <c r="AI33" s="1089"/>
      <c r="AJ33" s="1090"/>
      <c r="AK33" s="1049">
        <v>367</v>
      </c>
      <c r="AL33" s="1040"/>
      <c r="AM33" s="1040"/>
      <c r="AN33" s="1040"/>
      <c r="AO33" s="1040"/>
      <c r="AP33" s="1040">
        <v>14366</v>
      </c>
      <c r="AQ33" s="1040"/>
      <c r="AR33" s="1040"/>
      <c r="AS33" s="1040"/>
      <c r="AT33" s="1040"/>
      <c r="AU33" s="1040">
        <v>3031</v>
      </c>
      <c r="AV33" s="1040"/>
      <c r="AW33" s="1040"/>
      <c r="AX33" s="1040"/>
      <c r="AY33" s="1040"/>
      <c r="AZ33" s="1111"/>
      <c r="BA33" s="1111"/>
      <c r="BB33" s="1111"/>
      <c r="BC33" s="1111"/>
      <c r="BD33" s="1111"/>
      <c r="BE33" s="1101" t="s">
        <v>406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407</v>
      </c>
      <c r="C34" s="1107"/>
      <c r="D34" s="1107"/>
      <c r="E34" s="1107"/>
      <c r="F34" s="1107"/>
      <c r="G34" s="1107"/>
      <c r="H34" s="1107"/>
      <c r="I34" s="1107"/>
      <c r="J34" s="1107"/>
      <c r="K34" s="1107"/>
      <c r="L34" s="1107"/>
      <c r="M34" s="1107"/>
      <c r="N34" s="1107"/>
      <c r="O34" s="1107"/>
      <c r="P34" s="1108"/>
      <c r="Q34" s="1112">
        <v>2534</v>
      </c>
      <c r="R34" s="1113"/>
      <c r="S34" s="1113"/>
      <c r="T34" s="1113"/>
      <c r="U34" s="1113"/>
      <c r="V34" s="1113">
        <v>2441</v>
      </c>
      <c r="W34" s="1113"/>
      <c r="X34" s="1113"/>
      <c r="Y34" s="1113"/>
      <c r="Z34" s="1113"/>
      <c r="AA34" s="1113">
        <v>93</v>
      </c>
      <c r="AB34" s="1113"/>
      <c r="AC34" s="1113"/>
      <c r="AD34" s="1113"/>
      <c r="AE34" s="1114"/>
      <c r="AF34" s="1088">
        <v>1570</v>
      </c>
      <c r="AG34" s="1089"/>
      <c r="AH34" s="1089"/>
      <c r="AI34" s="1089"/>
      <c r="AJ34" s="1090"/>
      <c r="AK34" s="1049">
        <v>1202</v>
      </c>
      <c r="AL34" s="1040"/>
      <c r="AM34" s="1040"/>
      <c r="AN34" s="1040"/>
      <c r="AO34" s="1040"/>
      <c r="AP34" s="1040">
        <v>15744</v>
      </c>
      <c r="AQ34" s="1040"/>
      <c r="AR34" s="1040"/>
      <c r="AS34" s="1040"/>
      <c r="AT34" s="1040"/>
      <c r="AU34" s="1040">
        <v>14264</v>
      </c>
      <c r="AV34" s="1040"/>
      <c r="AW34" s="1040"/>
      <c r="AX34" s="1040"/>
      <c r="AY34" s="1040"/>
      <c r="AZ34" s="1111"/>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386</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5205</v>
      </c>
      <c r="AG63" s="1028"/>
      <c r="AH63" s="1028"/>
      <c r="AI63" s="1028"/>
      <c r="AJ63" s="1099"/>
      <c r="AK63" s="1100"/>
      <c r="AL63" s="1032"/>
      <c r="AM63" s="1032"/>
      <c r="AN63" s="1032"/>
      <c r="AO63" s="1032"/>
      <c r="AP63" s="1028">
        <v>31395</v>
      </c>
      <c r="AQ63" s="1028"/>
      <c r="AR63" s="1028"/>
      <c r="AS63" s="1028"/>
      <c r="AT63" s="1028"/>
      <c r="AU63" s="1028">
        <v>18079</v>
      </c>
      <c r="AV63" s="1028"/>
      <c r="AW63" s="1028"/>
      <c r="AX63" s="1028"/>
      <c r="AY63" s="1028"/>
      <c r="AZ63" s="1094"/>
      <c r="BA63" s="1094"/>
      <c r="BB63" s="1094"/>
      <c r="BC63" s="1094"/>
      <c r="BD63" s="1094"/>
      <c r="BE63" s="1029"/>
      <c r="BF63" s="1029"/>
      <c r="BG63" s="1029"/>
      <c r="BH63" s="1029"/>
      <c r="BI63" s="1030"/>
      <c r="BJ63" s="1095" t="s">
        <v>410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414</v>
      </c>
      <c r="W66" s="1071"/>
      <c r="X66" s="1071"/>
      <c r="Y66" s="1071"/>
      <c r="Z66" s="1072"/>
      <c r="AA66" s="1070" t="s">
        <v>415</v>
      </c>
      <c r="AB66" s="1071"/>
      <c r="AC66" s="1071"/>
      <c r="AD66" s="1071"/>
      <c r="AE66" s="1072"/>
      <c r="AF66" s="1076" t="s">
        <v>416</v>
      </c>
      <c r="AG66" s="1077"/>
      <c r="AH66" s="1077"/>
      <c r="AI66" s="1077"/>
      <c r="AJ66" s="1078"/>
      <c r="AK66" s="1070" t="s">
        <v>417</v>
      </c>
      <c r="AL66" s="1065"/>
      <c r="AM66" s="1065"/>
      <c r="AN66" s="1065"/>
      <c r="AO66" s="1066"/>
      <c r="AP66" s="1070" t="s">
        <v>396</v>
      </c>
      <c r="AQ66" s="1071"/>
      <c r="AR66" s="1071"/>
      <c r="AS66" s="1071"/>
      <c r="AT66" s="1072"/>
      <c r="AU66" s="1070" t="s">
        <v>418</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586</v>
      </c>
      <c r="C68" s="1055"/>
      <c r="D68" s="1055"/>
      <c r="E68" s="1055"/>
      <c r="F68" s="1055"/>
      <c r="G68" s="1055"/>
      <c r="H68" s="1055"/>
      <c r="I68" s="1055"/>
      <c r="J68" s="1055"/>
      <c r="K68" s="1055"/>
      <c r="L68" s="1055"/>
      <c r="M68" s="1055"/>
      <c r="N68" s="1055"/>
      <c r="O68" s="1055"/>
      <c r="P68" s="1056"/>
      <c r="Q68" s="1057">
        <v>39</v>
      </c>
      <c r="R68" s="1051"/>
      <c r="S68" s="1051"/>
      <c r="T68" s="1051"/>
      <c r="U68" s="1051"/>
      <c r="V68" s="1051">
        <v>39</v>
      </c>
      <c r="W68" s="1051"/>
      <c r="X68" s="1051"/>
      <c r="Y68" s="1051"/>
      <c r="Z68" s="1051"/>
      <c r="AA68" s="1051">
        <v>0</v>
      </c>
      <c r="AB68" s="1051"/>
      <c r="AC68" s="1051"/>
      <c r="AD68" s="1051"/>
      <c r="AE68" s="1051"/>
      <c r="AF68" s="1051">
        <v>0</v>
      </c>
      <c r="AG68" s="1051"/>
      <c r="AH68" s="1051"/>
      <c r="AI68" s="1051"/>
      <c r="AJ68" s="1051"/>
      <c r="AK68" s="1051" t="s">
        <v>599</v>
      </c>
      <c r="AL68" s="1051"/>
      <c r="AM68" s="1051"/>
      <c r="AN68" s="1051"/>
      <c r="AO68" s="1051"/>
      <c r="AP68" s="1051" t="s">
        <v>599</v>
      </c>
      <c r="AQ68" s="1051"/>
      <c r="AR68" s="1051"/>
      <c r="AS68" s="1051"/>
      <c r="AT68" s="1051"/>
      <c r="AU68" s="1051" t="s">
        <v>599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587</v>
      </c>
      <c r="C69" s="1044"/>
      <c r="D69" s="1044"/>
      <c r="E69" s="1044"/>
      <c r="F69" s="1044"/>
      <c r="G69" s="1044"/>
      <c r="H69" s="1044"/>
      <c r="I69" s="1044"/>
      <c r="J69" s="1044"/>
      <c r="K69" s="1044"/>
      <c r="L69" s="1044"/>
      <c r="M69" s="1044"/>
      <c r="N69" s="1044"/>
      <c r="O69" s="1044"/>
      <c r="P69" s="1045"/>
      <c r="Q69" s="1046">
        <v>61</v>
      </c>
      <c r="R69" s="1040"/>
      <c r="S69" s="1040"/>
      <c r="T69" s="1040"/>
      <c r="U69" s="1040"/>
      <c r="V69" s="1040">
        <v>48</v>
      </c>
      <c r="W69" s="1040"/>
      <c r="X69" s="1040"/>
      <c r="Y69" s="1040"/>
      <c r="Z69" s="1040"/>
      <c r="AA69" s="1040">
        <v>13</v>
      </c>
      <c r="AB69" s="1040"/>
      <c r="AC69" s="1040"/>
      <c r="AD69" s="1040"/>
      <c r="AE69" s="1040"/>
      <c r="AF69" s="1040">
        <v>13</v>
      </c>
      <c r="AG69" s="1040"/>
      <c r="AH69" s="1040"/>
      <c r="AI69" s="1040"/>
      <c r="AJ69" s="1040"/>
      <c r="AK69" s="1040" t="s">
        <v>599</v>
      </c>
      <c r="AL69" s="1040"/>
      <c r="AM69" s="1040"/>
      <c r="AN69" s="1040"/>
      <c r="AO69" s="1040"/>
      <c r="AP69" s="1040" t="s">
        <v>599</v>
      </c>
      <c r="AQ69" s="1040"/>
      <c r="AR69" s="1040"/>
      <c r="AS69" s="1040"/>
      <c r="AT69" s="1040"/>
      <c r="AU69" s="1040" t="s">
        <v>599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588</v>
      </c>
      <c r="C70" s="1044"/>
      <c r="D70" s="1044"/>
      <c r="E70" s="1044"/>
      <c r="F70" s="1044"/>
      <c r="G70" s="1044"/>
      <c r="H70" s="1044"/>
      <c r="I70" s="1044"/>
      <c r="J70" s="1044"/>
      <c r="K70" s="1044"/>
      <c r="L70" s="1044"/>
      <c r="M70" s="1044"/>
      <c r="N70" s="1044"/>
      <c r="O70" s="1044"/>
      <c r="P70" s="1045"/>
      <c r="Q70" s="1046" t="s">
        <v>599</v>
      </c>
      <c r="R70" s="1040"/>
      <c r="S70" s="1040"/>
      <c r="T70" s="1040"/>
      <c r="U70" s="1040"/>
      <c r="V70" s="1040" t="s">
        <v>599</v>
      </c>
      <c r="W70" s="1040"/>
      <c r="X70" s="1040"/>
      <c r="Y70" s="1040"/>
      <c r="Z70" s="1040"/>
      <c r="AA70" s="1040" t="s">
        <v>599</v>
      </c>
      <c r="AB70" s="1040"/>
      <c r="AC70" s="1040"/>
      <c r="AD70" s="1040"/>
      <c r="AE70" s="1040"/>
      <c r="AF70" s="1040" t="s">
        <v>599</v>
      </c>
      <c r="AG70" s="1040"/>
      <c r="AH70" s="1040"/>
      <c r="AI70" s="1040"/>
      <c r="AJ70" s="1040"/>
      <c r="AK70" s="1040" t="s">
        <v>599</v>
      </c>
      <c r="AL70" s="1040"/>
      <c r="AM70" s="1040"/>
      <c r="AN70" s="1040"/>
      <c r="AO70" s="1040"/>
      <c r="AP70" s="1040" t="s">
        <v>599</v>
      </c>
      <c r="AQ70" s="1040"/>
      <c r="AR70" s="1040"/>
      <c r="AS70" s="1040"/>
      <c r="AT70" s="1040"/>
      <c r="AU70" s="1040" t="s">
        <v>599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589</v>
      </c>
      <c r="C71" s="1044"/>
      <c r="D71" s="1044"/>
      <c r="E71" s="1044"/>
      <c r="F71" s="1044"/>
      <c r="G71" s="1044"/>
      <c r="H71" s="1044"/>
      <c r="I71" s="1044"/>
      <c r="J71" s="1044"/>
      <c r="K71" s="1044"/>
      <c r="L71" s="1044"/>
      <c r="M71" s="1044"/>
      <c r="N71" s="1044"/>
      <c r="O71" s="1044"/>
      <c r="P71" s="1045"/>
      <c r="Q71" s="1046">
        <v>1974</v>
      </c>
      <c r="R71" s="1040"/>
      <c r="S71" s="1040"/>
      <c r="T71" s="1040"/>
      <c r="U71" s="1040"/>
      <c r="V71" s="1040">
        <v>1900</v>
      </c>
      <c r="W71" s="1040"/>
      <c r="X71" s="1040"/>
      <c r="Y71" s="1040"/>
      <c r="Z71" s="1040"/>
      <c r="AA71" s="1040">
        <v>73</v>
      </c>
      <c r="AB71" s="1040"/>
      <c r="AC71" s="1040"/>
      <c r="AD71" s="1040"/>
      <c r="AE71" s="1040"/>
      <c r="AF71" s="1040">
        <v>73</v>
      </c>
      <c r="AG71" s="1040"/>
      <c r="AH71" s="1040"/>
      <c r="AI71" s="1040"/>
      <c r="AJ71" s="1040"/>
      <c r="AK71" s="1040" t="s">
        <v>599</v>
      </c>
      <c r="AL71" s="1040"/>
      <c r="AM71" s="1040"/>
      <c r="AN71" s="1040"/>
      <c r="AO71" s="1040"/>
      <c r="AP71" s="1040">
        <v>1276</v>
      </c>
      <c r="AQ71" s="1040"/>
      <c r="AR71" s="1040"/>
      <c r="AS71" s="1040"/>
      <c r="AT71" s="1040"/>
      <c r="AU71" s="1040" t="s">
        <v>599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590</v>
      </c>
      <c r="C72" s="1044"/>
      <c r="D72" s="1044"/>
      <c r="E72" s="1044"/>
      <c r="F72" s="1044"/>
      <c r="G72" s="1044"/>
      <c r="H72" s="1044"/>
      <c r="I72" s="1044"/>
      <c r="J72" s="1044"/>
      <c r="K72" s="1044"/>
      <c r="L72" s="1044"/>
      <c r="M72" s="1044"/>
      <c r="N72" s="1044"/>
      <c r="O72" s="1044"/>
      <c r="P72" s="1045"/>
      <c r="Q72" s="1046">
        <v>291</v>
      </c>
      <c r="R72" s="1040"/>
      <c r="S72" s="1040"/>
      <c r="T72" s="1040"/>
      <c r="U72" s="1040"/>
      <c r="V72" s="1040">
        <v>274</v>
      </c>
      <c r="W72" s="1040"/>
      <c r="X72" s="1040"/>
      <c r="Y72" s="1040"/>
      <c r="Z72" s="1040"/>
      <c r="AA72" s="1040">
        <v>17</v>
      </c>
      <c r="AB72" s="1040"/>
      <c r="AC72" s="1040"/>
      <c r="AD72" s="1040"/>
      <c r="AE72" s="1040"/>
      <c r="AF72" s="1040">
        <v>17</v>
      </c>
      <c r="AG72" s="1040"/>
      <c r="AH72" s="1040"/>
      <c r="AI72" s="1040"/>
      <c r="AJ72" s="1040"/>
      <c r="AK72" s="1040">
        <v>85</v>
      </c>
      <c r="AL72" s="1040"/>
      <c r="AM72" s="1040"/>
      <c r="AN72" s="1040"/>
      <c r="AO72" s="1040"/>
      <c r="AP72" s="1040" t="s">
        <v>613</v>
      </c>
      <c r="AQ72" s="1040"/>
      <c r="AR72" s="1040"/>
      <c r="AS72" s="1040"/>
      <c r="AT72" s="1040"/>
      <c r="AU72" s="1040" t="s">
        <v>599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593</v>
      </c>
      <c r="C73" s="1044"/>
      <c r="D73" s="1044"/>
      <c r="E73" s="1044"/>
      <c r="F73" s="1044"/>
      <c r="G73" s="1044"/>
      <c r="H73" s="1044"/>
      <c r="I73" s="1044"/>
      <c r="J73" s="1044"/>
      <c r="K73" s="1044"/>
      <c r="L73" s="1044"/>
      <c r="M73" s="1044"/>
      <c r="N73" s="1044"/>
      <c r="O73" s="1044"/>
      <c r="P73" s="1045"/>
      <c r="Q73" s="1046">
        <v>5811</v>
      </c>
      <c r="R73" s="1040"/>
      <c r="S73" s="1040"/>
      <c r="T73" s="1040"/>
      <c r="U73" s="1040"/>
      <c r="V73" s="1040">
        <v>4987</v>
      </c>
      <c r="W73" s="1040"/>
      <c r="X73" s="1040"/>
      <c r="Y73" s="1040"/>
      <c r="Z73" s="1040"/>
      <c r="AA73" s="1040">
        <v>824</v>
      </c>
      <c r="AB73" s="1040"/>
      <c r="AC73" s="1040"/>
      <c r="AD73" s="1040"/>
      <c r="AE73" s="1040"/>
      <c r="AF73" s="1040">
        <v>824</v>
      </c>
      <c r="AG73" s="1040"/>
      <c r="AH73" s="1040"/>
      <c r="AI73" s="1040"/>
      <c r="AJ73" s="1040"/>
      <c r="AK73" s="1040">
        <v>18</v>
      </c>
      <c r="AL73" s="1040"/>
      <c r="AM73" s="1040"/>
      <c r="AN73" s="1040"/>
      <c r="AO73" s="1040"/>
      <c r="AP73" s="1040" t="s">
        <v>613</v>
      </c>
      <c r="AQ73" s="1040"/>
      <c r="AR73" s="1040"/>
      <c r="AS73" s="1040"/>
      <c r="AT73" s="1040"/>
      <c r="AU73" s="1040" t="s">
        <v>599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592</v>
      </c>
      <c r="C74" s="1044"/>
      <c r="D74" s="1044"/>
      <c r="E74" s="1044"/>
      <c r="F74" s="1044"/>
      <c r="G74" s="1044"/>
      <c r="H74" s="1044"/>
      <c r="I74" s="1044"/>
      <c r="J74" s="1044"/>
      <c r="K74" s="1044"/>
      <c r="L74" s="1044"/>
      <c r="M74" s="1044"/>
      <c r="N74" s="1044"/>
      <c r="O74" s="1044"/>
      <c r="P74" s="1045"/>
      <c r="Q74" s="1046">
        <v>163</v>
      </c>
      <c r="R74" s="1040"/>
      <c r="S74" s="1040"/>
      <c r="T74" s="1040"/>
      <c r="U74" s="1040"/>
      <c r="V74" s="1040">
        <v>159</v>
      </c>
      <c r="W74" s="1040"/>
      <c r="X74" s="1040"/>
      <c r="Y74" s="1040"/>
      <c r="Z74" s="1040"/>
      <c r="AA74" s="1040">
        <v>5</v>
      </c>
      <c r="AB74" s="1040"/>
      <c r="AC74" s="1040"/>
      <c r="AD74" s="1040"/>
      <c r="AE74" s="1040"/>
      <c r="AF74" s="1040">
        <v>5</v>
      </c>
      <c r="AG74" s="1040"/>
      <c r="AH74" s="1040"/>
      <c r="AI74" s="1040"/>
      <c r="AJ74" s="1040"/>
      <c r="AK74" s="1040" t="s">
        <v>599</v>
      </c>
      <c r="AL74" s="1040"/>
      <c r="AM74" s="1040"/>
      <c r="AN74" s="1040"/>
      <c r="AO74" s="1040"/>
      <c r="AP74" s="1040" t="s">
        <v>613</v>
      </c>
      <c r="AQ74" s="1040"/>
      <c r="AR74" s="1040"/>
      <c r="AS74" s="1040"/>
      <c r="AT74" s="1040"/>
      <c r="AU74" s="1040" t="s">
        <v>599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591</v>
      </c>
      <c r="C75" s="1044"/>
      <c r="D75" s="1044"/>
      <c r="E75" s="1044"/>
      <c r="F75" s="1044"/>
      <c r="G75" s="1044"/>
      <c r="H75" s="1044"/>
      <c r="I75" s="1044"/>
      <c r="J75" s="1044"/>
      <c r="K75" s="1044"/>
      <c r="L75" s="1044"/>
      <c r="M75" s="1044"/>
      <c r="N75" s="1044"/>
      <c r="O75" s="1044"/>
      <c r="P75" s="1045"/>
      <c r="Q75" s="1047">
        <v>64</v>
      </c>
      <c r="R75" s="1048"/>
      <c r="S75" s="1048"/>
      <c r="T75" s="1048"/>
      <c r="U75" s="1049"/>
      <c r="V75" s="1050">
        <v>63</v>
      </c>
      <c r="W75" s="1048"/>
      <c r="X75" s="1048"/>
      <c r="Y75" s="1048"/>
      <c r="Z75" s="1049"/>
      <c r="AA75" s="1050">
        <v>1</v>
      </c>
      <c r="AB75" s="1048"/>
      <c r="AC75" s="1048"/>
      <c r="AD75" s="1048"/>
      <c r="AE75" s="1049"/>
      <c r="AF75" s="1050">
        <v>1</v>
      </c>
      <c r="AG75" s="1048"/>
      <c r="AH75" s="1048"/>
      <c r="AI75" s="1048"/>
      <c r="AJ75" s="1049"/>
      <c r="AK75" s="1050" t="s">
        <v>599</v>
      </c>
      <c r="AL75" s="1048"/>
      <c r="AM75" s="1048"/>
      <c r="AN75" s="1048"/>
      <c r="AO75" s="1049"/>
      <c r="AP75" s="1050" t="s">
        <v>599</v>
      </c>
      <c r="AQ75" s="1048"/>
      <c r="AR75" s="1048"/>
      <c r="AS75" s="1048"/>
      <c r="AT75" s="1049"/>
      <c r="AU75" s="1050" t="s">
        <v>599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594</v>
      </c>
      <c r="C76" s="1044"/>
      <c r="D76" s="1044"/>
      <c r="E76" s="1044"/>
      <c r="F76" s="1044"/>
      <c r="G76" s="1044"/>
      <c r="H76" s="1044"/>
      <c r="I76" s="1044"/>
      <c r="J76" s="1044"/>
      <c r="K76" s="1044"/>
      <c r="L76" s="1044"/>
      <c r="M76" s="1044"/>
      <c r="N76" s="1044"/>
      <c r="O76" s="1044"/>
      <c r="P76" s="1045"/>
      <c r="Q76" s="1047">
        <v>20</v>
      </c>
      <c r="R76" s="1048"/>
      <c r="S76" s="1048"/>
      <c r="T76" s="1048"/>
      <c r="U76" s="1049"/>
      <c r="V76" s="1050">
        <v>19</v>
      </c>
      <c r="W76" s="1048"/>
      <c r="X76" s="1048"/>
      <c r="Y76" s="1048"/>
      <c r="Z76" s="1049"/>
      <c r="AA76" s="1050">
        <v>2</v>
      </c>
      <c r="AB76" s="1048"/>
      <c r="AC76" s="1048"/>
      <c r="AD76" s="1048"/>
      <c r="AE76" s="1049"/>
      <c r="AF76" s="1050">
        <v>2</v>
      </c>
      <c r="AG76" s="1048"/>
      <c r="AH76" s="1048"/>
      <c r="AI76" s="1048"/>
      <c r="AJ76" s="1049"/>
      <c r="AK76" s="1050" t="s">
        <v>600</v>
      </c>
      <c r="AL76" s="1048"/>
      <c r="AM76" s="1048"/>
      <c r="AN76" s="1048"/>
      <c r="AO76" s="1049"/>
      <c r="AP76" s="1050" t="s">
        <v>599</v>
      </c>
      <c r="AQ76" s="1048"/>
      <c r="AR76" s="1048"/>
      <c r="AS76" s="1048"/>
      <c r="AT76" s="1049"/>
      <c r="AU76" s="1050" t="s">
        <v>599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595</v>
      </c>
      <c r="C77" s="1044"/>
      <c r="D77" s="1044"/>
      <c r="E77" s="1044"/>
      <c r="F77" s="1044"/>
      <c r="G77" s="1044"/>
      <c r="H77" s="1044"/>
      <c r="I77" s="1044"/>
      <c r="J77" s="1044"/>
      <c r="K77" s="1044"/>
      <c r="L77" s="1044"/>
      <c r="M77" s="1044"/>
      <c r="N77" s="1044"/>
      <c r="O77" s="1044"/>
      <c r="P77" s="1045"/>
      <c r="Q77" s="1047">
        <v>3</v>
      </c>
      <c r="R77" s="1048"/>
      <c r="S77" s="1048"/>
      <c r="T77" s="1048"/>
      <c r="U77" s="1049"/>
      <c r="V77" s="1050">
        <v>2</v>
      </c>
      <c r="W77" s="1048"/>
      <c r="X77" s="1048"/>
      <c r="Y77" s="1048"/>
      <c r="Z77" s="1049"/>
      <c r="AA77" s="1050">
        <v>2</v>
      </c>
      <c r="AB77" s="1048"/>
      <c r="AC77" s="1048"/>
      <c r="AD77" s="1048"/>
      <c r="AE77" s="1049"/>
      <c r="AF77" s="1050">
        <v>2</v>
      </c>
      <c r="AG77" s="1048"/>
      <c r="AH77" s="1048"/>
      <c r="AI77" s="1048"/>
      <c r="AJ77" s="1049"/>
      <c r="AK77" s="1050">
        <v>0</v>
      </c>
      <c r="AL77" s="1048"/>
      <c r="AM77" s="1048"/>
      <c r="AN77" s="1048"/>
      <c r="AO77" s="1049"/>
      <c r="AP77" s="1050" t="s">
        <v>599</v>
      </c>
      <c r="AQ77" s="1048"/>
      <c r="AR77" s="1048"/>
      <c r="AS77" s="1048"/>
      <c r="AT77" s="1049"/>
      <c r="AU77" s="1050" t="s">
        <v>599</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596</v>
      </c>
      <c r="C78" s="1044"/>
      <c r="D78" s="1044"/>
      <c r="E78" s="1044"/>
      <c r="F78" s="1044"/>
      <c r="G78" s="1044"/>
      <c r="H78" s="1044"/>
      <c r="I78" s="1044"/>
      <c r="J78" s="1044"/>
      <c r="K78" s="1044"/>
      <c r="L78" s="1044"/>
      <c r="M78" s="1044"/>
      <c r="N78" s="1044"/>
      <c r="O78" s="1044"/>
      <c r="P78" s="1045"/>
      <c r="Q78" s="1046">
        <v>268</v>
      </c>
      <c r="R78" s="1040"/>
      <c r="S78" s="1040"/>
      <c r="T78" s="1040"/>
      <c r="U78" s="1040"/>
      <c r="V78" s="1040">
        <v>255</v>
      </c>
      <c r="W78" s="1040"/>
      <c r="X78" s="1040"/>
      <c r="Y78" s="1040"/>
      <c r="Z78" s="1040"/>
      <c r="AA78" s="1040">
        <v>14</v>
      </c>
      <c r="AB78" s="1040"/>
      <c r="AC78" s="1040"/>
      <c r="AD78" s="1040"/>
      <c r="AE78" s="1040"/>
      <c r="AF78" s="1040">
        <v>14</v>
      </c>
      <c r="AG78" s="1040"/>
      <c r="AH78" s="1040"/>
      <c r="AI78" s="1040"/>
      <c r="AJ78" s="1040"/>
      <c r="AK78" s="1040" t="s">
        <v>599</v>
      </c>
      <c r="AL78" s="1040"/>
      <c r="AM78" s="1040"/>
      <c r="AN78" s="1040"/>
      <c r="AO78" s="1040"/>
      <c r="AP78" s="1040">
        <v>1374</v>
      </c>
      <c r="AQ78" s="1040"/>
      <c r="AR78" s="1040"/>
      <c r="AS78" s="1040"/>
      <c r="AT78" s="1040"/>
      <c r="AU78" s="1040">
        <v>55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614</v>
      </c>
      <c r="C79" s="1044"/>
      <c r="D79" s="1044"/>
      <c r="E79" s="1044"/>
      <c r="F79" s="1044"/>
      <c r="G79" s="1044"/>
      <c r="H79" s="1044"/>
      <c r="I79" s="1044"/>
      <c r="J79" s="1044"/>
      <c r="K79" s="1044"/>
      <c r="L79" s="1044"/>
      <c r="M79" s="1044"/>
      <c r="N79" s="1044"/>
      <c r="O79" s="1044"/>
      <c r="P79" s="1045"/>
      <c r="Q79" s="1046">
        <v>277</v>
      </c>
      <c r="R79" s="1040"/>
      <c r="S79" s="1040"/>
      <c r="T79" s="1040"/>
      <c r="U79" s="1040"/>
      <c r="V79" s="1040">
        <v>153</v>
      </c>
      <c r="W79" s="1040"/>
      <c r="X79" s="1040"/>
      <c r="Y79" s="1040"/>
      <c r="Z79" s="1040"/>
      <c r="AA79" s="1040">
        <v>124</v>
      </c>
      <c r="AB79" s="1040"/>
      <c r="AC79" s="1040"/>
      <c r="AD79" s="1040"/>
      <c r="AE79" s="1040"/>
      <c r="AF79" s="1040">
        <v>124</v>
      </c>
      <c r="AG79" s="1040"/>
      <c r="AH79" s="1040"/>
      <c r="AI79" s="1040"/>
      <c r="AJ79" s="1040"/>
      <c r="AK79" s="1040" t="s">
        <v>599</v>
      </c>
      <c r="AL79" s="1040"/>
      <c r="AM79" s="1040"/>
      <c r="AN79" s="1040"/>
      <c r="AO79" s="1040"/>
      <c r="AP79" s="1040" t="s">
        <v>599</v>
      </c>
      <c r="AQ79" s="1040"/>
      <c r="AR79" s="1040"/>
      <c r="AS79" s="1040"/>
      <c r="AT79" s="1040"/>
      <c r="AU79" s="1040" t="s">
        <v>599</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615</v>
      </c>
      <c r="C80" s="1044"/>
      <c r="D80" s="1044"/>
      <c r="E80" s="1044"/>
      <c r="F80" s="1044"/>
      <c r="G80" s="1044"/>
      <c r="H80" s="1044"/>
      <c r="I80" s="1044"/>
      <c r="J80" s="1044"/>
      <c r="K80" s="1044"/>
      <c r="L80" s="1044"/>
      <c r="M80" s="1044"/>
      <c r="N80" s="1044"/>
      <c r="O80" s="1044"/>
      <c r="P80" s="1045"/>
      <c r="Q80" s="1046">
        <v>52</v>
      </c>
      <c r="R80" s="1040"/>
      <c r="S80" s="1040"/>
      <c r="T80" s="1040"/>
      <c r="U80" s="1040"/>
      <c r="V80" s="1040">
        <v>29</v>
      </c>
      <c r="W80" s="1040"/>
      <c r="X80" s="1040"/>
      <c r="Y80" s="1040"/>
      <c r="Z80" s="1040"/>
      <c r="AA80" s="1040">
        <v>23</v>
      </c>
      <c r="AB80" s="1040"/>
      <c r="AC80" s="1040"/>
      <c r="AD80" s="1040"/>
      <c r="AE80" s="1040"/>
      <c r="AF80" s="1040">
        <v>23</v>
      </c>
      <c r="AG80" s="1040"/>
      <c r="AH80" s="1040"/>
      <c r="AI80" s="1040"/>
      <c r="AJ80" s="1040"/>
      <c r="AK80" s="1040" t="s">
        <v>599</v>
      </c>
      <c r="AL80" s="1040"/>
      <c r="AM80" s="1040"/>
      <c r="AN80" s="1040"/>
      <c r="AO80" s="1040"/>
      <c r="AP80" s="1040" t="s">
        <v>599</v>
      </c>
      <c r="AQ80" s="1040"/>
      <c r="AR80" s="1040"/>
      <c r="AS80" s="1040"/>
      <c r="AT80" s="1040"/>
      <c r="AU80" s="1040" t="s">
        <v>599</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597</v>
      </c>
      <c r="C81" s="1044"/>
      <c r="D81" s="1044"/>
      <c r="E81" s="1044"/>
      <c r="F81" s="1044"/>
      <c r="G81" s="1044"/>
      <c r="H81" s="1044"/>
      <c r="I81" s="1044"/>
      <c r="J81" s="1044"/>
      <c r="K81" s="1044"/>
      <c r="L81" s="1044"/>
      <c r="M81" s="1044"/>
      <c r="N81" s="1044"/>
      <c r="O81" s="1044"/>
      <c r="P81" s="1045"/>
      <c r="Q81" s="1046">
        <v>189</v>
      </c>
      <c r="R81" s="1040"/>
      <c r="S81" s="1040"/>
      <c r="T81" s="1040"/>
      <c r="U81" s="1040"/>
      <c r="V81" s="1040">
        <v>186</v>
      </c>
      <c r="W81" s="1040"/>
      <c r="X81" s="1040"/>
      <c r="Y81" s="1040"/>
      <c r="Z81" s="1040"/>
      <c r="AA81" s="1040">
        <v>3</v>
      </c>
      <c r="AB81" s="1040"/>
      <c r="AC81" s="1040"/>
      <c r="AD81" s="1040"/>
      <c r="AE81" s="1040"/>
      <c r="AF81" s="1040">
        <v>3</v>
      </c>
      <c r="AG81" s="1040"/>
      <c r="AH81" s="1040"/>
      <c r="AI81" s="1040"/>
      <c r="AJ81" s="1040"/>
      <c r="AK81" s="1040" t="s">
        <v>599</v>
      </c>
      <c r="AL81" s="1040"/>
      <c r="AM81" s="1040"/>
      <c r="AN81" s="1040"/>
      <c r="AO81" s="1040"/>
      <c r="AP81" s="1040" t="s">
        <v>599</v>
      </c>
      <c r="AQ81" s="1040"/>
      <c r="AR81" s="1040"/>
      <c r="AS81" s="1040"/>
      <c r="AT81" s="1040"/>
      <c r="AU81" s="1040" t="s">
        <v>599</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598</v>
      </c>
      <c r="C82" s="1044"/>
      <c r="D82" s="1044"/>
      <c r="E82" s="1044"/>
      <c r="F82" s="1044"/>
      <c r="G82" s="1044"/>
      <c r="H82" s="1044"/>
      <c r="I82" s="1044"/>
      <c r="J82" s="1044"/>
      <c r="K82" s="1044"/>
      <c r="L82" s="1044"/>
      <c r="M82" s="1044"/>
      <c r="N82" s="1044"/>
      <c r="O82" s="1044"/>
      <c r="P82" s="1045"/>
      <c r="Q82" s="1046">
        <v>218731</v>
      </c>
      <c r="R82" s="1040"/>
      <c r="S82" s="1040"/>
      <c r="T82" s="1040"/>
      <c r="U82" s="1040"/>
      <c r="V82" s="1040">
        <v>210330</v>
      </c>
      <c r="W82" s="1040"/>
      <c r="X82" s="1040"/>
      <c r="Y82" s="1040"/>
      <c r="Z82" s="1040"/>
      <c r="AA82" s="1040">
        <v>8401</v>
      </c>
      <c r="AB82" s="1040"/>
      <c r="AC82" s="1040"/>
      <c r="AD82" s="1040"/>
      <c r="AE82" s="1040"/>
      <c r="AF82" s="1040">
        <v>8401</v>
      </c>
      <c r="AG82" s="1040"/>
      <c r="AH82" s="1040"/>
      <c r="AI82" s="1040"/>
      <c r="AJ82" s="1040"/>
      <c r="AK82" s="1040" t="s">
        <v>599</v>
      </c>
      <c r="AL82" s="1040"/>
      <c r="AM82" s="1040"/>
      <c r="AN82" s="1040"/>
      <c r="AO82" s="1040"/>
      <c r="AP82" s="1040" t="s">
        <v>599</v>
      </c>
      <c r="AQ82" s="1040"/>
      <c r="AR82" s="1040"/>
      <c r="AS82" s="1040"/>
      <c r="AT82" s="1040"/>
      <c r="AU82" s="1040" t="s">
        <v>599</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386</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9502</v>
      </c>
      <c r="AG88" s="1028"/>
      <c r="AH88" s="1028"/>
      <c r="AI88" s="1028"/>
      <c r="AJ88" s="1028"/>
      <c r="AK88" s="1032"/>
      <c r="AL88" s="1032"/>
      <c r="AM88" s="1032"/>
      <c r="AN88" s="1032"/>
      <c r="AO88" s="1032"/>
      <c r="AP88" s="1028">
        <v>2650</v>
      </c>
      <c r="AQ88" s="1028"/>
      <c r="AR88" s="1028"/>
      <c r="AS88" s="1028"/>
      <c r="AT88" s="1028"/>
      <c r="AU88" s="1028">
        <v>55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425</v>
      </c>
      <c r="CS102" s="1020"/>
      <c r="CT102" s="1020"/>
      <c r="CU102" s="1020"/>
      <c r="CV102" s="1021"/>
      <c r="CW102" s="1019">
        <v>83</v>
      </c>
      <c r="CX102" s="1020"/>
      <c r="CY102" s="1020"/>
      <c r="CZ102" s="1020"/>
      <c r="DA102" s="1021"/>
      <c r="DB102" s="1019" t="s">
        <v>612</v>
      </c>
      <c r="DC102" s="1020"/>
      <c r="DD102" s="1020"/>
      <c r="DE102" s="1020"/>
      <c r="DF102" s="1021"/>
      <c r="DG102" s="1019" t="s">
        <v>612</v>
      </c>
      <c r="DH102" s="1020"/>
      <c r="DI102" s="1020"/>
      <c r="DJ102" s="1020"/>
      <c r="DK102" s="1021"/>
      <c r="DL102" s="1019" t="s">
        <v>612</v>
      </c>
      <c r="DM102" s="1020"/>
      <c r="DN102" s="1020"/>
      <c r="DO102" s="1020"/>
      <c r="DP102" s="1021"/>
      <c r="DQ102" s="1019" t="s">
        <v>612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304</v>
      </c>
      <c r="AG109" s="963"/>
      <c r="AH109" s="963"/>
      <c r="AI109" s="963"/>
      <c r="AJ109" s="964"/>
      <c r="AK109" s="965" t="s">
        <v>303</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304</v>
      </c>
      <c r="BW109" s="963"/>
      <c r="BX109" s="963"/>
      <c r="BY109" s="963"/>
      <c r="BZ109" s="964"/>
      <c r="CA109" s="965" t="s">
        <v>303</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304</v>
      </c>
      <c r="DM109" s="963"/>
      <c r="DN109" s="963"/>
      <c r="DO109" s="963"/>
      <c r="DP109" s="964"/>
      <c r="DQ109" s="965" t="s">
        <v>303</v>
      </c>
      <c r="DR109" s="963"/>
      <c r="DS109" s="963"/>
      <c r="DT109" s="963"/>
      <c r="DU109" s="964"/>
      <c r="DV109" s="965" t="s">
        <v>429</v>
      </c>
      <c r="DW109" s="963"/>
      <c r="DX109" s="963"/>
      <c r="DY109" s="963"/>
      <c r="DZ109" s="994"/>
    </row>
    <row r="110" spans="1:131" s="226" customFormat="1" ht="26.25" customHeight="1" x14ac:dyDescent="0.15">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6508536</v>
      </c>
      <c r="AB110" s="956"/>
      <c r="AC110" s="956"/>
      <c r="AD110" s="956"/>
      <c r="AE110" s="957"/>
      <c r="AF110" s="958">
        <v>6666501</v>
      </c>
      <c r="AG110" s="956"/>
      <c r="AH110" s="956"/>
      <c r="AI110" s="956"/>
      <c r="AJ110" s="957"/>
      <c r="AK110" s="958">
        <v>6434321</v>
      </c>
      <c r="AL110" s="956"/>
      <c r="AM110" s="956"/>
      <c r="AN110" s="956"/>
      <c r="AO110" s="957"/>
      <c r="AP110" s="959">
        <v>28.7</v>
      </c>
      <c r="AQ110" s="960"/>
      <c r="AR110" s="960"/>
      <c r="AS110" s="960"/>
      <c r="AT110" s="961"/>
      <c r="AU110" s="995" t="s">
        <v>67</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55341985</v>
      </c>
      <c r="BR110" s="903"/>
      <c r="BS110" s="903"/>
      <c r="BT110" s="903"/>
      <c r="BU110" s="903"/>
      <c r="BV110" s="903">
        <v>56052317</v>
      </c>
      <c r="BW110" s="903"/>
      <c r="BX110" s="903"/>
      <c r="BY110" s="903"/>
      <c r="BZ110" s="903"/>
      <c r="CA110" s="903">
        <v>54290807</v>
      </c>
      <c r="CB110" s="903"/>
      <c r="CC110" s="903"/>
      <c r="CD110" s="903"/>
      <c r="CE110" s="903"/>
      <c r="CF110" s="927">
        <v>242.4</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410</v>
      </c>
      <c r="DH110" s="903"/>
      <c r="DI110" s="903"/>
      <c r="DJ110" s="903"/>
      <c r="DK110" s="903"/>
      <c r="DL110" s="903" t="s">
        <v>435</v>
      </c>
      <c r="DM110" s="903"/>
      <c r="DN110" s="903"/>
      <c r="DO110" s="903"/>
      <c r="DP110" s="903"/>
      <c r="DQ110" s="903">
        <v>1240051</v>
      </c>
      <c r="DR110" s="903"/>
      <c r="DS110" s="903"/>
      <c r="DT110" s="903"/>
      <c r="DU110" s="903"/>
      <c r="DV110" s="904">
        <v>5.5</v>
      </c>
      <c r="DW110" s="904"/>
      <c r="DX110" s="904"/>
      <c r="DY110" s="904"/>
      <c r="DZ110" s="905"/>
    </row>
    <row r="111" spans="1:131" s="226" customFormat="1" ht="26.25" customHeight="1" x14ac:dyDescent="0.15">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437</v>
      </c>
      <c r="AB111" s="984"/>
      <c r="AC111" s="984"/>
      <c r="AD111" s="984"/>
      <c r="AE111" s="985"/>
      <c r="AF111" s="986" t="s">
        <v>435</v>
      </c>
      <c r="AG111" s="984"/>
      <c r="AH111" s="984"/>
      <c r="AI111" s="984"/>
      <c r="AJ111" s="985"/>
      <c r="AK111" s="986" t="s">
        <v>437</v>
      </c>
      <c r="AL111" s="984"/>
      <c r="AM111" s="984"/>
      <c r="AN111" s="984"/>
      <c r="AO111" s="985"/>
      <c r="AP111" s="987" t="s">
        <v>435</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v>3022875</v>
      </c>
      <c r="BR111" s="875"/>
      <c r="BS111" s="875"/>
      <c r="BT111" s="875"/>
      <c r="BU111" s="875"/>
      <c r="BV111" s="875">
        <v>2964335</v>
      </c>
      <c r="BW111" s="875"/>
      <c r="BX111" s="875"/>
      <c r="BY111" s="875"/>
      <c r="BZ111" s="875"/>
      <c r="CA111" s="875">
        <v>3821129</v>
      </c>
      <c r="CB111" s="875"/>
      <c r="CC111" s="875"/>
      <c r="CD111" s="875"/>
      <c r="CE111" s="875"/>
      <c r="CF111" s="936">
        <v>17.100000000000001</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116378</v>
      </c>
      <c r="DH111" s="875"/>
      <c r="DI111" s="875"/>
      <c r="DJ111" s="875"/>
      <c r="DK111" s="875"/>
      <c r="DL111" s="875">
        <v>96981</v>
      </c>
      <c r="DM111" s="875"/>
      <c r="DN111" s="875"/>
      <c r="DO111" s="875"/>
      <c r="DP111" s="875"/>
      <c r="DQ111" s="875">
        <v>77585</v>
      </c>
      <c r="DR111" s="875"/>
      <c r="DS111" s="875"/>
      <c r="DT111" s="875"/>
      <c r="DU111" s="875"/>
      <c r="DV111" s="852">
        <v>0.3</v>
      </c>
      <c r="DW111" s="852"/>
      <c r="DX111" s="852"/>
      <c r="DY111" s="852"/>
      <c r="DZ111" s="853"/>
    </row>
    <row r="112" spans="1:131" s="226" customFormat="1" ht="26.25" customHeight="1" x14ac:dyDescent="0.15">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437</v>
      </c>
      <c r="AB112" s="838"/>
      <c r="AC112" s="838"/>
      <c r="AD112" s="838"/>
      <c r="AE112" s="839"/>
      <c r="AF112" s="840" t="s">
        <v>388</v>
      </c>
      <c r="AG112" s="838"/>
      <c r="AH112" s="838"/>
      <c r="AI112" s="838"/>
      <c r="AJ112" s="839"/>
      <c r="AK112" s="840" t="s">
        <v>410</v>
      </c>
      <c r="AL112" s="838"/>
      <c r="AM112" s="838"/>
      <c r="AN112" s="838"/>
      <c r="AO112" s="839"/>
      <c r="AP112" s="885" t="s">
        <v>437</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21224514</v>
      </c>
      <c r="BR112" s="875"/>
      <c r="BS112" s="875"/>
      <c r="BT112" s="875"/>
      <c r="BU112" s="875"/>
      <c r="BV112" s="875">
        <v>19662918</v>
      </c>
      <c r="BW112" s="875"/>
      <c r="BX112" s="875"/>
      <c r="BY112" s="875"/>
      <c r="BZ112" s="875"/>
      <c r="CA112" s="875">
        <v>18079228</v>
      </c>
      <c r="CB112" s="875"/>
      <c r="CC112" s="875"/>
      <c r="CD112" s="875"/>
      <c r="CE112" s="875"/>
      <c r="CF112" s="936">
        <v>80.7</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410</v>
      </c>
      <c r="DH112" s="875"/>
      <c r="DI112" s="875"/>
      <c r="DJ112" s="875"/>
      <c r="DK112" s="875"/>
      <c r="DL112" s="875" t="s">
        <v>437</v>
      </c>
      <c r="DM112" s="875"/>
      <c r="DN112" s="875"/>
      <c r="DO112" s="875"/>
      <c r="DP112" s="875"/>
      <c r="DQ112" s="875" t="s">
        <v>410</v>
      </c>
      <c r="DR112" s="875"/>
      <c r="DS112" s="875"/>
      <c r="DT112" s="875"/>
      <c r="DU112" s="875"/>
      <c r="DV112" s="852" t="s">
        <v>437</v>
      </c>
      <c r="DW112" s="852"/>
      <c r="DX112" s="852"/>
      <c r="DY112" s="852"/>
      <c r="DZ112" s="853"/>
    </row>
    <row r="113" spans="1:130" s="226" customFormat="1" ht="26.25" customHeight="1" x14ac:dyDescent="0.15">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1567640</v>
      </c>
      <c r="AB113" s="984"/>
      <c r="AC113" s="984"/>
      <c r="AD113" s="984"/>
      <c r="AE113" s="985"/>
      <c r="AF113" s="986">
        <v>1501512</v>
      </c>
      <c r="AG113" s="984"/>
      <c r="AH113" s="984"/>
      <c r="AI113" s="984"/>
      <c r="AJ113" s="985"/>
      <c r="AK113" s="986">
        <v>1513059</v>
      </c>
      <c r="AL113" s="984"/>
      <c r="AM113" s="984"/>
      <c r="AN113" s="984"/>
      <c r="AO113" s="985"/>
      <c r="AP113" s="987">
        <v>6.8</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74368</v>
      </c>
      <c r="BR113" s="875"/>
      <c r="BS113" s="875"/>
      <c r="BT113" s="875"/>
      <c r="BU113" s="875"/>
      <c r="BV113" s="875">
        <v>63374</v>
      </c>
      <c r="BW113" s="875"/>
      <c r="BX113" s="875"/>
      <c r="BY113" s="875"/>
      <c r="BZ113" s="875"/>
      <c r="CA113" s="875">
        <v>54975</v>
      </c>
      <c r="CB113" s="875"/>
      <c r="CC113" s="875"/>
      <c r="CD113" s="875"/>
      <c r="CE113" s="875"/>
      <c r="CF113" s="936">
        <v>0.2</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2357485</v>
      </c>
      <c r="DH113" s="838"/>
      <c r="DI113" s="838"/>
      <c r="DJ113" s="838"/>
      <c r="DK113" s="839"/>
      <c r="DL113" s="840">
        <v>2327659</v>
      </c>
      <c r="DM113" s="838"/>
      <c r="DN113" s="838"/>
      <c r="DO113" s="838"/>
      <c r="DP113" s="839"/>
      <c r="DQ113" s="840">
        <v>2094038</v>
      </c>
      <c r="DR113" s="838"/>
      <c r="DS113" s="838"/>
      <c r="DT113" s="838"/>
      <c r="DU113" s="839"/>
      <c r="DV113" s="885">
        <v>9.3000000000000007</v>
      </c>
      <c r="DW113" s="886"/>
      <c r="DX113" s="886"/>
      <c r="DY113" s="886"/>
      <c r="DZ113" s="887"/>
    </row>
    <row r="114" spans="1:130" s="226" customFormat="1" ht="26.25" customHeight="1" x14ac:dyDescent="0.15">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2852</v>
      </c>
      <c r="AB114" s="838"/>
      <c r="AC114" s="838"/>
      <c r="AD114" s="838"/>
      <c r="AE114" s="839"/>
      <c r="AF114" s="840">
        <v>2851</v>
      </c>
      <c r="AG114" s="838"/>
      <c r="AH114" s="838"/>
      <c r="AI114" s="838"/>
      <c r="AJ114" s="839"/>
      <c r="AK114" s="840">
        <v>200</v>
      </c>
      <c r="AL114" s="838"/>
      <c r="AM114" s="838"/>
      <c r="AN114" s="838"/>
      <c r="AO114" s="839"/>
      <c r="AP114" s="885">
        <v>0</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7831010</v>
      </c>
      <c r="BR114" s="875"/>
      <c r="BS114" s="875"/>
      <c r="BT114" s="875"/>
      <c r="BU114" s="875"/>
      <c r="BV114" s="875">
        <v>7994756</v>
      </c>
      <c r="BW114" s="875"/>
      <c r="BX114" s="875"/>
      <c r="BY114" s="875"/>
      <c r="BZ114" s="875"/>
      <c r="CA114" s="875">
        <v>7815385</v>
      </c>
      <c r="CB114" s="875"/>
      <c r="CC114" s="875"/>
      <c r="CD114" s="875"/>
      <c r="CE114" s="875"/>
      <c r="CF114" s="936">
        <v>34.9</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v>25859</v>
      </c>
      <c r="DH114" s="838"/>
      <c r="DI114" s="838"/>
      <c r="DJ114" s="838"/>
      <c r="DK114" s="839"/>
      <c r="DL114" s="840">
        <v>12938</v>
      </c>
      <c r="DM114" s="838"/>
      <c r="DN114" s="838"/>
      <c r="DO114" s="838"/>
      <c r="DP114" s="839"/>
      <c r="DQ114" s="840" t="s">
        <v>388</v>
      </c>
      <c r="DR114" s="838"/>
      <c r="DS114" s="838"/>
      <c r="DT114" s="838"/>
      <c r="DU114" s="839"/>
      <c r="DV114" s="885" t="s">
        <v>437</v>
      </c>
      <c r="DW114" s="886"/>
      <c r="DX114" s="886"/>
      <c r="DY114" s="886"/>
      <c r="DZ114" s="887"/>
    </row>
    <row r="115" spans="1:130" s="226" customFormat="1" ht="26.25" customHeight="1" x14ac:dyDescent="0.15">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37498</v>
      </c>
      <c r="AB115" s="984"/>
      <c r="AC115" s="984"/>
      <c r="AD115" s="984"/>
      <c r="AE115" s="985"/>
      <c r="AF115" s="986">
        <v>40698</v>
      </c>
      <c r="AG115" s="984"/>
      <c r="AH115" s="984"/>
      <c r="AI115" s="984"/>
      <c r="AJ115" s="985"/>
      <c r="AK115" s="986">
        <v>39967</v>
      </c>
      <c r="AL115" s="984"/>
      <c r="AM115" s="984"/>
      <c r="AN115" s="984"/>
      <c r="AO115" s="985"/>
      <c r="AP115" s="987">
        <v>0.2</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435</v>
      </c>
      <c r="BR115" s="875"/>
      <c r="BS115" s="875"/>
      <c r="BT115" s="875"/>
      <c r="BU115" s="875"/>
      <c r="BV115" s="875" t="s">
        <v>435</v>
      </c>
      <c r="BW115" s="875"/>
      <c r="BX115" s="875"/>
      <c r="BY115" s="875"/>
      <c r="BZ115" s="875"/>
      <c r="CA115" s="875" t="s">
        <v>437</v>
      </c>
      <c r="CB115" s="875"/>
      <c r="CC115" s="875"/>
      <c r="CD115" s="875"/>
      <c r="CE115" s="875"/>
      <c r="CF115" s="936" t="s">
        <v>437</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437</v>
      </c>
      <c r="DH115" s="838"/>
      <c r="DI115" s="838"/>
      <c r="DJ115" s="838"/>
      <c r="DK115" s="839"/>
      <c r="DL115" s="840">
        <v>30500</v>
      </c>
      <c r="DM115" s="838"/>
      <c r="DN115" s="838"/>
      <c r="DO115" s="838"/>
      <c r="DP115" s="839"/>
      <c r="DQ115" s="840" t="s">
        <v>435</v>
      </c>
      <c r="DR115" s="838"/>
      <c r="DS115" s="838"/>
      <c r="DT115" s="838"/>
      <c r="DU115" s="839"/>
      <c r="DV115" s="885" t="s">
        <v>437</v>
      </c>
      <c r="DW115" s="886"/>
      <c r="DX115" s="886"/>
      <c r="DY115" s="886"/>
      <c r="DZ115" s="887"/>
    </row>
    <row r="116" spans="1:130" s="226" customFormat="1" ht="26.25" customHeight="1" x14ac:dyDescent="0.15">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435</v>
      </c>
      <c r="AB116" s="838"/>
      <c r="AC116" s="838"/>
      <c r="AD116" s="838"/>
      <c r="AE116" s="839"/>
      <c r="AF116" s="840" t="s">
        <v>435</v>
      </c>
      <c r="AG116" s="838"/>
      <c r="AH116" s="838"/>
      <c r="AI116" s="838"/>
      <c r="AJ116" s="839"/>
      <c r="AK116" s="840" t="s">
        <v>437</v>
      </c>
      <c r="AL116" s="838"/>
      <c r="AM116" s="838"/>
      <c r="AN116" s="838"/>
      <c r="AO116" s="839"/>
      <c r="AP116" s="885" t="s">
        <v>437</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437</v>
      </c>
      <c r="BR116" s="875"/>
      <c r="BS116" s="875"/>
      <c r="BT116" s="875"/>
      <c r="BU116" s="875"/>
      <c r="BV116" s="875" t="s">
        <v>437</v>
      </c>
      <c r="BW116" s="875"/>
      <c r="BX116" s="875"/>
      <c r="BY116" s="875"/>
      <c r="BZ116" s="875"/>
      <c r="CA116" s="875" t="s">
        <v>437</v>
      </c>
      <c r="CB116" s="875"/>
      <c r="CC116" s="875"/>
      <c r="CD116" s="875"/>
      <c r="CE116" s="875"/>
      <c r="CF116" s="936" t="s">
        <v>435</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523153</v>
      </c>
      <c r="DH116" s="838"/>
      <c r="DI116" s="838"/>
      <c r="DJ116" s="838"/>
      <c r="DK116" s="839"/>
      <c r="DL116" s="840">
        <v>496257</v>
      </c>
      <c r="DM116" s="838"/>
      <c r="DN116" s="838"/>
      <c r="DO116" s="838"/>
      <c r="DP116" s="839"/>
      <c r="DQ116" s="840">
        <v>409455</v>
      </c>
      <c r="DR116" s="838"/>
      <c r="DS116" s="838"/>
      <c r="DT116" s="838"/>
      <c r="DU116" s="839"/>
      <c r="DV116" s="885">
        <v>1.8</v>
      </c>
      <c r="DW116" s="886"/>
      <c r="DX116" s="886"/>
      <c r="DY116" s="886"/>
      <c r="DZ116" s="887"/>
    </row>
    <row r="117" spans="1:130" s="226" customFormat="1" ht="26.25" customHeight="1" x14ac:dyDescent="0.15">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8116526</v>
      </c>
      <c r="AB117" s="970"/>
      <c r="AC117" s="970"/>
      <c r="AD117" s="970"/>
      <c r="AE117" s="971"/>
      <c r="AF117" s="972">
        <v>8211562</v>
      </c>
      <c r="AG117" s="970"/>
      <c r="AH117" s="970"/>
      <c r="AI117" s="970"/>
      <c r="AJ117" s="971"/>
      <c r="AK117" s="972">
        <v>7987547</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458</v>
      </c>
      <c r="BR117" s="875"/>
      <c r="BS117" s="875"/>
      <c r="BT117" s="875"/>
      <c r="BU117" s="875"/>
      <c r="BV117" s="875" t="s">
        <v>459</v>
      </c>
      <c r="BW117" s="875"/>
      <c r="BX117" s="875"/>
      <c r="BY117" s="875"/>
      <c r="BZ117" s="875"/>
      <c r="CA117" s="875" t="s">
        <v>388</v>
      </c>
      <c r="CB117" s="875"/>
      <c r="CC117" s="875"/>
      <c r="CD117" s="875"/>
      <c r="CE117" s="875"/>
      <c r="CF117" s="936" t="s">
        <v>460</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435</v>
      </c>
      <c r="DH117" s="838"/>
      <c r="DI117" s="838"/>
      <c r="DJ117" s="838"/>
      <c r="DK117" s="839"/>
      <c r="DL117" s="840" t="s">
        <v>459</v>
      </c>
      <c r="DM117" s="838"/>
      <c r="DN117" s="838"/>
      <c r="DO117" s="838"/>
      <c r="DP117" s="839"/>
      <c r="DQ117" s="840" t="s">
        <v>435</v>
      </c>
      <c r="DR117" s="838"/>
      <c r="DS117" s="838"/>
      <c r="DT117" s="838"/>
      <c r="DU117" s="839"/>
      <c r="DV117" s="885" t="s">
        <v>458</v>
      </c>
      <c r="DW117" s="886"/>
      <c r="DX117" s="886"/>
      <c r="DY117" s="886"/>
      <c r="DZ117" s="887"/>
    </row>
    <row r="118" spans="1:130" s="226" customFormat="1" ht="26.25" customHeight="1" x14ac:dyDescent="0.15">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304</v>
      </c>
      <c r="AG118" s="963"/>
      <c r="AH118" s="963"/>
      <c r="AI118" s="963"/>
      <c r="AJ118" s="964"/>
      <c r="AK118" s="965" t="s">
        <v>303</v>
      </c>
      <c r="AL118" s="963"/>
      <c r="AM118" s="963"/>
      <c r="AN118" s="963"/>
      <c r="AO118" s="964"/>
      <c r="AP118" s="966" t="s">
        <v>429</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460</v>
      </c>
      <c r="BW118" s="906"/>
      <c r="BX118" s="906"/>
      <c r="BY118" s="906"/>
      <c r="BZ118" s="906"/>
      <c r="CA118" s="906" t="s">
        <v>435</v>
      </c>
      <c r="CB118" s="906"/>
      <c r="CC118" s="906"/>
      <c r="CD118" s="906"/>
      <c r="CE118" s="906"/>
      <c r="CF118" s="936" t="s">
        <v>435</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460</v>
      </c>
      <c r="DH118" s="838"/>
      <c r="DI118" s="838"/>
      <c r="DJ118" s="838"/>
      <c r="DK118" s="839"/>
      <c r="DL118" s="840" t="s">
        <v>460</v>
      </c>
      <c r="DM118" s="838"/>
      <c r="DN118" s="838"/>
      <c r="DO118" s="838"/>
      <c r="DP118" s="839"/>
      <c r="DQ118" s="840" t="s">
        <v>460</v>
      </c>
      <c r="DR118" s="838"/>
      <c r="DS118" s="838"/>
      <c r="DT118" s="838"/>
      <c r="DU118" s="839"/>
      <c r="DV118" s="885" t="s">
        <v>464</v>
      </c>
      <c r="DW118" s="886"/>
      <c r="DX118" s="886"/>
      <c r="DY118" s="886"/>
      <c r="DZ118" s="887"/>
    </row>
    <row r="119" spans="1:130" s="226" customFormat="1" ht="26.25" customHeight="1" x14ac:dyDescent="0.15">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459</v>
      </c>
      <c r="AB119" s="956"/>
      <c r="AC119" s="956"/>
      <c r="AD119" s="956"/>
      <c r="AE119" s="957"/>
      <c r="AF119" s="958" t="s">
        <v>435</v>
      </c>
      <c r="AG119" s="956"/>
      <c r="AH119" s="956"/>
      <c r="AI119" s="956"/>
      <c r="AJ119" s="957"/>
      <c r="AK119" s="958" t="s">
        <v>388</v>
      </c>
      <c r="AL119" s="956"/>
      <c r="AM119" s="956"/>
      <c r="AN119" s="956"/>
      <c r="AO119" s="957"/>
      <c r="AP119" s="959" t="s">
        <v>388</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465</v>
      </c>
      <c r="BP119" s="939"/>
      <c r="BQ119" s="943">
        <v>87494752</v>
      </c>
      <c r="BR119" s="906"/>
      <c r="BS119" s="906"/>
      <c r="BT119" s="906"/>
      <c r="BU119" s="906"/>
      <c r="BV119" s="906">
        <v>86737700</v>
      </c>
      <c r="BW119" s="906"/>
      <c r="BX119" s="906"/>
      <c r="BY119" s="906"/>
      <c r="BZ119" s="906"/>
      <c r="CA119" s="906">
        <v>84061524</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388</v>
      </c>
      <c r="DH119" s="821"/>
      <c r="DI119" s="821"/>
      <c r="DJ119" s="821"/>
      <c r="DK119" s="822"/>
      <c r="DL119" s="823" t="s">
        <v>435</v>
      </c>
      <c r="DM119" s="821"/>
      <c r="DN119" s="821"/>
      <c r="DO119" s="821"/>
      <c r="DP119" s="822"/>
      <c r="DQ119" s="823" t="s">
        <v>435</v>
      </c>
      <c r="DR119" s="821"/>
      <c r="DS119" s="821"/>
      <c r="DT119" s="821"/>
      <c r="DU119" s="822"/>
      <c r="DV119" s="909" t="s">
        <v>458</v>
      </c>
      <c r="DW119" s="910"/>
      <c r="DX119" s="910"/>
      <c r="DY119" s="910"/>
      <c r="DZ119" s="911"/>
    </row>
    <row r="120" spans="1:130" s="226" customFormat="1" ht="26.25" customHeight="1" x14ac:dyDescent="0.15">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458</v>
      </c>
      <c r="AB120" s="838"/>
      <c r="AC120" s="838"/>
      <c r="AD120" s="838"/>
      <c r="AE120" s="839"/>
      <c r="AF120" s="840" t="s">
        <v>435</v>
      </c>
      <c r="AG120" s="838"/>
      <c r="AH120" s="838"/>
      <c r="AI120" s="838"/>
      <c r="AJ120" s="839"/>
      <c r="AK120" s="840" t="s">
        <v>435</v>
      </c>
      <c r="AL120" s="838"/>
      <c r="AM120" s="838"/>
      <c r="AN120" s="838"/>
      <c r="AO120" s="839"/>
      <c r="AP120" s="885" t="s">
        <v>435</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12868729</v>
      </c>
      <c r="BR120" s="903"/>
      <c r="BS120" s="903"/>
      <c r="BT120" s="903"/>
      <c r="BU120" s="903"/>
      <c r="BV120" s="903">
        <v>13049402</v>
      </c>
      <c r="BW120" s="903"/>
      <c r="BX120" s="903"/>
      <c r="BY120" s="903"/>
      <c r="BZ120" s="903"/>
      <c r="CA120" s="903">
        <v>13306986</v>
      </c>
      <c r="CB120" s="903"/>
      <c r="CC120" s="903"/>
      <c r="CD120" s="903"/>
      <c r="CE120" s="903"/>
      <c r="CF120" s="927">
        <v>59.4</v>
      </c>
      <c r="CG120" s="928"/>
      <c r="CH120" s="928"/>
      <c r="CI120" s="928"/>
      <c r="CJ120" s="928"/>
      <c r="CK120" s="929" t="s">
        <v>469</v>
      </c>
      <c r="CL120" s="913"/>
      <c r="CM120" s="913"/>
      <c r="CN120" s="913"/>
      <c r="CO120" s="914"/>
      <c r="CP120" s="933" t="s">
        <v>407</v>
      </c>
      <c r="CQ120" s="934"/>
      <c r="CR120" s="934"/>
      <c r="CS120" s="934"/>
      <c r="CT120" s="934"/>
      <c r="CU120" s="934"/>
      <c r="CV120" s="934"/>
      <c r="CW120" s="934"/>
      <c r="CX120" s="934"/>
      <c r="CY120" s="934"/>
      <c r="CZ120" s="934"/>
      <c r="DA120" s="934"/>
      <c r="DB120" s="934"/>
      <c r="DC120" s="934"/>
      <c r="DD120" s="934"/>
      <c r="DE120" s="934"/>
      <c r="DF120" s="935"/>
      <c r="DG120" s="922" t="s">
        <v>460</v>
      </c>
      <c r="DH120" s="903"/>
      <c r="DI120" s="903"/>
      <c r="DJ120" s="903"/>
      <c r="DK120" s="903"/>
      <c r="DL120" s="903" t="s">
        <v>458</v>
      </c>
      <c r="DM120" s="903"/>
      <c r="DN120" s="903"/>
      <c r="DO120" s="903"/>
      <c r="DP120" s="903"/>
      <c r="DQ120" s="903">
        <v>14263828</v>
      </c>
      <c r="DR120" s="903"/>
      <c r="DS120" s="903"/>
      <c r="DT120" s="903"/>
      <c r="DU120" s="903"/>
      <c r="DV120" s="904">
        <v>63.7</v>
      </c>
      <c r="DW120" s="904"/>
      <c r="DX120" s="904"/>
      <c r="DY120" s="904"/>
      <c r="DZ120" s="905"/>
    </row>
    <row r="121" spans="1:130" s="226" customFormat="1" ht="26.25" customHeight="1" x14ac:dyDescent="0.15">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435</v>
      </c>
      <c r="AB121" s="838"/>
      <c r="AC121" s="838"/>
      <c r="AD121" s="838"/>
      <c r="AE121" s="839"/>
      <c r="AF121" s="840" t="s">
        <v>459</v>
      </c>
      <c r="AG121" s="838"/>
      <c r="AH121" s="838"/>
      <c r="AI121" s="838"/>
      <c r="AJ121" s="839"/>
      <c r="AK121" s="840" t="s">
        <v>435</v>
      </c>
      <c r="AL121" s="838"/>
      <c r="AM121" s="838"/>
      <c r="AN121" s="838"/>
      <c r="AO121" s="839"/>
      <c r="AP121" s="885" t="s">
        <v>458</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61002</v>
      </c>
      <c r="BR121" s="875"/>
      <c r="BS121" s="875"/>
      <c r="BT121" s="875"/>
      <c r="BU121" s="875"/>
      <c r="BV121" s="875">
        <v>323520</v>
      </c>
      <c r="BW121" s="875"/>
      <c r="BX121" s="875"/>
      <c r="BY121" s="875"/>
      <c r="BZ121" s="875"/>
      <c r="CA121" s="875">
        <v>818713</v>
      </c>
      <c r="CB121" s="875"/>
      <c r="CC121" s="875"/>
      <c r="CD121" s="875"/>
      <c r="CE121" s="875"/>
      <c r="CF121" s="936">
        <v>3.7</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4285329</v>
      </c>
      <c r="DH121" s="875"/>
      <c r="DI121" s="875"/>
      <c r="DJ121" s="875"/>
      <c r="DK121" s="875"/>
      <c r="DL121" s="875">
        <v>3268578</v>
      </c>
      <c r="DM121" s="875"/>
      <c r="DN121" s="875"/>
      <c r="DO121" s="875"/>
      <c r="DP121" s="875"/>
      <c r="DQ121" s="875">
        <v>3031128</v>
      </c>
      <c r="DR121" s="875"/>
      <c r="DS121" s="875"/>
      <c r="DT121" s="875"/>
      <c r="DU121" s="875"/>
      <c r="DV121" s="852">
        <v>13.5</v>
      </c>
      <c r="DW121" s="852"/>
      <c r="DX121" s="852"/>
      <c r="DY121" s="852"/>
      <c r="DZ121" s="853"/>
    </row>
    <row r="122" spans="1:130" s="226" customFormat="1" ht="26.25" customHeight="1" x14ac:dyDescent="0.15">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459</v>
      </c>
      <c r="AB122" s="838"/>
      <c r="AC122" s="838"/>
      <c r="AD122" s="838"/>
      <c r="AE122" s="839"/>
      <c r="AF122" s="840" t="s">
        <v>459</v>
      </c>
      <c r="AG122" s="838"/>
      <c r="AH122" s="838"/>
      <c r="AI122" s="838"/>
      <c r="AJ122" s="839"/>
      <c r="AK122" s="840" t="s">
        <v>473</v>
      </c>
      <c r="AL122" s="838"/>
      <c r="AM122" s="838"/>
      <c r="AN122" s="838"/>
      <c r="AO122" s="839"/>
      <c r="AP122" s="885" t="s">
        <v>464</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53375219</v>
      </c>
      <c r="BR122" s="906"/>
      <c r="BS122" s="906"/>
      <c r="BT122" s="906"/>
      <c r="BU122" s="906"/>
      <c r="BV122" s="906">
        <v>53866150</v>
      </c>
      <c r="BW122" s="906"/>
      <c r="BX122" s="906"/>
      <c r="BY122" s="906"/>
      <c r="BZ122" s="906"/>
      <c r="CA122" s="906">
        <v>52048999</v>
      </c>
      <c r="CB122" s="906"/>
      <c r="CC122" s="906"/>
      <c r="CD122" s="906"/>
      <c r="CE122" s="906"/>
      <c r="CF122" s="907">
        <v>232.4</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v>1051655</v>
      </c>
      <c r="DH122" s="875"/>
      <c r="DI122" s="875"/>
      <c r="DJ122" s="875"/>
      <c r="DK122" s="875"/>
      <c r="DL122" s="875">
        <v>910567</v>
      </c>
      <c r="DM122" s="875"/>
      <c r="DN122" s="875"/>
      <c r="DO122" s="875"/>
      <c r="DP122" s="875"/>
      <c r="DQ122" s="875">
        <v>784202</v>
      </c>
      <c r="DR122" s="875"/>
      <c r="DS122" s="875"/>
      <c r="DT122" s="875"/>
      <c r="DU122" s="875"/>
      <c r="DV122" s="852">
        <v>3.5</v>
      </c>
      <c r="DW122" s="852"/>
      <c r="DX122" s="852"/>
      <c r="DY122" s="852"/>
      <c r="DZ122" s="853"/>
    </row>
    <row r="123" spans="1:130" s="226" customFormat="1" ht="26.25" customHeight="1" x14ac:dyDescent="0.15">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435</v>
      </c>
      <c r="AB123" s="838"/>
      <c r="AC123" s="838"/>
      <c r="AD123" s="838"/>
      <c r="AE123" s="839"/>
      <c r="AF123" s="840" t="s">
        <v>459</v>
      </c>
      <c r="AG123" s="838"/>
      <c r="AH123" s="838"/>
      <c r="AI123" s="838"/>
      <c r="AJ123" s="839"/>
      <c r="AK123" s="840" t="s">
        <v>388</v>
      </c>
      <c r="AL123" s="838"/>
      <c r="AM123" s="838"/>
      <c r="AN123" s="838"/>
      <c r="AO123" s="839"/>
      <c r="AP123" s="885" t="s">
        <v>435</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476</v>
      </c>
      <c r="BP123" s="939"/>
      <c r="BQ123" s="893">
        <v>66304950</v>
      </c>
      <c r="BR123" s="894"/>
      <c r="BS123" s="894"/>
      <c r="BT123" s="894"/>
      <c r="BU123" s="894"/>
      <c r="BV123" s="894">
        <v>67239072</v>
      </c>
      <c r="BW123" s="894"/>
      <c r="BX123" s="894"/>
      <c r="BY123" s="894"/>
      <c r="BZ123" s="894"/>
      <c r="CA123" s="894">
        <v>66174698</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v>106</v>
      </c>
      <c r="DH123" s="838"/>
      <c r="DI123" s="838"/>
      <c r="DJ123" s="838"/>
      <c r="DK123" s="839"/>
      <c r="DL123" s="840">
        <v>82</v>
      </c>
      <c r="DM123" s="838"/>
      <c r="DN123" s="838"/>
      <c r="DO123" s="838"/>
      <c r="DP123" s="839"/>
      <c r="DQ123" s="840">
        <v>70</v>
      </c>
      <c r="DR123" s="838"/>
      <c r="DS123" s="838"/>
      <c r="DT123" s="838"/>
      <c r="DU123" s="839"/>
      <c r="DV123" s="885">
        <v>0</v>
      </c>
      <c r="DW123" s="886"/>
      <c r="DX123" s="886"/>
      <c r="DY123" s="886"/>
      <c r="DZ123" s="887"/>
    </row>
    <row r="124" spans="1:130" s="226" customFormat="1" ht="26.25" customHeight="1" thickBot="1" x14ac:dyDescent="0.2">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478</v>
      </c>
      <c r="AB124" s="838"/>
      <c r="AC124" s="838"/>
      <c r="AD124" s="838"/>
      <c r="AE124" s="839"/>
      <c r="AF124" s="840" t="s">
        <v>460</v>
      </c>
      <c r="AG124" s="838"/>
      <c r="AH124" s="838"/>
      <c r="AI124" s="838"/>
      <c r="AJ124" s="839"/>
      <c r="AK124" s="840" t="s">
        <v>435</v>
      </c>
      <c r="AL124" s="838"/>
      <c r="AM124" s="838"/>
      <c r="AN124" s="838"/>
      <c r="AO124" s="839"/>
      <c r="AP124" s="885" t="s">
        <v>464</v>
      </c>
      <c r="AQ124" s="886"/>
      <c r="AR124" s="886"/>
      <c r="AS124" s="886"/>
      <c r="AT124" s="887"/>
      <c r="AU124" s="888" t="s">
        <v>479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90.8</v>
      </c>
      <c r="BR124" s="892"/>
      <c r="BS124" s="892"/>
      <c r="BT124" s="892"/>
      <c r="BU124" s="892"/>
      <c r="BV124" s="892">
        <v>85.3</v>
      </c>
      <c r="BW124" s="892"/>
      <c r="BX124" s="892"/>
      <c r="BY124" s="892"/>
      <c r="BZ124" s="892"/>
      <c r="CA124" s="892">
        <v>79.8</v>
      </c>
      <c r="CB124" s="892"/>
      <c r="CC124" s="892"/>
      <c r="CD124" s="892"/>
      <c r="CE124" s="892"/>
      <c r="CF124" s="782"/>
      <c r="CG124" s="783"/>
      <c r="CH124" s="783"/>
      <c r="CI124" s="783"/>
      <c r="CJ124" s="923"/>
      <c r="CK124" s="931"/>
      <c r="CL124" s="931"/>
      <c r="CM124" s="931"/>
      <c r="CN124" s="931"/>
      <c r="CO124" s="932"/>
      <c r="CP124" s="896" t="s">
        <v>480</v>
      </c>
      <c r="CQ124" s="897"/>
      <c r="CR124" s="897"/>
      <c r="CS124" s="897"/>
      <c r="CT124" s="897"/>
      <c r="CU124" s="897"/>
      <c r="CV124" s="897"/>
      <c r="CW124" s="897"/>
      <c r="CX124" s="897"/>
      <c r="CY124" s="897"/>
      <c r="CZ124" s="897"/>
      <c r="DA124" s="897"/>
      <c r="DB124" s="897"/>
      <c r="DC124" s="897"/>
      <c r="DD124" s="897"/>
      <c r="DE124" s="897"/>
      <c r="DF124" s="898"/>
      <c r="DG124" s="820">
        <v>15887424</v>
      </c>
      <c r="DH124" s="821"/>
      <c r="DI124" s="821"/>
      <c r="DJ124" s="821"/>
      <c r="DK124" s="822"/>
      <c r="DL124" s="823">
        <v>15483691</v>
      </c>
      <c r="DM124" s="821"/>
      <c r="DN124" s="821"/>
      <c r="DO124" s="821"/>
      <c r="DP124" s="822"/>
      <c r="DQ124" s="823" t="s">
        <v>460</v>
      </c>
      <c r="DR124" s="821"/>
      <c r="DS124" s="821"/>
      <c r="DT124" s="821"/>
      <c r="DU124" s="822"/>
      <c r="DV124" s="909" t="s">
        <v>473</v>
      </c>
      <c r="DW124" s="910"/>
      <c r="DX124" s="910"/>
      <c r="DY124" s="910"/>
      <c r="DZ124" s="911"/>
    </row>
    <row r="125" spans="1:130" s="226"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460</v>
      </c>
      <c r="AB125" s="838"/>
      <c r="AC125" s="838"/>
      <c r="AD125" s="838"/>
      <c r="AE125" s="839"/>
      <c r="AF125" s="840" t="s">
        <v>435</v>
      </c>
      <c r="AG125" s="838"/>
      <c r="AH125" s="838"/>
      <c r="AI125" s="838"/>
      <c r="AJ125" s="839"/>
      <c r="AK125" s="840" t="s">
        <v>458</v>
      </c>
      <c r="AL125" s="838"/>
      <c r="AM125" s="838"/>
      <c r="AN125" s="838"/>
      <c r="AO125" s="839"/>
      <c r="AP125" s="885" t="s">
        <v>388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481</v>
      </c>
      <c r="CL125" s="913"/>
      <c r="CM125" s="913"/>
      <c r="CN125" s="913"/>
      <c r="CO125" s="914"/>
      <c r="CP125" s="921" t="s">
        <v>482</v>
      </c>
      <c r="CQ125" s="866"/>
      <c r="CR125" s="866"/>
      <c r="CS125" s="866"/>
      <c r="CT125" s="866"/>
      <c r="CU125" s="866"/>
      <c r="CV125" s="866"/>
      <c r="CW125" s="866"/>
      <c r="CX125" s="866"/>
      <c r="CY125" s="866"/>
      <c r="CZ125" s="866"/>
      <c r="DA125" s="866"/>
      <c r="DB125" s="866"/>
      <c r="DC125" s="866"/>
      <c r="DD125" s="866"/>
      <c r="DE125" s="866"/>
      <c r="DF125" s="867"/>
      <c r="DG125" s="922" t="s">
        <v>458</v>
      </c>
      <c r="DH125" s="903"/>
      <c r="DI125" s="903"/>
      <c r="DJ125" s="903"/>
      <c r="DK125" s="903"/>
      <c r="DL125" s="903" t="s">
        <v>460</v>
      </c>
      <c r="DM125" s="903"/>
      <c r="DN125" s="903"/>
      <c r="DO125" s="903"/>
      <c r="DP125" s="903"/>
      <c r="DQ125" s="903" t="s">
        <v>435</v>
      </c>
      <c r="DR125" s="903"/>
      <c r="DS125" s="903"/>
      <c r="DT125" s="903"/>
      <c r="DU125" s="903"/>
      <c r="DV125" s="904" t="s">
        <v>460</v>
      </c>
      <c r="DW125" s="904"/>
      <c r="DX125" s="904"/>
      <c r="DY125" s="904"/>
      <c r="DZ125" s="905"/>
    </row>
    <row r="126" spans="1:130" s="226" customFormat="1" ht="26.25" customHeight="1" thickBot="1" x14ac:dyDescent="0.2">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37498</v>
      </c>
      <c r="AB126" s="838"/>
      <c r="AC126" s="838"/>
      <c r="AD126" s="838"/>
      <c r="AE126" s="839"/>
      <c r="AF126" s="840">
        <v>40698</v>
      </c>
      <c r="AG126" s="838"/>
      <c r="AH126" s="838"/>
      <c r="AI126" s="838"/>
      <c r="AJ126" s="839"/>
      <c r="AK126" s="840">
        <v>39967</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483</v>
      </c>
      <c r="CQ126" s="808"/>
      <c r="CR126" s="808"/>
      <c r="CS126" s="808"/>
      <c r="CT126" s="808"/>
      <c r="CU126" s="808"/>
      <c r="CV126" s="808"/>
      <c r="CW126" s="808"/>
      <c r="CX126" s="808"/>
      <c r="CY126" s="808"/>
      <c r="CZ126" s="808"/>
      <c r="DA126" s="808"/>
      <c r="DB126" s="808"/>
      <c r="DC126" s="808"/>
      <c r="DD126" s="808"/>
      <c r="DE126" s="808"/>
      <c r="DF126" s="809"/>
      <c r="DG126" s="874" t="s">
        <v>460</v>
      </c>
      <c r="DH126" s="875"/>
      <c r="DI126" s="875"/>
      <c r="DJ126" s="875"/>
      <c r="DK126" s="875"/>
      <c r="DL126" s="875" t="s">
        <v>460</v>
      </c>
      <c r="DM126" s="875"/>
      <c r="DN126" s="875"/>
      <c r="DO126" s="875"/>
      <c r="DP126" s="875"/>
      <c r="DQ126" s="875" t="s">
        <v>478</v>
      </c>
      <c r="DR126" s="875"/>
      <c r="DS126" s="875"/>
      <c r="DT126" s="875"/>
      <c r="DU126" s="875"/>
      <c r="DV126" s="852" t="s">
        <v>459</v>
      </c>
      <c r="DW126" s="852"/>
      <c r="DX126" s="852"/>
      <c r="DY126" s="852"/>
      <c r="DZ126" s="853"/>
    </row>
    <row r="127" spans="1:130" s="226" customFormat="1" ht="26.25" customHeight="1" x14ac:dyDescent="0.15">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388</v>
      </c>
      <c r="AB127" s="838"/>
      <c r="AC127" s="838"/>
      <c r="AD127" s="838"/>
      <c r="AE127" s="839"/>
      <c r="AF127" s="840" t="s">
        <v>460</v>
      </c>
      <c r="AG127" s="838"/>
      <c r="AH127" s="838"/>
      <c r="AI127" s="838"/>
      <c r="AJ127" s="839"/>
      <c r="AK127" s="840" t="s">
        <v>388</v>
      </c>
      <c r="AL127" s="838"/>
      <c r="AM127" s="838"/>
      <c r="AN127" s="838"/>
      <c r="AO127" s="839"/>
      <c r="AP127" s="885" t="s">
        <v>459</v>
      </c>
      <c r="AQ127" s="886"/>
      <c r="AR127" s="886"/>
      <c r="AS127" s="886"/>
      <c r="AT127" s="887"/>
      <c r="AU127" s="262"/>
      <c r="AV127" s="262"/>
      <c r="AW127" s="262"/>
      <c r="AX127" s="902" t="s">
        <v>485</v>
      </c>
      <c r="AY127" s="870"/>
      <c r="AZ127" s="870"/>
      <c r="BA127" s="870"/>
      <c r="BB127" s="870"/>
      <c r="BC127" s="870"/>
      <c r="BD127" s="870"/>
      <c r="BE127" s="871"/>
      <c r="BF127" s="869" t="s">
        <v>486</v>
      </c>
      <c r="BG127" s="870"/>
      <c r="BH127" s="870"/>
      <c r="BI127" s="870"/>
      <c r="BJ127" s="870"/>
      <c r="BK127" s="870"/>
      <c r="BL127" s="871"/>
      <c r="BM127" s="869" t="s">
        <v>487</v>
      </c>
      <c r="BN127" s="870"/>
      <c r="BO127" s="870"/>
      <c r="BP127" s="870"/>
      <c r="BQ127" s="870"/>
      <c r="BR127" s="870"/>
      <c r="BS127" s="871"/>
      <c r="BT127" s="869" t="s">
        <v>488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489</v>
      </c>
      <c r="CQ127" s="808"/>
      <c r="CR127" s="808"/>
      <c r="CS127" s="808"/>
      <c r="CT127" s="808"/>
      <c r="CU127" s="808"/>
      <c r="CV127" s="808"/>
      <c r="CW127" s="808"/>
      <c r="CX127" s="808"/>
      <c r="CY127" s="808"/>
      <c r="CZ127" s="808"/>
      <c r="DA127" s="808"/>
      <c r="DB127" s="808"/>
      <c r="DC127" s="808"/>
      <c r="DD127" s="808"/>
      <c r="DE127" s="808"/>
      <c r="DF127" s="809"/>
      <c r="DG127" s="874" t="s">
        <v>459</v>
      </c>
      <c r="DH127" s="875"/>
      <c r="DI127" s="875"/>
      <c r="DJ127" s="875"/>
      <c r="DK127" s="875"/>
      <c r="DL127" s="875" t="s">
        <v>435</v>
      </c>
      <c r="DM127" s="875"/>
      <c r="DN127" s="875"/>
      <c r="DO127" s="875"/>
      <c r="DP127" s="875"/>
      <c r="DQ127" s="875" t="s">
        <v>459</v>
      </c>
      <c r="DR127" s="875"/>
      <c r="DS127" s="875"/>
      <c r="DT127" s="875"/>
      <c r="DU127" s="875"/>
      <c r="DV127" s="852" t="s">
        <v>435</v>
      </c>
      <c r="DW127" s="852"/>
      <c r="DX127" s="852"/>
      <c r="DY127" s="852"/>
      <c r="DZ127" s="853"/>
    </row>
    <row r="128" spans="1:130" s="226" customFormat="1" ht="26.25" customHeight="1" thickBot="1" x14ac:dyDescent="0.2">
      <c r="A128" s="854" t="s">
        <v>490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491</v>
      </c>
      <c r="X128" s="856"/>
      <c r="Y128" s="856"/>
      <c r="Z128" s="857"/>
      <c r="AA128" s="858">
        <v>36491</v>
      </c>
      <c r="AB128" s="859"/>
      <c r="AC128" s="859"/>
      <c r="AD128" s="859"/>
      <c r="AE128" s="860"/>
      <c r="AF128" s="861">
        <v>19752</v>
      </c>
      <c r="AG128" s="859"/>
      <c r="AH128" s="859"/>
      <c r="AI128" s="859"/>
      <c r="AJ128" s="860"/>
      <c r="AK128" s="861">
        <v>23114</v>
      </c>
      <c r="AL128" s="859"/>
      <c r="AM128" s="859"/>
      <c r="AN128" s="859"/>
      <c r="AO128" s="860"/>
      <c r="AP128" s="862"/>
      <c r="AQ128" s="863"/>
      <c r="AR128" s="863"/>
      <c r="AS128" s="863"/>
      <c r="AT128" s="864"/>
      <c r="AU128" s="262"/>
      <c r="AV128" s="262"/>
      <c r="AW128" s="262"/>
      <c r="AX128" s="865" t="s">
        <v>492</v>
      </c>
      <c r="AY128" s="866"/>
      <c r="AZ128" s="866"/>
      <c r="BA128" s="866"/>
      <c r="BB128" s="866"/>
      <c r="BC128" s="866"/>
      <c r="BD128" s="866"/>
      <c r="BE128" s="867"/>
      <c r="BF128" s="844" t="s">
        <v>459</v>
      </c>
      <c r="BG128" s="845"/>
      <c r="BH128" s="845"/>
      <c r="BI128" s="845"/>
      <c r="BJ128" s="845"/>
      <c r="BK128" s="845"/>
      <c r="BL128" s="868"/>
      <c r="BM128" s="844">
        <v>11.92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493</v>
      </c>
      <c r="CQ128" s="786"/>
      <c r="CR128" s="786"/>
      <c r="CS128" s="786"/>
      <c r="CT128" s="786"/>
      <c r="CU128" s="786"/>
      <c r="CV128" s="786"/>
      <c r="CW128" s="786"/>
      <c r="CX128" s="786"/>
      <c r="CY128" s="786"/>
      <c r="CZ128" s="786"/>
      <c r="DA128" s="786"/>
      <c r="DB128" s="786"/>
      <c r="DC128" s="786"/>
      <c r="DD128" s="786"/>
      <c r="DE128" s="786"/>
      <c r="DF128" s="787"/>
      <c r="DG128" s="848" t="s">
        <v>435</v>
      </c>
      <c r="DH128" s="849"/>
      <c r="DI128" s="849"/>
      <c r="DJ128" s="849"/>
      <c r="DK128" s="849"/>
      <c r="DL128" s="849" t="s">
        <v>435</v>
      </c>
      <c r="DM128" s="849"/>
      <c r="DN128" s="849"/>
      <c r="DO128" s="849"/>
      <c r="DP128" s="849"/>
      <c r="DQ128" s="849" t="s">
        <v>460</v>
      </c>
      <c r="DR128" s="849"/>
      <c r="DS128" s="849"/>
      <c r="DT128" s="849"/>
      <c r="DU128" s="849"/>
      <c r="DV128" s="850" t="s">
        <v>458</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494</v>
      </c>
      <c r="X129" s="835"/>
      <c r="Y129" s="835"/>
      <c r="Z129" s="836"/>
      <c r="AA129" s="837">
        <v>28514769</v>
      </c>
      <c r="AB129" s="838"/>
      <c r="AC129" s="838"/>
      <c r="AD129" s="838"/>
      <c r="AE129" s="839"/>
      <c r="AF129" s="840">
        <v>28148303</v>
      </c>
      <c r="AG129" s="838"/>
      <c r="AH129" s="838"/>
      <c r="AI129" s="838"/>
      <c r="AJ129" s="839"/>
      <c r="AK129" s="840">
        <v>27750958</v>
      </c>
      <c r="AL129" s="838"/>
      <c r="AM129" s="838"/>
      <c r="AN129" s="838"/>
      <c r="AO129" s="839"/>
      <c r="AP129" s="841"/>
      <c r="AQ129" s="842"/>
      <c r="AR129" s="842"/>
      <c r="AS129" s="842"/>
      <c r="AT129" s="843"/>
      <c r="AU129" s="264"/>
      <c r="AV129" s="264"/>
      <c r="AW129" s="264"/>
      <c r="AX129" s="807" t="s">
        <v>495</v>
      </c>
      <c r="AY129" s="808"/>
      <c r="AZ129" s="808"/>
      <c r="BA129" s="808"/>
      <c r="BB129" s="808"/>
      <c r="BC129" s="808"/>
      <c r="BD129" s="808"/>
      <c r="BE129" s="809"/>
      <c r="BF129" s="827" t="s">
        <v>435</v>
      </c>
      <c r="BG129" s="828"/>
      <c r="BH129" s="828"/>
      <c r="BI129" s="828"/>
      <c r="BJ129" s="828"/>
      <c r="BK129" s="828"/>
      <c r="BL129" s="829"/>
      <c r="BM129" s="827">
        <v>16.920000000000002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497</v>
      </c>
      <c r="X130" s="835"/>
      <c r="Y130" s="835"/>
      <c r="Z130" s="836"/>
      <c r="AA130" s="837">
        <v>5203120</v>
      </c>
      <c r="AB130" s="838"/>
      <c r="AC130" s="838"/>
      <c r="AD130" s="838"/>
      <c r="AE130" s="839"/>
      <c r="AF130" s="840">
        <v>5298106</v>
      </c>
      <c r="AG130" s="838"/>
      <c r="AH130" s="838"/>
      <c r="AI130" s="838"/>
      <c r="AJ130" s="839"/>
      <c r="AK130" s="840">
        <v>5354527</v>
      </c>
      <c r="AL130" s="838"/>
      <c r="AM130" s="838"/>
      <c r="AN130" s="838"/>
      <c r="AO130" s="839"/>
      <c r="AP130" s="841"/>
      <c r="AQ130" s="842"/>
      <c r="AR130" s="842"/>
      <c r="AS130" s="842"/>
      <c r="AT130" s="843"/>
      <c r="AU130" s="264"/>
      <c r="AV130" s="264"/>
      <c r="AW130" s="264"/>
      <c r="AX130" s="807" t="s">
        <v>498</v>
      </c>
      <c r="AY130" s="808"/>
      <c r="AZ130" s="808"/>
      <c r="BA130" s="808"/>
      <c r="BB130" s="808"/>
      <c r="BC130" s="808"/>
      <c r="BD130" s="808"/>
      <c r="BE130" s="809"/>
      <c r="BF130" s="810">
        <v>12.2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499</v>
      </c>
      <c r="X131" s="818"/>
      <c r="Y131" s="818"/>
      <c r="Z131" s="819"/>
      <c r="AA131" s="820">
        <v>23311649</v>
      </c>
      <c r="AB131" s="821"/>
      <c r="AC131" s="821"/>
      <c r="AD131" s="821"/>
      <c r="AE131" s="822"/>
      <c r="AF131" s="823">
        <v>22850197</v>
      </c>
      <c r="AG131" s="821"/>
      <c r="AH131" s="821"/>
      <c r="AI131" s="821"/>
      <c r="AJ131" s="822"/>
      <c r="AK131" s="823">
        <v>22396431</v>
      </c>
      <c r="AL131" s="821"/>
      <c r="AM131" s="821"/>
      <c r="AN131" s="821"/>
      <c r="AO131" s="822"/>
      <c r="AP131" s="824"/>
      <c r="AQ131" s="825"/>
      <c r="AR131" s="825"/>
      <c r="AS131" s="825"/>
      <c r="AT131" s="826"/>
      <c r="AU131" s="264"/>
      <c r="AV131" s="264"/>
      <c r="AW131" s="264"/>
      <c r="AX131" s="785" t="s">
        <v>500</v>
      </c>
      <c r="AY131" s="786"/>
      <c r="AZ131" s="786"/>
      <c r="BA131" s="786"/>
      <c r="BB131" s="786"/>
      <c r="BC131" s="786"/>
      <c r="BD131" s="786"/>
      <c r="BE131" s="787"/>
      <c r="BF131" s="788">
        <v>79.8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502</v>
      </c>
      <c r="W132" s="798"/>
      <c r="X132" s="798"/>
      <c r="Y132" s="798"/>
      <c r="Z132" s="799"/>
      <c r="AA132" s="800">
        <v>12.341104659999999</v>
      </c>
      <c r="AB132" s="801"/>
      <c r="AC132" s="801"/>
      <c r="AD132" s="801"/>
      <c r="AE132" s="802"/>
      <c r="AF132" s="803">
        <v>12.663803290000001</v>
      </c>
      <c r="AG132" s="801"/>
      <c r="AH132" s="801"/>
      <c r="AI132" s="801"/>
      <c r="AJ132" s="802"/>
      <c r="AK132" s="803">
        <v>11.65322278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503</v>
      </c>
      <c r="W133" s="777"/>
      <c r="X133" s="777"/>
      <c r="Y133" s="777"/>
      <c r="Z133" s="778"/>
      <c r="AA133" s="779">
        <v>13.2</v>
      </c>
      <c r="AB133" s="780"/>
      <c r="AC133" s="780"/>
      <c r="AD133" s="780"/>
      <c r="AE133" s="781"/>
      <c r="AF133" s="779">
        <v>12.5</v>
      </c>
      <c r="AG133" s="780"/>
      <c r="AH133" s="780"/>
      <c r="AI133" s="780"/>
      <c r="AJ133" s="781"/>
      <c r="AK133" s="779">
        <v>12.2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FYayrsooU1iOoK4Uz5hrF+X/tyX4ar9SUqQg6KV7jtl5DkluPT6Yvhw4ehs7aWt9X93l6E5uCPzZagy0OyQw==" saltValue="63OxF+KmBNGpGe452DBT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A1" zoomScale="55" zoomScaleNormal="85" zoomScaleSheetLayoutView="55" workbookViewId="0">
      <selection activeCell="CK95" sqref="CK9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BAx9RFbJRzl9DGdKYYJWhNc2UvsJRukw3T02ec+h9/OQfeBW1eYErn44e20LMdr/86QdyQHI8a8rqCmkboYkg==" saltValue="w2vhprSLjoMjzFPT7dVQ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3"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WLLQdqRC78+2w/BjqbefIo8nT+VT0QQVLxdY70hV5lp/qYnm+se+/n0kPwMjspqaCu8HFhXqlBkWSsiIP676g==" saltValue="JnWGD2D8PEebefJUJaTz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512</v>
      </c>
      <c r="AL9" s="1207"/>
      <c r="AM9" s="1207"/>
      <c r="AN9" s="1208"/>
      <c r="AO9" s="292">
        <v>8762947</v>
      </c>
      <c r="AP9" s="292">
        <v>94364</v>
      </c>
      <c r="AQ9" s="293">
        <v>61846</v>
      </c>
      <c r="AR9" s="294">
        <v>52.6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513</v>
      </c>
      <c r="AL10" s="1207"/>
      <c r="AM10" s="1207"/>
      <c r="AN10" s="1208"/>
      <c r="AO10" s="295">
        <v>324601</v>
      </c>
      <c r="AP10" s="295">
        <v>3495</v>
      </c>
      <c r="AQ10" s="296">
        <v>5819</v>
      </c>
      <c r="AR10" s="297">
        <v>-39.9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514</v>
      </c>
      <c r="AL11" s="1207"/>
      <c r="AM11" s="1207"/>
      <c r="AN11" s="1208"/>
      <c r="AO11" s="295">
        <v>50537</v>
      </c>
      <c r="AP11" s="295">
        <v>544</v>
      </c>
      <c r="AQ11" s="296">
        <v>5868</v>
      </c>
      <c r="AR11" s="297">
        <v>-90.7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515</v>
      </c>
      <c r="AL12" s="1207"/>
      <c r="AM12" s="1207"/>
      <c r="AN12" s="1208"/>
      <c r="AO12" s="295">
        <v>521627</v>
      </c>
      <c r="AP12" s="295">
        <v>5617</v>
      </c>
      <c r="AQ12" s="296">
        <v>1247</v>
      </c>
      <c r="AR12" s="297">
        <v>350.4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517</v>
      </c>
      <c r="AP13" s="295" t="s">
        <v>517</v>
      </c>
      <c r="AQ13" s="296">
        <v>0</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518</v>
      </c>
      <c r="AL14" s="1207"/>
      <c r="AM14" s="1207"/>
      <c r="AN14" s="1208"/>
      <c r="AO14" s="295">
        <v>94496</v>
      </c>
      <c r="AP14" s="295">
        <v>1018</v>
      </c>
      <c r="AQ14" s="296">
        <v>2376</v>
      </c>
      <c r="AR14" s="297">
        <v>-57.2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519</v>
      </c>
      <c r="AL15" s="1207"/>
      <c r="AM15" s="1207"/>
      <c r="AN15" s="1208"/>
      <c r="AO15" s="295">
        <v>27355</v>
      </c>
      <c r="AP15" s="295">
        <v>295</v>
      </c>
      <c r="AQ15" s="296">
        <v>1663</v>
      </c>
      <c r="AR15" s="297">
        <v>-82.3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520</v>
      </c>
      <c r="AL16" s="1210"/>
      <c r="AM16" s="1210"/>
      <c r="AN16" s="1211"/>
      <c r="AO16" s="295">
        <v>-619565</v>
      </c>
      <c r="AP16" s="295">
        <v>-6672</v>
      </c>
      <c r="AQ16" s="296">
        <v>-5271</v>
      </c>
      <c r="AR16" s="297">
        <v>26.6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185</v>
      </c>
      <c r="AL17" s="1210"/>
      <c r="AM17" s="1210"/>
      <c r="AN17" s="1211"/>
      <c r="AO17" s="295">
        <v>9161998</v>
      </c>
      <c r="AP17" s="295">
        <v>98661</v>
      </c>
      <c r="AQ17" s="296">
        <v>73548</v>
      </c>
      <c r="AR17" s="297">
        <v>34.1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525</v>
      </c>
      <c r="AL21" s="1204"/>
      <c r="AM21" s="1204"/>
      <c r="AN21" s="1205"/>
      <c r="AO21" s="307">
        <v>10.27</v>
      </c>
      <c r="AP21" s="308">
        <v>7.24</v>
      </c>
      <c r="AQ21" s="309">
        <v>3.03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526</v>
      </c>
      <c r="AL22" s="1204"/>
      <c r="AM22" s="1204"/>
      <c r="AN22" s="1205"/>
      <c r="AO22" s="312">
        <v>98.7</v>
      </c>
      <c r="AP22" s="313">
        <v>98.4</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531</v>
      </c>
      <c r="AL32" s="1195"/>
      <c r="AM32" s="1195"/>
      <c r="AN32" s="1196"/>
      <c r="AO32" s="322">
        <v>6434321</v>
      </c>
      <c r="AP32" s="322">
        <v>69288</v>
      </c>
      <c r="AQ32" s="323">
        <v>39633</v>
      </c>
      <c r="AR32" s="324">
        <v>74.8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532</v>
      </c>
      <c r="AL33" s="1195"/>
      <c r="AM33" s="1195"/>
      <c r="AN33" s="1196"/>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533</v>
      </c>
      <c r="AL34" s="1195"/>
      <c r="AM34" s="1195"/>
      <c r="AN34" s="1196"/>
      <c r="AO34" s="322" t="s">
        <v>517</v>
      </c>
      <c r="AP34" s="322" t="s">
        <v>517</v>
      </c>
      <c r="AQ34" s="323">
        <v>58</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534</v>
      </c>
      <c r="AL35" s="1195"/>
      <c r="AM35" s="1195"/>
      <c r="AN35" s="1196"/>
      <c r="AO35" s="322">
        <v>1513059</v>
      </c>
      <c r="AP35" s="322">
        <v>16293</v>
      </c>
      <c r="AQ35" s="323">
        <v>13693</v>
      </c>
      <c r="AR35" s="324">
        <v>19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535</v>
      </c>
      <c r="AL36" s="1195"/>
      <c r="AM36" s="1195"/>
      <c r="AN36" s="1196"/>
      <c r="AO36" s="322">
        <v>200</v>
      </c>
      <c r="AP36" s="322">
        <v>2</v>
      </c>
      <c r="AQ36" s="323">
        <v>1763</v>
      </c>
      <c r="AR36" s="324">
        <v>-99.9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536</v>
      </c>
      <c r="AL37" s="1195"/>
      <c r="AM37" s="1195"/>
      <c r="AN37" s="1196"/>
      <c r="AO37" s="322">
        <v>39967</v>
      </c>
      <c r="AP37" s="322">
        <v>430</v>
      </c>
      <c r="AQ37" s="323">
        <v>897</v>
      </c>
      <c r="AR37" s="324">
        <v>-52.1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537</v>
      </c>
      <c r="AL38" s="1198"/>
      <c r="AM38" s="1198"/>
      <c r="AN38" s="1199"/>
      <c r="AO38" s="325" t="s">
        <v>517</v>
      </c>
      <c r="AP38" s="325" t="s">
        <v>517</v>
      </c>
      <c r="AQ38" s="326">
        <v>1</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538</v>
      </c>
      <c r="AL39" s="1198"/>
      <c r="AM39" s="1198"/>
      <c r="AN39" s="1199"/>
      <c r="AO39" s="322">
        <v>-23114</v>
      </c>
      <c r="AP39" s="322">
        <v>-249</v>
      </c>
      <c r="AQ39" s="323">
        <v>-5566</v>
      </c>
      <c r="AR39" s="324">
        <v>-95.5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539</v>
      </c>
      <c r="AL40" s="1195"/>
      <c r="AM40" s="1195"/>
      <c r="AN40" s="1196"/>
      <c r="AO40" s="322">
        <v>-5354527</v>
      </c>
      <c r="AP40" s="322">
        <v>-57660</v>
      </c>
      <c r="AQ40" s="323">
        <v>-36175</v>
      </c>
      <c r="AR40" s="324">
        <v>59.4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2609906</v>
      </c>
      <c r="AP41" s="322">
        <v>28105</v>
      </c>
      <c r="AQ41" s="323">
        <v>14303</v>
      </c>
      <c r="AR41" s="324">
        <v>96.5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507</v>
      </c>
      <c r="AN49" s="1189" t="s">
        <v>543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5098326</v>
      </c>
      <c r="AN51" s="344">
        <v>52687</v>
      </c>
      <c r="AO51" s="345">
        <v>44.2</v>
      </c>
      <c r="AP51" s="346">
        <v>69560</v>
      </c>
      <c r="AQ51" s="347">
        <v>32</v>
      </c>
      <c r="AR51" s="348">
        <v>12.2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2261081</v>
      </c>
      <c r="AN52" s="352">
        <v>23366</v>
      </c>
      <c r="AO52" s="353">
        <v>18.5</v>
      </c>
      <c r="AP52" s="354">
        <v>35305</v>
      </c>
      <c r="AQ52" s="355">
        <v>17</v>
      </c>
      <c r="AR52" s="356">
        <v>1.5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5987236</v>
      </c>
      <c r="AN53" s="344">
        <v>62534</v>
      </c>
      <c r="AO53" s="345">
        <v>18.7</v>
      </c>
      <c r="AP53" s="346">
        <v>65988</v>
      </c>
      <c r="AQ53" s="347">
        <v>-5.0999999999999996</v>
      </c>
      <c r="AR53" s="348">
        <v>23.8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3743523</v>
      </c>
      <c r="AN54" s="352">
        <v>39100</v>
      </c>
      <c r="AO54" s="353">
        <v>67.3</v>
      </c>
      <c r="AP54" s="354">
        <v>36473</v>
      </c>
      <c r="AQ54" s="355">
        <v>3.3</v>
      </c>
      <c r="AR54" s="356">
        <v>64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4035842</v>
      </c>
      <c r="AN55" s="344">
        <v>42603</v>
      </c>
      <c r="AO55" s="345">
        <v>-31.9</v>
      </c>
      <c r="AP55" s="346">
        <v>77507</v>
      </c>
      <c r="AQ55" s="347">
        <v>17.5</v>
      </c>
      <c r="AR55" s="348">
        <v>-49.4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2316497</v>
      </c>
      <c r="AN56" s="352">
        <v>24453</v>
      </c>
      <c r="AO56" s="353">
        <v>-37.5</v>
      </c>
      <c r="AP56" s="354">
        <v>42788</v>
      </c>
      <c r="AQ56" s="355">
        <v>17.3</v>
      </c>
      <c r="AR56" s="356">
        <v>-54.8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6223958</v>
      </c>
      <c r="AN57" s="344">
        <v>66288</v>
      </c>
      <c r="AO57" s="345">
        <v>55.6</v>
      </c>
      <c r="AP57" s="346">
        <v>57295</v>
      </c>
      <c r="AQ57" s="347">
        <v>-26.1</v>
      </c>
      <c r="AR57" s="348">
        <v>81.7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4779208</v>
      </c>
      <c r="AN58" s="352">
        <v>50901</v>
      </c>
      <c r="AO58" s="353">
        <v>108.2</v>
      </c>
      <c r="AP58" s="354">
        <v>32771</v>
      </c>
      <c r="AQ58" s="355">
        <v>-23.4</v>
      </c>
      <c r="AR58" s="356">
        <v>131.6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2835304</v>
      </c>
      <c r="AN59" s="344">
        <v>30532</v>
      </c>
      <c r="AO59" s="345">
        <v>-53.9</v>
      </c>
      <c r="AP59" s="346">
        <v>54110</v>
      </c>
      <c r="AQ59" s="347">
        <v>-5.6</v>
      </c>
      <c r="AR59" s="348">
        <v>-48.3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1141768</v>
      </c>
      <c r="AN60" s="352">
        <v>12295</v>
      </c>
      <c r="AO60" s="353">
        <v>-75.8</v>
      </c>
      <c r="AP60" s="354">
        <v>30620</v>
      </c>
      <c r="AQ60" s="355">
        <v>-6.6</v>
      </c>
      <c r="AR60" s="356">
        <v>-69.2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4836133</v>
      </c>
      <c r="AN61" s="359">
        <v>50929</v>
      </c>
      <c r="AO61" s="360">
        <v>6.5</v>
      </c>
      <c r="AP61" s="361">
        <v>64892</v>
      </c>
      <c r="AQ61" s="362">
        <v>2.5</v>
      </c>
      <c r="AR61" s="348">
        <v>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2848415</v>
      </c>
      <c r="AN62" s="352">
        <v>30023</v>
      </c>
      <c r="AO62" s="353">
        <v>16.100000000000001</v>
      </c>
      <c r="AP62" s="354">
        <v>35591</v>
      </c>
      <c r="AQ62" s="355">
        <v>1.5</v>
      </c>
      <c r="AR62" s="356">
        <v>14.6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R7B4Rbj23noEMsQ7240cYtRkVF/5SgtqcwTN6dquytKT0ACDlmpd0FSC9y3dJ8ANzCc+KynG+hztPpG966LZA==" saltValue="AqdDVQE5+XdsfY/fbtfjw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fz3jF9enb+fz7OBfmSYRc4uzgrrfqgLEZCOC+781aJlb6515N7TxD9n+UxOYhGv5Gk6zR2nfReWyNe1f0COTQ==" saltValue="DFUMWGalx8YMYL8bMX7r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M94"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Ytfk0Bc0/qzbd1QEy3/Z9uC5oFRT2+Iq2Fl2Wnf09xY14Onig59ENk1zu0muebMhmAVGhGbW/0ZRJJaY/ACRg==" saltValue="9MLXJDe8Q5hVDjknxsGB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16.309999999999999</v>
      </c>
      <c r="G47" s="12">
        <v>17.64</v>
      </c>
      <c r="H47" s="12">
        <v>19.37</v>
      </c>
      <c r="I47" s="12">
        <v>21.57</v>
      </c>
      <c r="J47" s="13">
        <v>23.53</v>
      </c>
    </row>
    <row r="48" spans="2:10" ht="57.75" customHeight="1" x14ac:dyDescent="0.15">
      <c r="B48" s="14"/>
      <c r="C48" s="1214" t="s">
        <v>4</v>
      </c>
      <c r="D48" s="1214"/>
      <c r="E48" s="1215"/>
      <c r="F48" s="15">
        <v>3.45</v>
      </c>
      <c r="G48" s="16">
        <v>2.06</v>
      </c>
      <c r="H48" s="16">
        <v>3.34</v>
      </c>
      <c r="I48" s="16">
        <v>2.9</v>
      </c>
      <c r="J48" s="17">
        <v>3.06</v>
      </c>
    </row>
    <row r="49" spans="2:10" ht="57.75" customHeight="1" thickBot="1" x14ac:dyDescent="0.2">
      <c r="B49" s="18"/>
      <c r="C49" s="1216" t="s">
        <v>5</v>
      </c>
      <c r="D49" s="1216"/>
      <c r="E49" s="1217"/>
      <c r="F49" s="19">
        <v>1.86</v>
      </c>
      <c r="G49" s="20">
        <v>0.05</v>
      </c>
      <c r="H49" s="20">
        <v>2.94</v>
      </c>
      <c r="I49" s="20">
        <v>1.47</v>
      </c>
      <c r="J49" s="21">
        <v>1.79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jZnxLOCt1XygHqIrN3a6ey+hkazkIuNc0b5mORlbgtBwMlPzFQmhuMA9Pdhf8F3zCWPC7C7g7d3JR4zRTk61Q==" saltValue="ejHbpBmFFSqWpate1VcX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2019-11-12T04:50:27Z</cp:lastPrinted>
  <dcterms:created xsi:type="dcterms:W3CDTF">2019-02-14T03:27:59Z</dcterms:created>
  <dcterms:modified xsi:type="dcterms:W3CDTF">2019-11-21T02:07:04Z</dcterms:modified>
  <cp:category/>
</cp:coreProperties>
</file>