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20" windowWidth="19200" windowHeight="9465" tabRatio="372" activeTab="0"/>
  </bookViews>
  <sheets>
    <sheet name="当年度" sheetId="1" r:id="rId1"/>
    <sheet name="前年度" sheetId="2" r:id="rId2"/>
    <sheet name="増減額" sheetId="3" r:id="rId3"/>
    <sheet name="増減率" sheetId="4" r:id="rId4"/>
    <sheet name="構成比" sheetId="5" r:id="rId5"/>
  </sheets>
  <definedNames>
    <definedName name="\p">#REF!</definedName>
    <definedName name="_xlnm.Print_Area" localSheetId="4">'構成比'!$C$2:$Q$38</definedName>
    <definedName name="_xlnm.Print_Area" localSheetId="1">'前年度'!$C$2:$Q$38</definedName>
    <definedName name="_xlnm.Print_Area" localSheetId="2">'増減額'!$C$2:$Q$38</definedName>
    <definedName name="_xlnm.Print_Area" localSheetId="3">'増減率'!$C$2:$Q$38</definedName>
    <definedName name="_xlnm.Print_Area" localSheetId="0">'当年度'!$C$2:$Q$38</definedName>
    <definedName name="_xlnm.Print_Titles" localSheetId="4">'構成比'!$B:$B</definedName>
    <definedName name="_xlnm.Print_Titles" localSheetId="1">'前年度'!$B:$B</definedName>
    <definedName name="_xlnm.Print_Titles" localSheetId="2">'増減額'!$B:$B</definedName>
    <definedName name="_xlnm.Print_Titles" localSheetId="3">'増減率'!$B:$B</definedName>
    <definedName name="_xlnm.Print_Titles" localSheetId="0">'当年度'!$B:$B</definedName>
  </definedNames>
  <calcPr fullCalcOnLoad="1"/>
</workbook>
</file>

<file path=xl/sharedStrings.xml><?xml version="1.0" encoding="utf-8"?>
<sst xmlns="http://schemas.openxmlformats.org/spreadsheetml/2006/main" count="246" uniqueCount="66">
  <si>
    <t>(単位:千円)</t>
  </si>
  <si>
    <t>(単位：％)</t>
  </si>
  <si>
    <t>議 会 費</t>
  </si>
  <si>
    <t>総 務 費</t>
  </si>
  <si>
    <t>民 生 費</t>
  </si>
  <si>
    <t>衛 生 費</t>
  </si>
  <si>
    <t>労 働 費</t>
  </si>
  <si>
    <t>農林水産業費</t>
  </si>
  <si>
    <t>商 工 費</t>
  </si>
  <si>
    <t>土 木 費</t>
  </si>
  <si>
    <t>消 防 費</t>
  </si>
  <si>
    <t>教 育 費</t>
  </si>
  <si>
    <t>災害復旧費</t>
  </si>
  <si>
    <t>公 債 費</t>
  </si>
  <si>
    <t>諸支出金</t>
  </si>
  <si>
    <t>繰上充用金</t>
  </si>
  <si>
    <t>歳出合計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</si>
  <si>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</si>
  <si>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</si>
  <si>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</si>
  <si>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</si>
  <si>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</si>
  <si>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</si>
  <si>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</si>
  <si>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</si>
  <si>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</si>
  <si>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</si>
  <si>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</si>
  <si>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</si>
  <si>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</si>
  <si>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</si>
  <si>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</si>
  <si>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</si>
  <si>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</si>
  <si>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</si>
  <si>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</si>
  <si>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</si>
  <si>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</si>
  <si>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</si>
  <si>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</si>
  <si>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</si>
  <si>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&lt;県　計&gt;</t>
  </si>
  <si>
    <t>(単位:％)</t>
  </si>
  <si>
    <t>&lt;市 平 均&gt;</t>
  </si>
  <si>
    <t>&lt;県 平 均&gt;</t>
  </si>
  <si>
    <t>* 加重平均</t>
  </si>
  <si>
    <t>いなべ市</t>
  </si>
  <si>
    <t>大 紀 町</t>
  </si>
  <si>
    <t>志 摩 市</t>
  </si>
  <si>
    <t>伊 賀 市</t>
  </si>
  <si>
    <t>南伊勢町</t>
  </si>
  <si>
    <t>紀 北 町</t>
  </si>
  <si>
    <t>&lt;町  計&gt;</t>
  </si>
  <si>
    <t>&lt;町 平 均&gt;</t>
  </si>
  <si>
    <t>目的別歳出の状況（当年度）</t>
  </si>
  <si>
    <t>目的別歳出の状況（増減額）</t>
  </si>
  <si>
    <t>目的別歳出の状況（増減率）</t>
  </si>
  <si>
    <t>目的別歳出の状況（構成比）</t>
  </si>
  <si>
    <t>目的別歳出の状況（当年度）</t>
  </si>
  <si>
    <t>いなべ市</t>
  </si>
  <si>
    <t>志 摩 市</t>
  </si>
  <si>
    <t>伊 賀 市</t>
  </si>
  <si>
    <t>大 紀 町</t>
  </si>
  <si>
    <t>南伊勢町</t>
  </si>
  <si>
    <t>紀 北 町</t>
  </si>
  <si>
    <t>&lt;町  計&gt;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</si>
</sst>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;&quot;▲ &quot;#,##0"/>
    <numFmt numFmtId="178" formatCode="0;&quot;▲ &quot;0"/>
    <numFmt numFmtId="179" formatCode="#,##0.0;&quot;▲ &quot;#,##0.0"/>
    <numFmt numFmtId="180" formatCode="#,##0;&quot;▲&quot;#,##0"/>
    <numFmt numFmtId="181" formatCode="#,##0.0\ ;&quot;▲&quot;#,##0.0\ "/>
  </numFmts>
  <fonts count="40">
    <font>
      <sz val="14"/>
      <name val="ＭＳ 明朝"/>
      <family val="1"/>
    </font>
    <font>
      <sz val="11"/>
      <name val="ＭＳ Ｐゴシック"/>
      <family val="3"/>
    </font>
    <font>
      <sz val="14"/>
      <color indexed="12"/>
      <name val="ＭＳ 明朝"/>
      <family val="1"/>
    </font>
    <font>
      <sz val="7"/>
      <name val="ＭＳ Ｐ明朝"/>
      <family val="1"/>
    </font>
    <font>
      <sz val="14"/>
      <color indexed="8"/>
      <name val="ＭＳ 明朝"/>
      <family val="1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2">
    <xf numFmtId="37" fontId="0" fillId="0" borderId="0" xfId="0" applyAlignment="1">
      <alignment/>
    </xf>
    <xf numFmtId="37" fontId="0" fillId="0" borderId="10" xfId="0" applyBorder="1" applyAlignment="1">
      <alignment/>
    </xf>
    <xf numFmtId="37" fontId="0" fillId="0" borderId="0" xfId="0" applyAlignment="1" applyProtection="1">
      <alignment horizontal="left"/>
      <protection/>
    </xf>
    <xf numFmtId="37" fontId="0" fillId="0" borderId="10" xfId="0" applyBorder="1" applyAlignment="1" applyProtection="1">
      <alignment horizontal="right"/>
      <protection/>
    </xf>
    <xf numFmtId="37" fontId="0" fillId="0" borderId="11" xfId="0" applyBorder="1" applyAlignment="1">
      <alignment/>
    </xf>
    <xf numFmtId="37" fontId="0" fillId="0" borderId="12" xfId="0" applyBorder="1" applyAlignment="1" applyProtection="1">
      <alignment horizontal="center"/>
      <protection/>
    </xf>
    <xf numFmtId="37" fontId="0" fillId="0" borderId="13" xfId="0" applyBorder="1" applyAlignment="1">
      <alignment/>
    </xf>
    <xf numFmtId="37" fontId="0" fillId="0" borderId="14" xfId="0" applyBorder="1" applyAlignment="1">
      <alignment/>
    </xf>
    <xf numFmtId="37" fontId="0" fillId="0" borderId="15" xfId="0" applyBorder="1" applyAlignment="1" applyProtection="1">
      <alignment horizontal="center"/>
      <protection/>
    </xf>
    <xf numFmtId="37" fontId="0" fillId="0" borderId="16" xfId="0" applyBorder="1" applyAlignment="1">
      <alignment/>
    </xf>
    <xf numFmtId="37" fontId="0" fillId="0" borderId="0" xfId="0" applyAlignment="1">
      <alignment shrinkToFit="1"/>
    </xf>
    <xf numFmtId="37" fontId="0" fillId="0" borderId="10" xfId="0" applyBorder="1" applyAlignment="1">
      <alignment shrinkToFit="1"/>
    </xf>
    <xf numFmtId="37" fontId="0" fillId="0" borderId="11" xfId="0" applyBorder="1" applyAlignment="1">
      <alignment shrinkToFit="1"/>
    </xf>
    <xf numFmtId="37" fontId="0" fillId="0" borderId="12" xfId="0" applyBorder="1" applyAlignment="1">
      <alignment shrinkToFit="1"/>
    </xf>
    <xf numFmtId="37" fontId="0" fillId="0" borderId="13" xfId="0" applyBorder="1" applyAlignment="1">
      <alignment shrinkToFit="1"/>
    </xf>
    <xf numFmtId="37" fontId="0" fillId="0" borderId="17" xfId="0" applyBorder="1" applyAlignment="1" applyProtection="1">
      <alignment horizontal="center" shrinkToFit="1"/>
      <protection/>
    </xf>
    <xf numFmtId="37" fontId="0" fillId="0" borderId="18" xfId="0" applyBorder="1" applyAlignment="1" applyProtection="1">
      <alignment horizontal="center" shrinkToFit="1"/>
      <protection/>
    </xf>
    <xf numFmtId="37" fontId="0" fillId="0" borderId="19" xfId="0" applyBorder="1" applyAlignment="1" applyProtection="1">
      <alignment horizontal="center" shrinkToFit="1"/>
      <protection/>
    </xf>
    <xf numFmtId="37" fontId="0" fillId="0" borderId="13" xfId="0" applyBorder="1" applyAlignment="1" applyProtection="1">
      <alignment horizontal="center" shrinkToFit="1"/>
      <protection/>
    </xf>
    <xf numFmtId="37" fontId="0" fillId="0" borderId="20" xfId="0" applyBorder="1" applyAlignment="1" applyProtection="1">
      <alignment horizontal="center" shrinkToFit="1"/>
      <protection/>
    </xf>
    <xf numFmtId="37" fontId="0" fillId="0" borderId="21" xfId="0" applyBorder="1" applyAlignment="1" applyProtection="1">
      <alignment horizontal="center" shrinkToFit="1"/>
      <protection/>
    </xf>
    <xf numFmtId="37" fontId="0" fillId="0" borderId="15" xfId="0" applyBorder="1" applyAlignment="1">
      <alignment shrinkToFit="1"/>
    </xf>
    <xf numFmtId="37" fontId="0" fillId="0" borderId="16" xfId="0" applyBorder="1" applyAlignment="1">
      <alignment shrinkToFit="1"/>
    </xf>
    <xf numFmtId="180" fontId="0" fillId="0" borderId="22" xfId="48" applyNumberFormat="1" applyFont="1" applyBorder="1" applyAlignment="1">
      <alignment/>
    </xf>
    <xf numFmtId="180" fontId="0" fillId="0" borderId="17" xfId="48" applyNumberFormat="1" applyFont="1" applyBorder="1" applyAlignment="1">
      <alignment/>
    </xf>
    <xf numFmtId="180" fontId="0" fillId="0" borderId="17" xfId="0" applyNumberFormat="1" applyBorder="1" applyAlignment="1">
      <alignment/>
    </xf>
    <xf numFmtId="180" fontId="0" fillId="0" borderId="23" xfId="48" applyNumberFormat="1" applyFont="1" applyBorder="1" applyAlignment="1">
      <alignment/>
    </xf>
    <xf numFmtId="180" fontId="0" fillId="0" borderId="18" xfId="48" applyNumberFormat="1" applyFont="1" applyBorder="1" applyAlignment="1">
      <alignment/>
    </xf>
    <xf numFmtId="180" fontId="0" fillId="0" borderId="18" xfId="0" applyNumberFormat="1" applyBorder="1" applyAlignment="1">
      <alignment/>
    </xf>
    <xf numFmtId="180" fontId="0" fillId="0" borderId="18" xfId="0" applyNumberFormat="1" applyBorder="1" applyAlignment="1" applyProtection="1">
      <alignment/>
      <protection/>
    </xf>
    <xf numFmtId="180" fontId="0" fillId="0" borderId="24" xfId="48" applyNumberFormat="1" applyFont="1" applyBorder="1" applyAlignment="1">
      <alignment/>
    </xf>
    <xf numFmtId="180" fontId="0" fillId="0" borderId="25" xfId="48" applyNumberFormat="1" applyFont="1" applyBorder="1" applyAlignment="1">
      <alignment/>
    </xf>
    <xf numFmtId="180" fontId="0" fillId="0" borderId="25" xfId="0" applyNumberFormat="1" applyBorder="1" applyAlignment="1">
      <alignment/>
    </xf>
    <xf numFmtId="180" fontId="0" fillId="0" borderId="25" xfId="0" applyNumberFormat="1" applyBorder="1" applyAlignment="1" applyProtection="1">
      <alignment/>
      <protection/>
    </xf>
    <xf numFmtId="180" fontId="0" fillId="0" borderId="26" xfId="0" applyNumberFormat="1" applyBorder="1" applyAlignment="1" applyProtection="1">
      <alignment/>
      <protection/>
    </xf>
    <xf numFmtId="180" fontId="0" fillId="0" borderId="21" xfId="0" applyNumberFormat="1" applyBorder="1" applyAlignment="1" applyProtection="1">
      <alignment/>
      <protection/>
    </xf>
    <xf numFmtId="180" fontId="0" fillId="0" borderId="27" xfId="0" applyNumberFormat="1" applyBorder="1" applyAlignment="1" applyProtection="1">
      <alignment shrinkToFit="1"/>
      <protection/>
    </xf>
    <xf numFmtId="180" fontId="0" fillId="0" borderId="20" xfId="0" applyNumberFormat="1" applyBorder="1" applyAlignment="1" applyProtection="1">
      <alignment shrinkToFit="1"/>
      <protection/>
    </xf>
    <xf numFmtId="180" fontId="0" fillId="0" borderId="23" xfId="0" applyNumberFormat="1" applyBorder="1" applyAlignment="1" applyProtection="1">
      <alignment shrinkToFit="1"/>
      <protection/>
    </xf>
    <xf numFmtId="180" fontId="0" fillId="0" borderId="18" xfId="0" applyNumberFormat="1" applyBorder="1" applyAlignment="1" applyProtection="1">
      <alignment shrinkToFit="1"/>
      <protection/>
    </xf>
    <xf numFmtId="180" fontId="0" fillId="0" borderId="24" xfId="0" applyNumberFormat="1" applyBorder="1" applyAlignment="1" applyProtection="1">
      <alignment shrinkToFit="1"/>
      <protection/>
    </xf>
    <xf numFmtId="180" fontId="0" fillId="0" borderId="25" xfId="0" applyNumberFormat="1" applyBorder="1" applyAlignment="1" applyProtection="1">
      <alignment shrinkToFit="1"/>
      <protection/>
    </xf>
    <xf numFmtId="180" fontId="0" fillId="0" borderId="28" xfId="0" applyNumberFormat="1" applyBorder="1" applyAlignment="1" applyProtection="1">
      <alignment shrinkToFit="1"/>
      <protection/>
    </xf>
    <xf numFmtId="180" fontId="0" fillId="0" borderId="19" xfId="0" applyNumberFormat="1" applyBorder="1" applyAlignment="1" applyProtection="1">
      <alignment shrinkToFit="1"/>
      <protection/>
    </xf>
    <xf numFmtId="180" fontId="0" fillId="0" borderId="21" xfId="0" applyNumberFormat="1" applyBorder="1" applyAlignment="1" applyProtection="1">
      <alignment shrinkToFit="1"/>
      <protection/>
    </xf>
    <xf numFmtId="181" fontId="4" fillId="0" borderId="27" xfId="0" applyNumberFormat="1" applyFont="1" applyBorder="1" applyAlignment="1" applyProtection="1">
      <alignment horizontal="right"/>
      <protection locked="0"/>
    </xf>
    <xf numFmtId="181" fontId="4" fillId="0" borderId="20" xfId="0" applyNumberFormat="1" applyFont="1" applyBorder="1" applyAlignment="1" applyProtection="1">
      <alignment horizontal="right"/>
      <protection locked="0"/>
    </xf>
    <xf numFmtId="181" fontId="4" fillId="0" borderId="23" xfId="0" applyNumberFormat="1" applyFont="1" applyBorder="1" applyAlignment="1" applyProtection="1">
      <alignment horizontal="right"/>
      <protection locked="0"/>
    </xf>
    <xf numFmtId="181" fontId="4" fillId="0" borderId="18" xfId="0" applyNumberFormat="1" applyFont="1" applyBorder="1" applyAlignment="1" applyProtection="1">
      <alignment horizontal="right"/>
      <protection locked="0"/>
    </xf>
    <xf numFmtId="181" fontId="4" fillId="0" borderId="24" xfId="0" applyNumberFormat="1" applyFont="1" applyBorder="1" applyAlignment="1" applyProtection="1">
      <alignment horizontal="right"/>
      <protection locked="0"/>
    </xf>
    <xf numFmtId="181" fontId="4" fillId="0" borderId="25" xfId="0" applyNumberFormat="1" applyFont="1" applyBorder="1" applyAlignment="1" applyProtection="1">
      <alignment horizontal="right"/>
      <protection locked="0"/>
    </xf>
    <xf numFmtId="181" fontId="4" fillId="0" borderId="21" xfId="0" applyNumberFormat="1" applyFont="1" applyBorder="1" applyAlignment="1" applyProtection="1">
      <alignment/>
      <protection locked="0"/>
    </xf>
    <xf numFmtId="181" fontId="0" fillId="0" borderId="27" xfId="0" applyNumberFormat="1" applyBorder="1" applyAlignment="1" applyProtection="1">
      <alignment/>
      <protection/>
    </xf>
    <xf numFmtId="181" fontId="0" fillId="0" borderId="20" xfId="0" applyNumberFormat="1" applyBorder="1" applyAlignment="1" applyProtection="1">
      <alignment/>
      <protection/>
    </xf>
    <xf numFmtId="181" fontId="0" fillId="0" borderId="18" xfId="0" applyNumberFormat="1" applyBorder="1" applyAlignment="1" applyProtection="1">
      <alignment/>
      <protection/>
    </xf>
    <xf numFmtId="181" fontId="0" fillId="0" borderId="23" xfId="0" applyNumberFormat="1" applyBorder="1" applyAlignment="1" applyProtection="1">
      <alignment/>
      <protection/>
    </xf>
    <xf numFmtId="181" fontId="0" fillId="0" borderId="24" xfId="0" applyNumberFormat="1" applyBorder="1" applyAlignment="1" applyProtection="1">
      <alignment/>
      <protection/>
    </xf>
    <xf numFmtId="181" fontId="0" fillId="0" borderId="25" xfId="0" applyNumberFormat="1" applyBorder="1" applyAlignment="1" applyProtection="1">
      <alignment/>
      <protection/>
    </xf>
    <xf numFmtId="181" fontId="0" fillId="0" borderId="21" xfId="0" applyNumberFormat="1" applyBorder="1" applyAlignment="1" applyProtection="1">
      <alignment/>
      <protection/>
    </xf>
    <xf numFmtId="181" fontId="0" fillId="0" borderId="13" xfId="0" applyNumberFormat="1" applyBorder="1" applyAlignment="1" applyProtection="1">
      <alignment/>
      <protection/>
    </xf>
    <xf numFmtId="181" fontId="0" fillId="0" borderId="16" xfId="0" applyNumberFormat="1" applyBorder="1" applyAlignment="1" applyProtection="1">
      <alignment/>
      <protection/>
    </xf>
    <xf numFmtId="0" fontId="5" fillId="0" borderId="0" xfId="0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7"/>
  <sheetViews>
    <sheetView showGridLines="0" tabSelected="1" view="pageBreakPreview" zoomScale="65" zoomScaleNormal="75" zoomScaleSheetLayoutView="65" workbookViewId="0" topLeftCell="B1">
      <pane xSplit="1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8.66015625" defaultRowHeight="18"/>
  <cols>
    <col min="1" max="1" width="8.83203125" style="10" customWidth="1"/>
    <col min="2" max="2" width="11.66015625" style="10" customWidth="1"/>
    <col min="3" max="4" width="11.66015625" style="0" customWidth="1"/>
    <col min="5" max="5" width="12.66015625" style="0" customWidth="1"/>
    <col min="6" max="16" width="11.66015625" style="0" customWidth="1"/>
    <col min="17" max="17" width="12.66015625" style="0" customWidth="1"/>
  </cols>
  <sheetData>
    <row r="1" ht="17.25">
      <c r="B1" s="61" t="s">
        <v>54</v>
      </c>
    </row>
    <row r="2" spans="2:17" ht="17.25">
      <c r="B2" s="11"/>
      <c r="C2" s="1"/>
      <c r="D2" s="1"/>
      <c r="E2" s="1"/>
      <c r="F2" s="1"/>
      <c r="G2" s="1"/>
      <c r="H2" s="1"/>
      <c r="I2" s="1"/>
      <c r="J2" s="3"/>
      <c r="K2" s="1"/>
      <c r="L2" s="1"/>
      <c r="M2" s="1"/>
      <c r="N2" s="1"/>
      <c r="O2" s="1"/>
      <c r="P2" s="1"/>
      <c r="Q2" s="3" t="s">
        <v>0</v>
      </c>
    </row>
    <row r="3" spans="2:17" ht="17.25">
      <c r="B3" s="12"/>
      <c r="C3" s="7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17.25">
      <c r="B4" s="13"/>
      <c r="C4" s="8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  <c r="L4" s="5" t="s">
        <v>11</v>
      </c>
      <c r="M4" s="5" t="s">
        <v>12</v>
      </c>
      <c r="N4" s="5" t="s">
        <v>13</v>
      </c>
      <c r="O4" s="5" t="s">
        <v>14</v>
      </c>
      <c r="P4" s="5" t="s">
        <v>15</v>
      </c>
      <c r="Q4" s="5" t="s">
        <v>16</v>
      </c>
    </row>
    <row r="5" spans="2:17" ht="17.25">
      <c r="B5" s="14"/>
      <c r="C5" s="9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2:17" ht="21.75" customHeight="1">
      <c r="B6" s="15" t="s">
        <v>17</v>
      </c>
      <c r="C6" s="23">
        <v>569233</v>
      </c>
      <c r="D6" s="24">
        <v>11067427</v>
      </c>
      <c r="E6" s="24">
        <v>39617458</v>
      </c>
      <c r="F6" s="24">
        <v>9316918</v>
      </c>
      <c r="G6" s="25">
        <v>56157</v>
      </c>
      <c r="H6" s="25">
        <v>2458045</v>
      </c>
      <c r="I6" s="25">
        <v>1489889</v>
      </c>
      <c r="J6" s="24">
        <v>14404386</v>
      </c>
      <c r="K6" s="24">
        <v>4403089</v>
      </c>
      <c r="L6" s="24">
        <v>13513967</v>
      </c>
      <c r="M6" s="24">
        <v>445982</v>
      </c>
      <c r="N6" s="24">
        <v>11077850</v>
      </c>
      <c r="O6" s="24">
        <v>0</v>
      </c>
      <c r="P6" s="24">
        <v>0</v>
      </c>
      <c r="Q6" s="24">
        <v>108420401</v>
      </c>
    </row>
    <row r="7" spans="2:17" ht="21.75" customHeight="1">
      <c r="B7" s="16" t="s">
        <v>18</v>
      </c>
      <c r="C7" s="26">
        <v>627610</v>
      </c>
      <c r="D7" s="27">
        <v>20181421</v>
      </c>
      <c r="E7" s="27">
        <v>41550407</v>
      </c>
      <c r="F7" s="27">
        <v>9468992</v>
      </c>
      <c r="G7" s="28">
        <v>91715</v>
      </c>
      <c r="H7" s="28">
        <v>1225098</v>
      </c>
      <c r="I7" s="28">
        <v>3978192</v>
      </c>
      <c r="J7" s="27">
        <v>15584717</v>
      </c>
      <c r="K7" s="27">
        <v>4275708</v>
      </c>
      <c r="L7" s="27">
        <v>17325913</v>
      </c>
      <c r="M7" s="27">
        <v>119851</v>
      </c>
      <c r="N7" s="27">
        <v>7946704</v>
      </c>
      <c r="O7" s="27">
        <v>0</v>
      </c>
      <c r="P7" s="27">
        <v>0</v>
      </c>
      <c r="Q7" s="27">
        <v>122376328</v>
      </c>
    </row>
    <row r="8" spans="2:17" ht="21.75" customHeight="1">
      <c r="B8" s="16" t="s">
        <v>19</v>
      </c>
      <c r="C8" s="26">
        <v>325626</v>
      </c>
      <c r="D8" s="27">
        <v>5625343</v>
      </c>
      <c r="E8" s="27">
        <v>18365103</v>
      </c>
      <c r="F8" s="27">
        <v>7254197</v>
      </c>
      <c r="G8" s="28">
        <v>63805</v>
      </c>
      <c r="H8" s="28">
        <v>856255</v>
      </c>
      <c r="I8" s="28">
        <v>977498</v>
      </c>
      <c r="J8" s="27">
        <v>5241580</v>
      </c>
      <c r="K8" s="27">
        <v>2525104</v>
      </c>
      <c r="L8" s="27">
        <v>8254798</v>
      </c>
      <c r="M8" s="27">
        <v>289306</v>
      </c>
      <c r="N8" s="27">
        <v>5621377</v>
      </c>
      <c r="O8" s="27">
        <v>0</v>
      </c>
      <c r="P8" s="27">
        <v>0</v>
      </c>
      <c r="Q8" s="27">
        <v>55399992</v>
      </c>
    </row>
    <row r="9" spans="2:17" ht="21.75" customHeight="1">
      <c r="B9" s="16" t="s">
        <v>20</v>
      </c>
      <c r="C9" s="26">
        <v>363241</v>
      </c>
      <c r="D9" s="27">
        <v>6817098</v>
      </c>
      <c r="E9" s="27">
        <v>26853603</v>
      </c>
      <c r="F9" s="27">
        <v>4936038</v>
      </c>
      <c r="G9" s="28">
        <v>124333</v>
      </c>
      <c r="H9" s="28">
        <v>1714239</v>
      </c>
      <c r="I9" s="28">
        <v>1999726</v>
      </c>
      <c r="J9" s="27">
        <v>6079599</v>
      </c>
      <c r="K9" s="27">
        <v>2800988</v>
      </c>
      <c r="L9" s="27">
        <v>9045615</v>
      </c>
      <c r="M9" s="27">
        <v>521095</v>
      </c>
      <c r="N9" s="27">
        <v>5794643</v>
      </c>
      <c r="O9" s="27">
        <v>0</v>
      </c>
      <c r="P9" s="27">
        <v>0</v>
      </c>
      <c r="Q9" s="27">
        <v>67050218</v>
      </c>
    </row>
    <row r="10" spans="2:17" ht="21.75" customHeight="1">
      <c r="B10" s="16" t="s">
        <v>21</v>
      </c>
      <c r="C10" s="26">
        <v>330451</v>
      </c>
      <c r="D10" s="27">
        <v>6640262</v>
      </c>
      <c r="E10" s="27">
        <v>16929929</v>
      </c>
      <c r="F10" s="27">
        <v>6370388</v>
      </c>
      <c r="G10" s="28">
        <v>110007</v>
      </c>
      <c r="H10" s="28">
        <v>722103</v>
      </c>
      <c r="I10" s="28">
        <v>306030</v>
      </c>
      <c r="J10" s="27">
        <v>6736363</v>
      </c>
      <c r="K10" s="27">
        <v>2809236</v>
      </c>
      <c r="L10" s="27">
        <v>4184464</v>
      </c>
      <c r="M10" s="27">
        <v>1417</v>
      </c>
      <c r="N10" s="27">
        <v>6323018</v>
      </c>
      <c r="O10" s="27">
        <v>0</v>
      </c>
      <c r="P10" s="27">
        <v>0</v>
      </c>
      <c r="Q10" s="27">
        <v>51463668</v>
      </c>
    </row>
    <row r="11" spans="2:17" ht="21.75" customHeight="1">
      <c r="B11" s="16" t="s">
        <v>22</v>
      </c>
      <c r="C11" s="26">
        <v>474372</v>
      </c>
      <c r="D11" s="27">
        <v>5628291</v>
      </c>
      <c r="E11" s="27">
        <v>25453145</v>
      </c>
      <c r="F11" s="27">
        <v>7167441</v>
      </c>
      <c r="G11" s="28">
        <v>85111</v>
      </c>
      <c r="H11" s="28">
        <v>1444705</v>
      </c>
      <c r="I11" s="28">
        <v>784876</v>
      </c>
      <c r="J11" s="27">
        <v>8702240</v>
      </c>
      <c r="K11" s="27">
        <v>2374482</v>
      </c>
      <c r="L11" s="27">
        <v>5344870</v>
      </c>
      <c r="M11" s="27">
        <v>67193</v>
      </c>
      <c r="N11" s="27">
        <v>4164984</v>
      </c>
      <c r="O11" s="27">
        <v>31962</v>
      </c>
      <c r="P11" s="27">
        <v>0</v>
      </c>
      <c r="Q11" s="27">
        <v>61723672</v>
      </c>
    </row>
    <row r="12" spans="2:17" ht="21.75" customHeight="1">
      <c r="B12" s="16" t="s">
        <v>23</v>
      </c>
      <c r="C12" s="26">
        <v>237839</v>
      </c>
      <c r="D12" s="27">
        <v>2885297</v>
      </c>
      <c r="E12" s="27">
        <v>11290610</v>
      </c>
      <c r="F12" s="27">
        <v>4035015</v>
      </c>
      <c r="G12" s="28">
        <v>29870</v>
      </c>
      <c r="H12" s="28">
        <v>589121</v>
      </c>
      <c r="I12" s="28">
        <v>216365</v>
      </c>
      <c r="J12" s="27">
        <v>1754451</v>
      </c>
      <c r="K12" s="27">
        <v>1157103</v>
      </c>
      <c r="L12" s="27">
        <v>2155215</v>
      </c>
      <c r="M12" s="27">
        <v>485030</v>
      </c>
      <c r="N12" s="27">
        <v>3109664</v>
      </c>
      <c r="O12" s="27">
        <v>0</v>
      </c>
      <c r="P12" s="27">
        <v>0</v>
      </c>
      <c r="Q12" s="27">
        <v>27945580</v>
      </c>
    </row>
    <row r="13" spans="2:17" ht="21.75" customHeight="1">
      <c r="B13" s="16" t="s">
        <v>24</v>
      </c>
      <c r="C13" s="26">
        <v>117555</v>
      </c>
      <c r="D13" s="27">
        <v>2035754</v>
      </c>
      <c r="E13" s="27">
        <v>3225598</v>
      </c>
      <c r="F13" s="27">
        <v>1459134</v>
      </c>
      <c r="G13" s="28">
        <v>0</v>
      </c>
      <c r="H13" s="28">
        <v>443593</v>
      </c>
      <c r="I13" s="28">
        <v>130344</v>
      </c>
      <c r="J13" s="27">
        <v>345664</v>
      </c>
      <c r="K13" s="27">
        <v>461397</v>
      </c>
      <c r="L13" s="27">
        <v>635748</v>
      </c>
      <c r="M13" s="27">
        <v>2117</v>
      </c>
      <c r="N13" s="27">
        <v>1147589</v>
      </c>
      <c r="O13" s="27">
        <v>0</v>
      </c>
      <c r="P13" s="27">
        <v>0</v>
      </c>
      <c r="Q13" s="27">
        <v>10004493</v>
      </c>
    </row>
    <row r="14" spans="2:17" ht="21.75" customHeight="1">
      <c r="B14" s="16" t="s">
        <v>25</v>
      </c>
      <c r="C14" s="26">
        <v>229392</v>
      </c>
      <c r="D14" s="27">
        <v>2104808</v>
      </c>
      <c r="E14" s="27">
        <v>6619355</v>
      </c>
      <c r="F14" s="27">
        <v>2072980</v>
      </c>
      <c r="G14" s="28">
        <v>36371</v>
      </c>
      <c r="H14" s="28">
        <v>676744</v>
      </c>
      <c r="I14" s="28">
        <v>327356</v>
      </c>
      <c r="J14" s="27">
        <v>2353459</v>
      </c>
      <c r="K14" s="27">
        <v>880845</v>
      </c>
      <c r="L14" s="27">
        <v>2706603</v>
      </c>
      <c r="M14" s="27">
        <v>74211</v>
      </c>
      <c r="N14" s="27">
        <v>2220687</v>
      </c>
      <c r="O14" s="27">
        <v>0</v>
      </c>
      <c r="P14" s="27">
        <v>0</v>
      </c>
      <c r="Q14" s="27">
        <v>20302811</v>
      </c>
    </row>
    <row r="15" spans="2:17" ht="21.75" customHeight="1">
      <c r="B15" s="16" t="s">
        <v>26</v>
      </c>
      <c r="C15" s="26">
        <v>131457</v>
      </c>
      <c r="D15" s="27">
        <v>2149184</v>
      </c>
      <c r="E15" s="27">
        <v>3121322</v>
      </c>
      <c r="F15" s="27">
        <v>1334547</v>
      </c>
      <c r="G15" s="28">
        <v>0</v>
      </c>
      <c r="H15" s="28">
        <v>265645</v>
      </c>
      <c r="I15" s="28">
        <v>453391</v>
      </c>
      <c r="J15" s="27">
        <v>723078</v>
      </c>
      <c r="K15" s="27">
        <v>685631</v>
      </c>
      <c r="L15" s="27">
        <v>842161</v>
      </c>
      <c r="M15" s="27">
        <v>53943</v>
      </c>
      <c r="N15" s="27">
        <v>1365970</v>
      </c>
      <c r="O15" s="27">
        <v>110468</v>
      </c>
      <c r="P15" s="29">
        <v>0</v>
      </c>
      <c r="Q15" s="27">
        <v>11236797</v>
      </c>
    </row>
    <row r="16" spans="2:17" ht="21.75" customHeight="1">
      <c r="B16" s="16" t="s">
        <v>27</v>
      </c>
      <c r="C16" s="26">
        <v>132041</v>
      </c>
      <c r="D16" s="27">
        <v>1911052</v>
      </c>
      <c r="E16" s="27">
        <v>3498620</v>
      </c>
      <c r="F16" s="27">
        <v>1153642</v>
      </c>
      <c r="G16" s="28">
        <v>0</v>
      </c>
      <c r="H16" s="28">
        <v>678146</v>
      </c>
      <c r="I16" s="28">
        <v>429447</v>
      </c>
      <c r="J16" s="27">
        <v>1100156</v>
      </c>
      <c r="K16" s="27">
        <v>826549</v>
      </c>
      <c r="L16" s="27">
        <v>717940</v>
      </c>
      <c r="M16" s="27">
        <v>263264</v>
      </c>
      <c r="N16" s="27">
        <v>1495713</v>
      </c>
      <c r="O16" s="27">
        <v>0</v>
      </c>
      <c r="P16" s="27">
        <v>0</v>
      </c>
      <c r="Q16" s="27">
        <v>12206570</v>
      </c>
    </row>
    <row r="17" spans="2:17" ht="21.75" customHeight="1">
      <c r="B17" s="16" t="s">
        <v>46</v>
      </c>
      <c r="C17" s="26">
        <v>207345</v>
      </c>
      <c r="D17" s="27">
        <v>10953431</v>
      </c>
      <c r="E17" s="27">
        <v>7252975</v>
      </c>
      <c r="F17" s="27">
        <v>1304532</v>
      </c>
      <c r="G17" s="28">
        <v>0</v>
      </c>
      <c r="H17" s="28">
        <v>674031</v>
      </c>
      <c r="I17" s="28">
        <v>138705</v>
      </c>
      <c r="J17" s="27">
        <v>2647041</v>
      </c>
      <c r="K17" s="27">
        <v>1135809</v>
      </c>
      <c r="L17" s="27">
        <v>1983586</v>
      </c>
      <c r="M17" s="27">
        <v>79145</v>
      </c>
      <c r="N17" s="27">
        <v>2162946</v>
      </c>
      <c r="O17" s="27">
        <v>0</v>
      </c>
      <c r="P17" s="29">
        <v>0</v>
      </c>
      <c r="Q17" s="27">
        <v>28539546</v>
      </c>
    </row>
    <row r="18" spans="2:17" ht="21.75" customHeight="1">
      <c r="B18" s="16" t="s">
        <v>48</v>
      </c>
      <c r="C18" s="26">
        <v>206850</v>
      </c>
      <c r="D18" s="27">
        <v>3639059</v>
      </c>
      <c r="E18" s="27">
        <v>7674501</v>
      </c>
      <c r="F18" s="27">
        <v>2801132</v>
      </c>
      <c r="G18" s="28">
        <v>427</v>
      </c>
      <c r="H18" s="28">
        <v>367990</v>
      </c>
      <c r="I18" s="28">
        <v>410975</v>
      </c>
      <c r="J18" s="27">
        <v>1123319</v>
      </c>
      <c r="K18" s="27">
        <v>1324641</v>
      </c>
      <c r="L18" s="27">
        <v>2985212</v>
      </c>
      <c r="M18" s="27">
        <v>3553</v>
      </c>
      <c r="N18" s="27">
        <v>4618864</v>
      </c>
      <c r="O18" s="27">
        <v>0</v>
      </c>
      <c r="P18" s="29">
        <v>0</v>
      </c>
      <c r="Q18" s="27">
        <v>25156523</v>
      </c>
    </row>
    <row r="19" spans="1:17" ht="21.75" customHeight="1">
      <c r="A19" s="11"/>
      <c r="B19" s="18" t="s">
        <v>49</v>
      </c>
      <c r="C19" s="30">
        <v>298262</v>
      </c>
      <c r="D19" s="31">
        <v>10352759</v>
      </c>
      <c r="E19" s="31">
        <v>13849190</v>
      </c>
      <c r="F19" s="31">
        <v>5815994</v>
      </c>
      <c r="G19" s="32">
        <v>73828</v>
      </c>
      <c r="H19" s="32">
        <v>1684031</v>
      </c>
      <c r="I19" s="32">
        <v>410219</v>
      </c>
      <c r="J19" s="31">
        <v>2252771</v>
      </c>
      <c r="K19" s="31">
        <v>1634400</v>
      </c>
      <c r="L19" s="31">
        <v>3338595</v>
      </c>
      <c r="M19" s="31">
        <v>803448</v>
      </c>
      <c r="N19" s="31">
        <v>6328270</v>
      </c>
      <c r="O19" s="31">
        <v>0</v>
      </c>
      <c r="P19" s="33">
        <v>0</v>
      </c>
      <c r="Q19" s="31">
        <v>46841767</v>
      </c>
    </row>
    <row r="20" spans="2:17" ht="21.75" customHeight="1">
      <c r="B20" s="16" t="s">
        <v>28</v>
      </c>
      <c r="C20" s="26">
        <v>54707</v>
      </c>
      <c r="D20" s="27">
        <v>565900</v>
      </c>
      <c r="E20" s="27">
        <v>657569</v>
      </c>
      <c r="F20" s="27">
        <v>231106</v>
      </c>
      <c r="G20" s="28">
        <v>0</v>
      </c>
      <c r="H20" s="28">
        <v>233316</v>
      </c>
      <c r="I20" s="28">
        <v>14083</v>
      </c>
      <c r="J20" s="27">
        <v>415124</v>
      </c>
      <c r="K20" s="27">
        <v>240947</v>
      </c>
      <c r="L20" s="27">
        <v>295821</v>
      </c>
      <c r="M20" s="27">
        <v>0</v>
      </c>
      <c r="N20" s="27">
        <v>145190</v>
      </c>
      <c r="O20" s="27">
        <v>0</v>
      </c>
      <c r="P20" s="27">
        <v>0</v>
      </c>
      <c r="Q20" s="27">
        <v>2853763</v>
      </c>
    </row>
    <row r="21" spans="2:17" ht="21.75" customHeight="1">
      <c r="B21" s="16" t="s">
        <v>29</v>
      </c>
      <c r="C21" s="26">
        <v>121519</v>
      </c>
      <c r="D21" s="27">
        <v>1257267</v>
      </c>
      <c r="E21" s="27">
        <v>2571915</v>
      </c>
      <c r="F21" s="27">
        <v>711831</v>
      </c>
      <c r="G21" s="28">
        <v>7687</v>
      </c>
      <c r="H21" s="28">
        <v>189778</v>
      </c>
      <c r="I21" s="28">
        <v>14369</v>
      </c>
      <c r="J21" s="27">
        <v>545631</v>
      </c>
      <c r="K21" s="27">
        <v>422615</v>
      </c>
      <c r="L21" s="27">
        <v>1246065</v>
      </c>
      <c r="M21" s="27">
        <v>0</v>
      </c>
      <c r="N21" s="27">
        <v>550424</v>
      </c>
      <c r="O21" s="27">
        <v>0</v>
      </c>
      <c r="P21" s="27">
        <v>0</v>
      </c>
      <c r="Q21" s="27">
        <v>7639101</v>
      </c>
    </row>
    <row r="22" spans="2:17" ht="21.75" customHeight="1">
      <c r="B22" s="16" t="s">
        <v>30</v>
      </c>
      <c r="C22" s="26">
        <v>154026</v>
      </c>
      <c r="D22" s="27">
        <v>1904974</v>
      </c>
      <c r="E22" s="27">
        <v>4279762</v>
      </c>
      <c r="F22" s="27">
        <v>1077921</v>
      </c>
      <c r="G22" s="28">
        <v>0</v>
      </c>
      <c r="H22" s="28">
        <v>745775</v>
      </c>
      <c r="I22" s="28">
        <v>237371</v>
      </c>
      <c r="J22" s="27">
        <v>1197302</v>
      </c>
      <c r="K22" s="27">
        <v>562784</v>
      </c>
      <c r="L22" s="27">
        <v>1691389</v>
      </c>
      <c r="M22" s="27">
        <v>36731</v>
      </c>
      <c r="N22" s="27">
        <v>639986</v>
      </c>
      <c r="O22" s="27">
        <v>0</v>
      </c>
      <c r="P22" s="27">
        <v>0</v>
      </c>
      <c r="Q22" s="27">
        <v>12528021</v>
      </c>
    </row>
    <row r="23" spans="2:17" ht="21.75" customHeight="1">
      <c r="B23" s="16" t="s">
        <v>31</v>
      </c>
      <c r="C23" s="26">
        <v>80322</v>
      </c>
      <c r="D23" s="27">
        <v>991398</v>
      </c>
      <c r="E23" s="27">
        <v>1286669</v>
      </c>
      <c r="F23" s="28">
        <v>181514</v>
      </c>
      <c r="G23" s="28">
        <v>0</v>
      </c>
      <c r="H23" s="28">
        <v>34920</v>
      </c>
      <c r="I23" s="29">
        <v>19270</v>
      </c>
      <c r="J23" s="27">
        <v>512915</v>
      </c>
      <c r="K23" s="27">
        <v>353776</v>
      </c>
      <c r="L23" s="27">
        <v>540150</v>
      </c>
      <c r="M23" s="27">
        <v>397</v>
      </c>
      <c r="N23" s="27">
        <v>316507</v>
      </c>
      <c r="O23" s="27">
        <v>0</v>
      </c>
      <c r="P23" s="27">
        <v>0</v>
      </c>
      <c r="Q23" s="27">
        <v>4317838</v>
      </c>
    </row>
    <row r="24" spans="2:17" ht="21.75" customHeight="1">
      <c r="B24" s="16" t="s">
        <v>32</v>
      </c>
      <c r="C24" s="26">
        <v>91000</v>
      </c>
      <c r="D24" s="27">
        <v>1947961</v>
      </c>
      <c r="E24" s="27">
        <v>1855679</v>
      </c>
      <c r="F24" s="28">
        <v>461679</v>
      </c>
      <c r="G24" s="28">
        <v>0</v>
      </c>
      <c r="H24" s="28">
        <v>92517</v>
      </c>
      <c r="I24" s="29">
        <v>18007</v>
      </c>
      <c r="J24" s="27">
        <v>946307</v>
      </c>
      <c r="K24" s="27">
        <v>420904</v>
      </c>
      <c r="L24" s="27">
        <v>843480</v>
      </c>
      <c r="M24" s="27">
        <v>0</v>
      </c>
      <c r="N24" s="27">
        <v>32524</v>
      </c>
      <c r="O24" s="27">
        <v>0</v>
      </c>
      <c r="P24" s="27">
        <v>0</v>
      </c>
      <c r="Q24" s="27">
        <v>6710058</v>
      </c>
    </row>
    <row r="25" spans="2:17" ht="21.75" customHeight="1">
      <c r="B25" s="16" t="s">
        <v>33</v>
      </c>
      <c r="C25" s="26">
        <v>67199</v>
      </c>
      <c r="D25" s="27">
        <v>1323971</v>
      </c>
      <c r="E25" s="27">
        <v>2105601</v>
      </c>
      <c r="F25" s="27">
        <v>491705</v>
      </c>
      <c r="G25" s="28">
        <v>3000</v>
      </c>
      <c r="H25" s="28">
        <v>554704</v>
      </c>
      <c r="I25" s="28">
        <v>87966</v>
      </c>
      <c r="J25" s="27">
        <v>633013</v>
      </c>
      <c r="K25" s="27">
        <v>393733</v>
      </c>
      <c r="L25" s="27">
        <v>1180465</v>
      </c>
      <c r="M25" s="27">
        <v>145912</v>
      </c>
      <c r="N25" s="27">
        <v>653746</v>
      </c>
      <c r="O25" s="27">
        <v>0</v>
      </c>
      <c r="P25" s="27">
        <v>0</v>
      </c>
      <c r="Q25" s="27">
        <v>7641015</v>
      </c>
    </row>
    <row r="26" spans="2:17" ht="21.75" customHeight="1">
      <c r="B26" s="16" t="s">
        <v>34</v>
      </c>
      <c r="C26" s="26">
        <v>85129</v>
      </c>
      <c r="D26" s="27">
        <v>1440357</v>
      </c>
      <c r="E26" s="27">
        <v>3049364</v>
      </c>
      <c r="F26" s="28">
        <v>646958</v>
      </c>
      <c r="G26" s="28">
        <v>91</v>
      </c>
      <c r="H26" s="28">
        <v>574462</v>
      </c>
      <c r="I26" s="29">
        <v>44352</v>
      </c>
      <c r="J26" s="27">
        <v>572306</v>
      </c>
      <c r="K26" s="27">
        <v>356530</v>
      </c>
      <c r="L26" s="27">
        <v>2249791</v>
      </c>
      <c r="M26" s="27">
        <v>130023</v>
      </c>
      <c r="N26" s="27">
        <v>830847</v>
      </c>
      <c r="O26" s="27">
        <v>0</v>
      </c>
      <c r="P26" s="27">
        <v>0</v>
      </c>
      <c r="Q26" s="27">
        <v>9980210</v>
      </c>
    </row>
    <row r="27" spans="2:17" ht="21.75" customHeight="1">
      <c r="B27" s="16" t="s">
        <v>35</v>
      </c>
      <c r="C27" s="26">
        <v>70787</v>
      </c>
      <c r="D27" s="27">
        <v>814453</v>
      </c>
      <c r="E27" s="27">
        <v>1937329</v>
      </c>
      <c r="F27" s="27">
        <v>1113303</v>
      </c>
      <c r="G27" s="28">
        <v>6000</v>
      </c>
      <c r="H27" s="28">
        <v>315193</v>
      </c>
      <c r="I27" s="28">
        <v>425220</v>
      </c>
      <c r="J27" s="27">
        <v>271441</v>
      </c>
      <c r="K27" s="27">
        <v>420318</v>
      </c>
      <c r="L27" s="27">
        <v>567186</v>
      </c>
      <c r="M27" s="27">
        <v>297755</v>
      </c>
      <c r="N27" s="27">
        <v>1065750</v>
      </c>
      <c r="O27" s="27">
        <v>0</v>
      </c>
      <c r="P27" s="27">
        <v>0</v>
      </c>
      <c r="Q27" s="27">
        <v>7304735</v>
      </c>
    </row>
    <row r="28" spans="2:17" ht="21.75" customHeight="1">
      <c r="B28" s="16" t="s">
        <v>36</v>
      </c>
      <c r="C28" s="26">
        <v>71562</v>
      </c>
      <c r="D28" s="27">
        <v>662718</v>
      </c>
      <c r="E28" s="27">
        <v>2023894</v>
      </c>
      <c r="F28" s="28">
        <v>544428</v>
      </c>
      <c r="G28" s="28">
        <v>21448</v>
      </c>
      <c r="H28" s="28">
        <v>395211</v>
      </c>
      <c r="I28" s="29">
        <v>94017</v>
      </c>
      <c r="J28" s="27">
        <v>747534</v>
      </c>
      <c r="K28" s="27">
        <v>257685</v>
      </c>
      <c r="L28" s="27">
        <v>521255</v>
      </c>
      <c r="M28" s="27">
        <v>313014</v>
      </c>
      <c r="N28" s="27">
        <v>412934</v>
      </c>
      <c r="O28" s="27">
        <v>0</v>
      </c>
      <c r="P28" s="27">
        <v>0</v>
      </c>
      <c r="Q28" s="27">
        <v>6065700</v>
      </c>
    </row>
    <row r="29" spans="2:17" ht="21.75" customHeight="1">
      <c r="B29" s="16" t="s">
        <v>37</v>
      </c>
      <c r="C29" s="26">
        <v>65133</v>
      </c>
      <c r="D29" s="27">
        <v>567436</v>
      </c>
      <c r="E29" s="27">
        <v>1149554</v>
      </c>
      <c r="F29" s="27">
        <v>342377</v>
      </c>
      <c r="G29" s="28">
        <v>0</v>
      </c>
      <c r="H29" s="28">
        <v>100323</v>
      </c>
      <c r="I29" s="28">
        <v>40278</v>
      </c>
      <c r="J29" s="27">
        <v>319789</v>
      </c>
      <c r="K29" s="27">
        <v>201541</v>
      </c>
      <c r="L29" s="27">
        <v>408687</v>
      </c>
      <c r="M29" s="27">
        <v>179229</v>
      </c>
      <c r="N29" s="27">
        <v>313784</v>
      </c>
      <c r="O29" s="27">
        <v>0</v>
      </c>
      <c r="P29" s="27">
        <v>0</v>
      </c>
      <c r="Q29" s="27">
        <v>3688131</v>
      </c>
    </row>
    <row r="30" spans="2:17" ht="21.75" customHeight="1">
      <c r="B30" s="16" t="s">
        <v>47</v>
      </c>
      <c r="C30" s="26">
        <v>78684</v>
      </c>
      <c r="D30" s="27">
        <v>1029397</v>
      </c>
      <c r="E30" s="27">
        <v>1497659</v>
      </c>
      <c r="F30" s="27">
        <v>641504</v>
      </c>
      <c r="G30" s="28">
        <v>0</v>
      </c>
      <c r="H30" s="28">
        <v>473598</v>
      </c>
      <c r="I30" s="28">
        <v>127386</v>
      </c>
      <c r="J30" s="27">
        <v>378250</v>
      </c>
      <c r="K30" s="27">
        <v>867248</v>
      </c>
      <c r="L30" s="27">
        <v>385159</v>
      </c>
      <c r="M30" s="27">
        <v>130983</v>
      </c>
      <c r="N30" s="27">
        <v>1202168</v>
      </c>
      <c r="O30" s="27">
        <v>0</v>
      </c>
      <c r="P30" s="27">
        <v>0</v>
      </c>
      <c r="Q30" s="27">
        <v>6812036</v>
      </c>
    </row>
    <row r="31" spans="2:17" ht="21.75" customHeight="1">
      <c r="B31" s="16" t="s">
        <v>50</v>
      </c>
      <c r="C31" s="26">
        <v>88903</v>
      </c>
      <c r="D31" s="27">
        <v>1354017</v>
      </c>
      <c r="E31" s="27">
        <v>2212293</v>
      </c>
      <c r="F31" s="27">
        <v>1101357</v>
      </c>
      <c r="G31" s="28">
        <v>0</v>
      </c>
      <c r="H31" s="28">
        <v>632235</v>
      </c>
      <c r="I31" s="28">
        <v>145520</v>
      </c>
      <c r="J31" s="27">
        <v>659370</v>
      </c>
      <c r="K31" s="27">
        <v>934570</v>
      </c>
      <c r="L31" s="27">
        <v>533868</v>
      </c>
      <c r="M31" s="27">
        <v>166006</v>
      </c>
      <c r="N31" s="27">
        <v>1106529</v>
      </c>
      <c r="O31" s="27">
        <v>0</v>
      </c>
      <c r="P31" s="27">
        <v>0</v>
      </c>
      <c r="Q31" s="27">
        <v>8934668</v>
      </c>
    </row>
    <row r="32" spans="2:17" ht="21.75" customHeight="1">
      <c r="B32" s="16" t="s">
        <v>51</v>
      </c>
      <c r="C32" s="26">
        <v>99104</v>
      </c>
      <c r="D32" s="27">
        <v>1527251</v>
      </c>
      <c r="E32" s="27">
        <v>2548580</v>
      </c>
      <c r="F32" s="27">
        <v>1653128</v>
      </c>
      <c r="G32" s="28">
        <v>0</v>
      </c>
      <c r="H32" s="28">
        <v>1003805</v>
      </c>
      <c r="I32" s="28">
        <v>249496</v>
      </c>
      <c r="J32" s="27">
        <v>477012</v>
      </c>
      <c r="K32" s="27">
        <v>598246</v>
      </c>
      <c r="L32" s="27">
        <v>1075667</v>
      </c>
      <c r="M32" s="27">
        <v>14427</v>
      </c>
      <c r="N32" s="27">
        <v>1294314</v>
      </c>
      <c r="O32" s="27">
        <v>0</v>
      </c>
      <c r="P32" s="27">
        <v>0</v>
      </c>
      <c r="Q32" s="27">
        <v>10541030</v>
      </c>
    </row>
    <row r="33" spans="2:17" ht="21.75" customHeight="1">
      <c r="B33" s="16" t="s">
        <v>38</v>
      </c>
      <c r="C33" s="26">
        <v>63608</v>
      </c>
      <c r="D33" s="27">
        <v>655585</v>
      </c>
      <c r="E33" s="27">
        <v>1458124</v>
      </c>
      <c r="F33" s="27">
        <v>484663</v>
      </c>
      <c r="G33" s="28">
        <v>0</v>
      </c>
      <c r="H33" s="28">
        <v>258706</v>
      </c>
      <c r="I33" s="28">
        <v>42365</v>
      </c>
      <c r="J33" s="27">
        <v>556527</v>
      </c>
      <c r="K33" s="27">
        <v>310888</v>
      </c>
      <c r="L33" s="27">
        <v>357573</v>
      </c>
      <c r="M33" s="27">
        <v>88631</v>
      </c>
      <c r="N33" s="27">
        <v>472433</v>
      </c>
      <c r="O33" s="27">
        <v>0</v>
      </c>
      <c r="P33" s="27">
        <v>0</v>
      </c>
      <c r="Q33" s="27">
        <v>4749103</v>
      </c>
    </row>
    <row r="34" spans="2:17" ht="21.75" customHeight="1">
      <c r="B34" s="16" t="s">
        <v>39</v>
      </c>
      <c r="C34" s="26">
        <v>72448</v>
      </c>
      <c r="D34" s="27">
        <v>858694</v>
      </c>
      <c r="E34" s="27">
        <v>1656293</v>
      </c>
      <c r="F34" s="27">
        <v>671161</v>
      </c>
      <c r="G34" s="28">
        <v>0</v>
      </c>
      <c r="H34" s="28">
        <v>109467</v>
      </c>
      <c r="I34" s="28">
        <v>19971</v>
      </c>
      <c r="J34" s="27">
        <v>652396</v>
      </c>
      <c r="K34" s="27">
        <v>813310</v>
      </c>
      <c r="L34" s="27">
        <v>1013070</v>
      </c>
      <c r="M34" s="27">
        <v>269771</v>
      </c>
      <c r="N34" s="27">
        <v>842484</v>
      </c>
      <c r="O34" s="27">
        <v>0</v>
      </c>
      <c r="P34" s="27">
        <v>0</v>
      </c>
      <c r="Q34" s="27">
        <v>6979065</v>
      </c>
    </row>
    <row r="35" spans="2:17" ht="21.75" customHeight="1">
      <c r="B35" s="20" t="s">
        <v>40</v>
      </c>
      <c r="C35" s="34">
        <f>SUM(C6:C19)</f>
        <v>4251274</v>
      </c>
      <c r="D35" s="35">
        <f>SUM(D6:D19)</f>
        <v>91991186</v>
      </c>
      <c r="E35" s="35">
        <f>SUM(E6:E19)</f>
        <v>225301816</v>
      </c>
      <c r="F35" s="35">
        <f>SUM(F6:F19)</f>
        <v>64490950</v>
      </c>
      <c r="G35" s="35">
        <f aca="true" t="shared" si="0" ref="G35:Q35">SUM(G6:G19)</f>
        <v>671624</v>
      </c>
      <c r="H35" s="35">
        <f t="shared" si="0"/>
        <v>13799746</v>
      </c>
      <c r="I35" s="35">
        <f t="shared" si="0"/>
        <v>12053013</v>
      </c>
      <c r="J35" s="35">
        <f t="shared" si="0"/>
        <v>69048824</v>
      </c>
      <c r="K35" s="35">
        <f t="shared" si="0"/>
        <v>27294982</v>
      </c>
      <c r="L35" s="35">
        <f t="shared" si="0"/>
        <v>73034687</v>
      </c>
      <c r="M35" s="35">
        <f t="shared" si="0"/>
        <v>3209555</v>
      </c>
      <c r="N35" s="35">
        <f t="shared" si="0"/>
        <v>63378279</v>
      </c>
      <c r="O35" s="35">
        <f t="shared" si="0"/>
        <v>142430</v>
      </c>
      <c r="P35" s="35">
        <f t="shared" si="0"/>
        <v>0</v>
      </c>
      <c r="Q35" s="35">
        <f t="shared" si="0"/>
        <v>648668366</v>
      </c>
    </row>
    <row r="36" spans="2:17" ht="21.75" customHeight="1">
      <c r="B36" s="20" t="s">
        <v>52</v>
      </c>
      <c r="C36" s="34">
        <f aca="true" t="shared" si="1" ref="C36:Q36">SUM(C20:C34)</f>
        <v>1264131</v>
      </c>
      <c r="D36" s="35">
        <f t="shared" si="1"/>
        <v>16901379</v>
      </c>
      <c r="E36" s="35">
        <f t="shared" si="1"/>
        <v>30290285</v>
      </c>
      <c r="F36" s="35">
        <f t="shared" si="1"/>
        <v>10354635</v>
      </c>
      <c r="G36" s="35">
        <f t="shared" si="1"/>
        <v>38226</v>
      </c>
      <c r="H36" s="35">
        <f t="shared" si="1"/>
        <v>5714010</v>
      </c>
      <c r="I36" s="35">
        <f t="shared" si="1"/>
        <v>1579671</v>
      </c>
      <c r="J36" s="35">
        <f t="shared" si="1"/>
        <v>8884917</v>
      </c>
      <c r="K36" s="35">
        <f t="shared" si="1"/>
        <v>7155095</v>
      </c>
      <c r="L36" s="35">
        <f t="shared" si="1"/>
        <v>12909626</v>
      </c>
      <c r="M36" s="35">
        <f t="shared" si="1"/>
        <v>1772879</v>
      </c>
      <c r="N36" s="35">
        <f t="shared" si="1"/>
        <v>9879620</v>
      </c>
      <c r="O36" s="35">
        <f t="shared" si="1"/>
        <v>0</v>
      </c>
      <c r="P36" s="35">
        <f t="shared" si="1"/>
        <v>0</v>
      </c>
      <c r="Q36" s="35">
        <f t="shared" si="1"/>
        <v>106744474</v>
      </c>
    </row>
    <row r="37" spans="2:17" ht="21.75" customHeight="1">
      <c r="B37" s="20" t="s">
        <v>41</v>
      </c>
      <c r="C37" s="34">
        <f aca="true" t="shared" si="2" ref="C37:Q37">SUM(C6:C34)</f>
        <v>5515405</v>
      </c>
      <c r="D37" s="35">
        <f t="shared" si="2"/>
        <v>108892565</v>
      </c>
      <c r="E37" s="35">
        <f t="shared" si="2"/>
        <v>255592101</v>
      </c>
      <c r="F37" s="35">
        <f t="shared" si="2"/>
        <v>74845585</v>
      </c>
      <c r="G37" s="35">
        <f t="shared" si="2"/>
        <v>709850</v>
      </c>
      <c r="H37" s="35">
        <f t="shared" si="2"/>
        <v>19513756</v>
      </c>
      <c r="I37" s="35">
        <f t="shared" si="2"/>
        <v>13632684</v>
      </c>
      <c r="J37" s="35">
        <f t="shared" si="2"/>
        <v>77933741</v>
      </c>
      <c r="K37" s="35">
        <f t="shared" si="2"/>
        <v>34450077</v>
      </c>
      <c r="L37" s="35">
        <f t="shared" si="2"/>
        <v>85944313</v>
      </c>
      <c r="M37" s="35">
        <f t="shared" si="2"/>
        <v>4982434</v>
      </c>
      <c r="N37" s="35">
        <f t="shared" si="2"/>
        <v>73257899</v>
      </c>
      <c r="O37" s="35">
        <f t="shared" si="2"/>
        <v>142430</v>
      </c>
      <c r="P37" s="35">
        <f t="shared" si="2"/>
        <v>0</v>
      </c>
      <c r="Q37" s="35">
        <f t="shared" si="2"/>
        <v>755412840</v>
      </c>
    </row>
  </sheetData>
  <sheetProtection/>
  <printOptions/>
  <pageMargins left="0.5905511811023623" right="0.5905511811023623" top="1.1811023622047245" bottom="0.5905511811023623" header="0.7874015748031497" footer="0.3937007874015748"/>
  <pageSetup fitToHeight="1" fitToWidth="1" horizontalDpi="600" verticalDpi="600" orientation="landscape" paperSize="9" scale="56" r:id="rId1"/>
  <headerFooter alignWithMargins="0">
    <oddHeader>&amp;L&amp;"ＭＳ ゴシック,標準"&amp;24 ３ 目的別歳出の状況（３０年度決算額）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7"/>
  <sheetViews>
    <sheetView showGridLines="0" view="pageBreakPreview" zoomScale="65" zoomScaleNormal="75" zoomScaleSheetLayoutView="65" workbookViewId="0" topLeftCell="B1">
      <pane xSplit="1" ySplit="5" topLeftCell="C6" activePane="bottomRight" state="frozen"/>
      <selection pane="topLeft" activeCell="B1" sqref="B1"/>
      <selection pane="topRight" activeCell="C1" sqref="C1"/>
      <selection pane="bottomLeft" activeCell="B6" sqref="B6"/>
      <selection pane="bottomRight" activeCell="C6" sqref="C6"/>
    </sheetView>
  </sheetViews>
  <sheetFormatPr defaultColWidth="8.66015625" defaultRowHeight="18"/>
  <cols>
    <col min="1" max="1" width="8.83203125" style="10" customWidth="1"/>
    <col min="2" max="2" width="11.66015625" style="10" customWidth="1"/>
    <col min="3" max="4" width="11.66015625" style="0" customWidth="1"/>
    <col min="5" max="5" width="12.66015625" style="0" customWidth="1"/>
    <col min="6" max="16" width="11.66015625" style="0" customWidth="1"/>
    <col min="17" max="17" width="12.66015625" style="0" customWidth="1"/>
  </cols>
  <sheetData>
    <row r="1" ht="17.25">
      <c r="B1" s="61" t="s">
        <v>58</v>
      </c>
    </row>
    <row r="2" spans="2:17" ht="17.25">
      <c r="B2" s="11"/>
      <c r="C2" s="1"/>
      <c r="D2" s="1"/>
      <c r="E2" s="1"/>
      <c r="F2" s="1"/>
      <c r="G2" s="1"/>
      <c r="H2" s="1"/>
      <c r="I2" s="1"/>
      <c r="J2" s="3"/>
      <c r="K2" s="1"/>
      <c r="L2" s="1"/>
      <c r="M2" s="1"/>
      <c r="N2" s="1"/>
      <c r="O2" s="1"/>
      <c r="P2" s="1"/>
      <c r="Q2" s="3" t="s">
        <v>0</v>
      </c>
    </row>
    <row r="3" spans="2:17" ht="17.25">
      <c r="B3" s="12"/>
      <c r="C3" s="7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17.25">
      <c r="B4" s="13"/>
      <c r="C4" s="8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  <c r="L4" s="5" t="s">
        <v>11</v>
      </c>
      <c r="M4" s="5" t="s">
        <v>12</v>
      </c>
      <c r="N4" s="5" t="s">
        <v>13</v>
      </c>
      <c r="O4" s="5" t="s">
        <v>14</v>
      </c>
      <c r="P4" s="5" t="s">
        <v>15</v>
      </c>
      <c r="Q4" s="5" t="s">
        <v>16</v>
      </c>
    </row>
    <row r="5" spans="2:17" ht="17.25">
      <c r="B5" s="14"/>
      <c r="C5" s="9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2:17" ht="21.75" customHeight="1">
      <c r="B6" s="15" t="s">
        <v>17</v>
      </c>
      <c r="C6" s="23">
        <v>621122</v>
      </c>
      <c r="D6" s="24">
        <v>11292048</v>
      </c>
      <c r="E6" s="24">
        <v>40513241</v>
      </c>
      <c r="F6" s="24">
        <v>9361357</v>
      </c>
      <c r="G6" s="25">
        <v>57207</v>
      </c>
      <c r="H6" s="25">
        <v>2533236</v>
      </c>
      <c r="I6" s="25">
        <v>1136313</v>
      </c>
      <c r="J6" s="24">
        <v>13753875</v>
      </c>
      <c r="K6" s="24">
        <v>3849242</v>
      </c>
      <c r="L6" s="24">
        <v>18321585</v>
      </c>
      <c r="M6" s="24">
        <v>306222</v>
      </c>
      <c r="N6" s="24">
        <v>10070549</v>
      </c>
      <c r="O6" s="24">
        <v>0</v>
      </c>
      <c r="P6" s="24">
        <v>0</v>
      </c>
      <c r="Q6" s="24">
        <v>111815997</v>
      </c>
    </row>
    <row r="7" spans="2:17" ht="21.75" customHeight="1">
      <c r="B7" s="16" t="s">
        <v>18</v>
      </c>
      <c r="C7" s="26">
        <v>633498</v>
      </c>
      <c r="D7" s="27">
        <v>10353264</v>
      </c>
      <c r="E7" s="27">
        <v>39862156</v>
      </c>
      <c r="F7" s="27">
        <v>9807662</v>
      </c>
      <c r="G7" s="28">
        <v>67860</v>
      </c>
      <c r="H7" s="28">
        <v>1336144</v>
      </c>
      <c r="I7" s="28">
        <v>2956374</v>
      </c>
      <c r="J7" s="27">
        <v>16323445</v>
      </c>
      <c r="K7" s="27">
        <v>5129031</v>
      </c>
      <c r="L7" s="27">
        <v>13665593</v>
      </c>
      <c r="M7" s="27">
        <v>136807</v>
      </c>
      <c r="N7" s="27">
        <v>9012803</v>
      </c>
      <c r="O7" s="27">
        <v>0</v>
      </c>
      <c r="P7" s="27">
        <v>0</v>
      </c>
      <c r="Q7" s="27">
        <v>109284637</v>
      </c>
    </row>
    <row r="8" spans="2:17" ht="21.75" customHeight="1">
      <c r="B8" s="16" t="s">
        <v>19</v>
      </c>
      <c r="C8" s="26">
        <v>338432</v>
      </c>
      <c r="D8" s="27">
        <v>5400372</v>
      </c>
      <c r="E8" s="27">
        <v>18388712</v>
      </c>
      <c r="F8" s="27">
        <v>5990457</v>
      </c>
      <c r="G8" s="28">
        <v>61504</v>
      </c>
      <c r="H8" s="28">
        <v>959193</v>
      </c>
      <c r="I8" s="28">
        <v>912399</v>
      </c>
      <c r="J8" s="27">
        <v>4583868</v>
      </c>
      <c r="K8" s="27">
        <v>2552484</v>
      </c>
      <c r="L8" s="27">
        <v>5272511</v>
      </c>
      <c r="M8" s="27">
        <v>153792</v>
      </c>
      <c r="N8" s="27">
        <v>5495478</v>
      </c>
      <c r="O8" s="27">
        <v>0</v>
      </c>
      <c r="P8" s="27">
        <v>0</v>
      </c>
      <c r="Q8" s="27">
        <v>50109202</v>
      </c>
    </row>
    <row r="9" spans="2:17" ht="21.75" customHeight="1">
      <c r="B9" s="16" t="s">
        <v>20</v>
      </c>
      <c r="C9" s="26">
        <v>360431</v>
      </c>
      <c r="D9" s="27">
        <v>6412328</v>
      </c>
      <c r="E9" s="27">
        <v>26378107</v>
      </c>
      <c r="F9" s="27">
        <v>4899825</v>
      </c>
      <c r="G9" s="28">
        <v>120123</v>
      </c>
      <c r="H9" s="28">
        <v>1657266</v>
      </c>
      <c r="I9" s="28">
        <v>1243446</v>
      </c>
      <c r="J9" s="27">
        <v>5969904</v>
      </c>
      <c r="K9" s="27">
        <v>2506903</v>
      </c>
      <c r="L9" s="27">
        <v>6481252</v>
      </c>
      <c r="M9" s="27">
        <v>201170</v>
      </c>
      <c r="N9" s="27">
        <v>4854635</v>
      </c>
      <c r="O9" s="27">
        <v>0</v>
      </c>
      <c r="P9" s="27">
        <v>0</v>
      </c>
      <c r="Q9" s="27">
        <v>61085390</v>
      </c>
    </row>
    <row r="10" spans="2:17" ht="21.75" customHeight="1">
      <c r="B10" s="16" t="s">
        <v>21</v>
      </c>
      <c r="C10" s="26">
        <v>332094</v>
      </c>
      <c r="D10" s="27">
        <v>6519785</v>
      </c>
      <c r="E10" s="27">
        <v>16823146</v>
      </c>
      <c r="F10" s="27">
        <v>18478883</v>
      </c>
      <c r="G10" s="28">
        <v>109985</v>
      </c>
      <c r="H10" s="28">
        <v>659188</v>
      </c>
      <c r="I10" s="28">
        <v>290797</v>
      </c>
      <c r="J10" s="27">
        <v>5122053</v>
      </c>
      <c r="K10" s="27">
        <v>2845133</v>
      </c>
      <c r="L10" s="27">
        <v>4921320</v>
      </c>
      <c r="M10" s="27">
        <v>9493</v>
      </c>
      <c r="N10" s="27">
        <v>6209944</v>
      </c>
      <c r="O10" s="27">
        <v>0</v>
      </c>
      <c r="P10" s="27">
        <v>0</v>
      </c>
      <c r="Q10" s="27">
        <v>62321821</v>
      </c>
    </row>
    <row r="11" spans="2:17" ht="21.75" customHeight="1">
      <c r="B11" s="16" t="s">
        <v>22</v>
      </c>
      <c r="C11" s="26">
        <v>468260</v>
      </c>
      <c r="D11" s="27">
        <v>6860530</v>
      </c>
      <c r="E11" s="27">
        <v>25005943</v>
      </c>
      <c r="F11" s="27">
        <v>7118779</v>
      </c>
      <c r="G11" s="28">
        <v>81084</v>
      </c>
      <c r="H11" s="28">
        <v>1468847</v>
      </c>
      <c r="I11" s="28">
        <v>916929</v>
      </c>
      <c r="J11" s="27">
        <v>9026571</v>
      </c>
      <c r="K11" s="27">
        <v>2399943</v>
      </c>
      <c r="L11" s="27">
        <v>4564632</v>
      </c>
      <c r="M11" s="27">
        <v>84253</v>
      </c>
      <c r="N11" s="27">
        <v>4536761</v>
      </c>
      <c r="O11" s="27">
        <v>100000</v>
      </c>
      <c r="P11" s="27">
        <v>0</v>
      </c>
      <c r="Q11" s="27">
        <v>62632532</v>
      </c>
    </row>
    <row r="12" spans="2:17" ht="21.75" customHeight="1">
      <c r="B12" s="16" t="s">
        <v>23</v>
      </c>
      <c r="C12" s="26">
        <v>249537</v>
      </c>
      <c r="D12" s="27">
        <v>2853046</v>
      </c>
      <c r="E12" s="27">
        <v>11013230</v>
      </c>
      <c r="F12" s="27">
        <v>4020234</v>
      </c>
      <c r="G12" s="28">
        <v>30989</v>
      </c>
      <c r="H12" s="28">
        <v>534829</v>
      </c>
      <c r="I12" s="28">
        <v>221903</v>
      </c>
      <c r="J12" s="27">
        <v>1600355</v>
      </c>
      <c r="K12" s="27">
        <v>1124370</v>
      </c>
      <c r="L12" s="27">
        <v>1832090</v>
      </c>
      <c r="M12" s="27">
        <v>236747</v>
      </c>
      <c r="N12" s="27">
        <v>3061809</v>
      </c>
      <c r="O12" s="27">
        <v>0</v>
      </c>
      <c r="P12" s="27">
        <v>0</v>
      </c>
      <c r="Q12" s="27">
        <v>26779139</v>
      </c>
    </row>
    <row r="13" spans="2:17" ht="21.75" customHeight="1">
      <c r="B13" s="16" t="s">
        <v>24</v>
      </c>
      <c r="C13" s="26">
        <v>115937</v>
      </c>
      <c r="D13" s="27">
        <v>1815558</v>
      </c>
      <c r="E13" s="27">
        <v>3477210</v>
      </c>
      <c r="F13" s="27">
        <v>1473942</v>
      </c>
      <c r="G13" s="28">
        <v>0</v>
      </c>
      <c r="H13" s="28">
        <v>412721</v>
      </c>
      <c r="I13" s="28">
        <v>120498</v>
      </c>
      <c r="J13" s="27">
        <v>304838</v>
      </c>
      <c r="K13" s="27">
        <v>469694</v>
      </c>
      <c r="L13" s="27">
        <v>610950</v>
      </c>
      <c r="M13" s="27">
        <v>3198</v>
      </c>
      <c r="N13" s="27">
        <v>1119753</v>
      </c>
      <c r="O13" s="27">
        <v>0</v>
      </c>
      <c r="P13" s="27">
        <v>0</v>
      </c>
      <c r="Q13" s="27">
        <v>9924299</v>
      </c>
    </row>
    <row r="14" spans="2:17" ht="21.75" customHeight="1">
      <c r="B14" s="16" t="s">
        <v>25</v>
      </c>
      <c r="C14" s="26">
        <v>236501</v>
      </c>
      <c r="D14" s="27">
        <v>2223269</v>
      </c>
      <c r="E14" s="27">
        <v>6674285</v>
      </c>
      <c r="F14" s="27">
        <v>2134498</v>
      </c>
      <c r="G14" s="28">
        <v>36186</v>
      </c>
      <c r="H14" s="28">
        <v>650902</v>
      </c>
      <c r="I14" s="28">
        <v>312135</v>
      </c>
      <c r="J14" s="27">
        <v>1850961</v>
      </c>
      <c r="K14" s="27">
        <v>960287</v>
      </c>
      <c r="L14" s="27">
        <v>3112993</v>
      </c>
      <c r="M14" s="27">
        <v>90115</v>
      </c>
      <c r="N14" s="27">
        <v>2233894</v>
      </c>
      <c r="O14" s="27">
        <v>1384</v>
      </c>
      <c r="P14" s="27">
        <v>0</v>
      </c>
      <c r="Q14" s="27">
        <v>20517410</v>
      </c>
    </row>
    <row r="15" spans="2:17" ht="21.75" customHeight="1">
      <c r="B15" s="16" t="s">
        <v>26</v>
      </c>
      <c r="C15" s="26">
        <v>131910</v>
      </c>
      <c r="D15" s="27">
        <v>2185078</v>
      </c>
      <c r="E15" s="27">
        <v>3039305</v>
      </c>
      <c r="F15" s="27">
        <v>1330655</v>
      </c>
      <c r="G15" s="28">
        <v>0</v>
      </c>
      <c r="H15" s="28">
        <v>524482</v>
      </c>
      <c r="I15" s="28">
        <v>500789</v>
      </c>
      <c r="J15" s="27">
        <v>572846</v>
      </c>
      <c r="K15" s="27">
        <v>718891</v>
      </c>
      <c r="L15" s="27">
        <v>861921</v>
      </c>
      <c r="M15" s="27">
        <v>67791</v>
      </c>
      <c r="N15" s="27">
        <v>1363352</v>
      </c>
      <c r="O15" s="27">
        <v>129553</v>
      </c>
      <c r="P15" s="29">
        <v>0</v>
      </c>
      <c r="Q15" s="27">
        <v>11426573</v>
      </c>
    </row>
    <row r="16" spans="2:17" ht="21.75" customHeight="1">
      <c r="B16" s="16" t="s">
        <v>27</v>
      </c>
      <c r="C16" s="26">
        <v>129253</v>
      </c>
      <c r="D16" s="27">
        <v>1757090</v>
      </c>
      <c r="E16" s="27">
        <v>3352446</v>
      </c>
      <c r="F16" s="27">
        <v>1145076</v>
      </c>
      <c r="G16" s="28">
        <v>0</v>
      </c>
      <c r="H16" s="28">
        <v>826529</v>
      </c>
      <c r="I16" s="28">
        <v>835621</v>
      </c>
      <c r="J16" s="27">
        <v>839281</v>
      </c>
      <c r="K16" s="27">
        <v>839797</v>
      </c>
      <c r="L16" s="27">
        <v>743680</v>
      </c>
      <c r="M16" s="27">
        <v>258228</v>
      </c>
      <c r="N16" s="27">
        <v>1416478</v>
      </c>
      <c r="O16" s="27">
        <v>0</v>
      </c>
      <c r="P16" s="27">
        <v>0</v>
      </c>
      <c r="Q16" s="27">
        <v>12143479</v>
      </c>
    </row>
    <row r="17" spans="2:17" ht="21.75" customHeight="1">
      <c r="B17" s="16" t="s">
        <v>59</v>
      </c>
      <c r="C17" s="26">
        <v>224584</v>
      </c>
      <c r="D17" s="27">
        <v>4305208</v>
      </c>
      <c r="E17" s="27">
        <v>7383813</v>
      </c>
      <c r="F17" s="27">
        <v>1295101</v>
      </c>
      <c r="G17" s="28">
        <v>0</v>
      </c>
      <c r="H17" s="28">
        <v>690959</v>
      </c>
      <c r="I17" s="28">
        <v>241122</v>
      </c>
      <c r="J17" s="27">
        <v>2325978</v>
      </c>
      <c r="K17" s="27">
        <v>1278630</v>
      </c>
      <c r="L17" s="27">
        <v>2315941</v>
      </c>
      <c r="M17" s="27">
        <v>39889</v>
      </c>
      <c r="N17" s="27">
        <v>2119942</v>
      </c>
      <c r="O17" s="27">
        <v>0</v>
      </c>
      <c r="P17" s="29">
        <v>0</v>
      </c>
      <c r="Q17" s="27">
        <v>22221167</v>
      </c>
    </row>
    <row r="18" spans="2:17" ht="21.75" customHeight="1">
      <c r="B18" s="16" t="s">
        <v>60</v>
      </c>
      <c r="C18" s="26">
        <v>202784</v>
      </c>
      <c r="D18" s="27">
        <v>4021586</v>
      </c>
      <c r="E18" s="27">
        <v>7915345</v>
      </c>
      <c r="F18" s="27">
        <v>2851502</v>
      </c>
      <c r="G18" s="28">
        <v>485</v>
      </c>
      <c r="H18" s="28">
        <v>385327</v>
      </c>
      <c r="I18" s="28">
        <v>378112</v>
      </c>
      <c r="J18" s="27">
        <v>1134999</v>
      </c>
      <c r="K18" s="27">
        <v>1288931</v>
      </c>
      <c r="L18" s="27">
        <v>5197946</v>
      </c>
      <c r="M18" s="27">
        <v>4619</v>
      </c>
      <c r="N18" s="27">
        <v>4508162</v>
      </c>
      <c r="O18" s="27">
        <v>0</v>
      </c>
      <c r="P18" s="29">
        <v>0</v>
      </c>
      <c r="Q18" s="27">
        <v>27889798</v>
      </c>
    </row>
    <row r="19" spans="1:17" ht="21.75" customHeight="1">
      <c r="A19" s="11"/>
      <c r="B19" s="18" t="s">
        <v>61</v>
      </c>
      <c r="C19" s="30">
        <v>290089</v>
      </c>
      <c r="D19" s="31">
        <v>6334395</v>
      </c>
      <c r="E19" s="31">
        <v>14257671</v>
      </c>
      <c r="F19" s="31">
        <v>4359167</v>
      </c>
      <c r="G19" s="32">
        <v>73221</v>
      </c>
      <c r="H19" s="32">
        <v>1751203</v>
      </c>
      <c r="I19" s="32">
        <v>895856</v>
      </c>
      <c r="J19" s="31">
        <v>2222413</v>
      </c>
      <c r="K19" s="31">
        <v>1665160</v>
      </c>
      <c r="L19" s="31">
        <v>3272738</v>
      </c>
      <c r="M19" s="31">
        <v>573329</v>
      </c>
      <c r="N19" s="31">
        <v>6437558</v>
      </c>
      <c r="O19" s="31">
        <v>0</v>
      </c>
      <c r="P19" s="33">
        <v>0</v>
      </c>
      <c r="Q19" s="31">
        <v>42132800</v>
      </c>
    </row>
    <row r="20" spans="2:17" ht="21.75" customHeight="1">
      <c r="B20" s="16" t="s">
        <v>28</v>
      </c>
      <c r="C20" s="26">
        <v>54285</v>
      </c>
      <c r="D20" s="27">
        <v>1424720</v>
      </c>
      <c r="E20" s="27">
        <v>683449</v>
      </c>
      <c r="F20" s="27">
        <v>223363</v>
      </c>
      <c r="G20" s="28">
        <v>0</v>
      </c>
      <c r="H20" s="28">
        <v>225610</v>
      </c>
      <c r="I20" s="28">
        <v>12000</v>
      </c>
      <c r="J20" s="27">
        <v>371463</v>
      </c>
      <c r="K20" s="27">
        <v>513416</v>
      </c>
      <c r="L20" s="27">
        <v>351446</v>
      </c>
      <c r="M20" s="27">
        <v>0</v>
      </c>
      <c r="N20" s="27">
        <v>115522</v>
      </c>
      <c r="O20" s="27">
        <v>0</v>
      </c>
      <c r="P20" s="27">
        <v>0</v>
      </c>
      <c r="Q20" s="27">
        <v>3975274</v>
      </c>
    </row>
    <row r="21" spans="2:17" ht="21.75" customHeight="1">
      <c r="B21" s="16" t="s">
        <v>29</v>
      </c>
      <c r="C21" s="26">
        <v>123709</v>
      </c>
      <c r="D21" s="27">
        <v>1180071</v>
      </c>
      <c r="E21" s="27">
        <v>2821147</v>
      </c>
      <c r="F21" s="27">
        <v>648838</v>
      </c>
      <c r="G21" s="28">
        <v>3324</v>
      </c>
      <c r="H21" s="28">
        <v>202089</v>
      </c>
      <c r="I21" s="28">
        <v>14379</v>
      </c>
      <c r="J21" s="27">
        <v>591313</v>
      </c>
      <c r="K21" s="27">
        <v>392116</v>
      </c>
      <c r="L21" s="27">
        <v>1275406</v>
      </c>
      <c r="M21" s="27">
        <v>0</v>
      </c>
      <c r="N21" s="27">
        <v>527630</v>
      </c>
      <c r="O21" s="27">
        <v>0</v>
      </c>
      <c r="P21" s="27">
        <v>0</v>
      </c>
      <c r="Q21" s="27">
        <v>7780022</v>
      </c>
    </row>
    <row r="22" spans="2:17" ht="21.75" customHeight="1">
      <c r="B22" s="16" t="s">
        <v>30</v>
      </c>
      <c r="C22" s="26">
        <v>158341</v>
      </c>
      <c r="D22" s="27">
        <v>1556199</v>
      </c>
      <c r="E22" s="27">
        <v>4325089</v>
      </c>
      <c r="F22" s="27">
        <v>1827151</v>
      </c>
      <c r="G22" s="28">
        <v>0</v>
      </c>
      <c r="H22" s="28">
        <v>789497</v>
      </c>
      <c r="I22" s="28">
        <v>178563</v>
      </c>
      <c r="J22" s="27">
        <v>1268859</v>
      </c>
      <c r="K22" s="27">
        <v>580461</v>
      </c>
      <c r="L22" s="27">
        <v>1389808</v>
      </c>
      <c r="M22" s="27">
        <v>19043</v>
      </c>
      <c r="N22" s="27">
        <v>584626</v>
      </c>
      <c r="O22" s="27">
        <v>0</v>
      </c>
      <c r="P22" s="27">
        <v>0</v>
      </c>
      <c r="Q22" s="27">
        <v>12677637</v>
      </c>
    </row>
    <row r="23" spans="2:17" ht="21.75" customHeight="1">
      <c r="B23" s="16" t="s">
        <v>31</v>
      </c>
      <c r="C23" s="26">
        <v>81683</v>
      </c>
      <c r="D23" s="27">
        <v>843087</v>
      </c>
      <c r="E23" s="27">
        <v>1320056</v>
      </c>
      <c r="F23" s="28">
        <v>249673</v>
      </c>
      <c r="G23" s="28">
        <v>0</v>
      </c>
      <c r="H23" s="28">
        <v>36811</v>
      </c>
      <c r="I23" s="29">
        <v>11883</v>
      </c>
      <c r="J23" s="27">
        <v>530491</v>
      </c>
      <c r="K23" s="27">
        <v>166534</v>
      </c>
      <c r="L23" s="27">
        <v>643230</v>
      </c>
      <c r="M23" s="27">
        <v>13900</v>
      </c>
      <c r="N23" s="27">
        <v>282865</v>
      </c>
      <c r="O23" s="27">
        <v>0</v>
      </c>
      <c r="P23" s="27">
        <v>0</v>
      </c>
      <c r="Q23" s="27">
        <v>4180213</v>
      </c>
    </row>
    <row r="24" spans="2:17" ht="21.75" customHeight="1">
      <c r="B24" s="16" t="s">
        <v>32</v>
      </c>
      <c r="C24" s="26">
        <v>92047</v>
      </c>
      <c r="D24" s="27">
        <v>1589584</v>
      </c>
      <c r="E24" s="27">
        <v>1852653</v>
      </c>
      <c r="F24" s="28">
        <v>416445</v>
      </c>
      <c r="G24" s="28">
        <v>0</v>
      </c>
      <c r="H24" s="28">
        <v>129667</v>
      </c>
      <c r="I24" s="29">
        <v>18524</v>
      </c>
      <c r="J24" s="27">
        <v>1027610</v>
      </c>
      <c r="K24" s="27">
        <v>237730</v>
      </c>
      <c r="L24" s="27">
        <v>753065</v>
      </c>
      <c r="M24" s="27">
        <v>0</v>
      </c>
      <c r="N24" s="27">
        <v>25901</v>
      </c>
      <c r="O24" s="27">
        <v>0</v>
      </c>
      <c r="P24" s="27">
        <v>0</v>
      </c>
      <c r="Q24" s="27">
        <v>6143226</v>
      </c>
    </row>
    <row r="25" spans="2:17" ht="21.75" customHeight="1">
      <c r="B25" s="16" t="s">
        <v>33</v>
      </c>
      <c r="C25" s="26">
        <v>69474</v>
      </c>
      <c r="D25" s="27">
        <v>1082245</v>
      </c>
      <c r="E25" s="27">
        <v>2152369</v>
      </c>
      <c r="F25" s="27">
        <v>474918</v>
      </c>
      <c r="G25" s="28">
        <v>3000</v>
      </c>
      <c r="H25" s="28">
        <v>798979</v>
      </c>
      <c r="I25" s="28">
        <v>625609</v>
      </c>
      <c r="J25" s="27">
        <v>619033</v>
      </c>
      <c r="K25" s="27">
        <v>349880</v>
      </c>
      <c r="L25" s="27">
        <v>635837</v>
      </c>
      <c r="M25" s="27">
        <v>82074</v>
      </c>
      <c r="N25" s="27">
        <v>721349</v>
      </c>
      <c r="O25" s="27">
        <v>0</v>
      </c>
      <c r="P25" s="27">
        <v>0</v>
      </c>
      <c r="Q25" s="27">
        <v>7614767</v>
      </c>
    </row>
    <row r="26" spans="2:17" ht="21.75" customHeight="1">
      <c r="B26" s="16" t="s">
        <v>34</v>
      </c>
      <c r="C26" s="26">
        <v>83901</v>
      </c>
      <c r="D26" s="27">
        <v>1770076</v>
      </c>
      <c r="E26" s="27">
        <v>2913462</v>
      </c>
      <c r="F26" s="28">
        <v>548730</v>
      </c>
      <c r="G26" s="28">
        <v>91</v>
      </c>
      <c r="H26" s="28">
        <v>481911</v>
      </c>
      <c r="I26" s="29">
        <v>41951</v>
      </c>
      <c r="J26" s="27">
        <v>670792</v>
      </c>
      <c r="K26" s="27">
        <v>294563</v>
      </c>
      <c r="L26" s="27">
        <v>1573299</v>
      </c>
      <c r="M26" s="27">
        <v>32099</v>
      </c>
      <c r="N26" s="27">
        <v>854862</v>
      </c>
      <c r="O26" s="27">
        <v>0</v>
      </c>
      <c r="P26" s="27">
        <v>0</v>
      </c>
      <c r="Q26" s="27">
        <v>9265737</v>
      </c>
    </row>
    <row r="27" spans="2:17" ht="21.75" customHeight="1">
      <c r="B27" s="16" t="s">
        <v>35</v>
      </c>
      <c r="C27" s="26">
        <v>68421</v>
      </c>
      <c r="D27" s="27">
        <v>900999</v>
      </c>
      <c r="E27" s="27">
        <v>1937157</v>
      </c>
      <c r="F27" s="27">
        <v>1018385</v>
      </c>
      <c r="G27" s="28">
        <v>26000</v>
      </c>
      <c r="H27" s="28">
        <v>371130</v>
      </c>
      <c r="I27" s="28">
        <v>310388</v>
      </c>
      <c r="J27" s="27">
        <v>417064</v>
      </c>
      <c r="K27" s="27">
        <v>454243</v>
      </c>
      <c r="L27" s="27">
        <v>520392</v>
      </c>
      <c r="M27" s="27">
        <v>73824</v>
      </c>
      <c r="N27" s="27">
        <v>1050244</v>
      </c>
      <c r="O27" s="27">
        <v>0</v>
      </c>
      <c r="P27" s="27">
        <v>0</v>
      </c>
      <c r="Q27" s="27">
        <v>7148247</v>
      </c>
    </row>
    <row r="28" spans="2:17" ht="21.75" customHeight="1">
      <c r="B28" s="16" t="s">
        <v>36</v>
      </c>
      <c r="C28" s="26">
        <v>72809</v>
      </c>
      <c r="D28" s="27">
        <v>701080</v>
      </c>
      <c r="E28" s="27">
        <v>2044755</v>
      </c>
      <c r="F28" s="28">
        <v>439702</v>
      </c>
      <c r="G28" s="28">
        <v>16531</v>
      </c>
      <c r="H28" s="28">
        <v>364800</v>
      </c>
      <c r="I28" s="29">
        <v>89121</v>
      </c>
      <c r="J28" s="27">
        <v>637461</v>
      </c>
      <c r="K28" s="27">
        <v>262091</v>
      </c>
      <c r="L28" s="27">
        <v>601311</v>
      </c>
      <c r="M28" s="27">
        <v>85279</v>
      </c>
      <c r="N28" s="27">
        <v>424123</v>
      </c>
      <c r="O28" s="27">
        <v>0</v>
      </c>
      <c r="P28" s="27">
        <v>0</v>
      </c>
      <c r="Q28" s="27">
        <v>5739063</v>
      </c>
    </row>
    <row r="29" spans="2:17" ht="21.75" customHeight="1">
      <c r="B29" s="16" t="s">
        <v>37</v>
      </c>
      <c r="C29" s="26">
        <v>64193</v>
      </c>
      <c r="D29" s="27">
        <v>576172</v>
      </c>
      <c r="E29" s="27">
        <v>1091318</v>
      </c>
      <c r="F29" s="27">
        <v>339258</v>
      </c>
      <c r="G29" s="28">
        <v>0</v>
      </c>
      <c r="H29" s="28">
        <v>100840</v>
      </c>
      <c r="I29" s="28">
        <v>42199</v>
      </c>
      <c r="J29" s="27">
        <v>308361</v>
      </c>
      <c r="K29" s="27">
        <v>159292</v>
      </c>
      <c r="L29" s="27">
        <v>358771</v>
      </c>
      <c r="M29" s="27">
        <v>167521</v>
      </c>
      <c r="N29" s="27">
        <v>306731</v>
      </c>
      <c r="O29" s="27">
        <v>0</v>
      </c>
      <c r="P29" s="27">
        <v>0</v>
      </c>
      <c r="Q29" s="27">
        <v>3514656</v>
      </c>
    </row>
    <row r="30" spans="2:17" ht="21.75" customHeight="1">
      <c r="B30" s="16" t="s">
        <v>62</v>
      </c>
      <c r="C30" s="26">
        <v>78347</v>
      </c>
      <c r="D30" s="27">
        <v>926434</v>
      </c>
      <c r="E30" s="27">
        <v>1549083</v>
      </c>
      <c r="F30" s="27">
        <v>668931</v>
      </c>
      <c r="G30" s="28">
        <v>0</v>
      </c>
      <c r="H30" s="28">
        <v>451117</v>
      </c>
      <c r="I30" s="28">
        <v>124427</v>
      </c>
      <c r="J30" s="27">
        <v>394524</v>
      </c>
      <c r="K30" s="27">
        <v>821280</v>
      </c>
      <c r="L30" s="27">
        <v>416272</v>
      </c>
      <c r="M30" s="27">
        <v>98314</v>
      </c>
      <c r="N30" s="27">
        <v>1137933</v>
      </c>
      <c r="O30" s="27">
        <v>0</v>
      </c>
      <c r="P30" s="27">
        <v>0</v>
      </c>
      <c r="Q30" s="27">
        <v>6666662</v>
      </c>
    </row>
    <row r="31" spans="2:17" ht="21.75" customHeight="1">
      <c r="B31" s="16" t="s">
        <v>63</v>
      </c>
      <c r="C31" s="26">
        <v>85441</v>
      </c>
      <c r="D31" s="27">
        <v>1352111</v>
      </c>
      <c r="E31" s="27">
        <v>2748508</v>
      </c>
      <c r="F31" s="27">
        <v>1364407</v>
      </c>
      <c r="G31" s="28">
        <v>0</v>
      </c>
      <c r="H31" s="28">
        <v>623324</v>
      </c>
      <c r="I31" s="28">
        <v>226883</v>
      </c>
      <c r="J31" s="27">
        <v>597101</v>
      </c>
      <c r="K31" s="27">
        <v>906690</v>
      </c>
      <c r="L31" s="27">
        <v>625005</v>
      </c>
      <c r="M31" s="27">
        <v>109669</v>
      </c>
      <c r="N31" s="27">
        <v>1109890</v>
      </c>
      <c r="O31" s="27">
        <v>0</v>
      </c>
      <c r="P31" s="27">
        <v>0</v>
      </c>
      <c r="Q31" s="27">
        <v>9749029</v>
      </c>
    </row>
    <row r="32" spans="2:17" ht="21.75" customHeight="1">
      <c r="B32" s="16" t="s">
        <v>64</v>
      </c>
      <c r="C32" s="26">
        <v>93748</v>
      </c>
      <c r="D32" s="27">
        <v>1672991</v>
      </c>
      <c r="E32" s="27">
        <v>2689659</v>
      </c>
      <c r="F32" s="27">
        <v>1152431</v>
      </c>
      <c r="G32" s="28">
        <v>0</v>
      </c>
      <c r="H32" s="28">
        <v>538703</v>
      </c>
      <c r="I32" s="28">
        <v>270814</v>
      </c>
      <c r="J32" s="27">
        <v>582782</v>
      </c>
      <c r="K32" s="27">
        <v>547457</v>
      </c>
      <c r="L32" s="27">
        <v>1225780</v>
      </c>
      <c r="M32" s="27">
        <v>83059</v>
      </c>
      <c r="N32" s="27">
        <v>1327993</v>
      </c>
      <c r="O32" s="27">
        <v>0</v>
      </c>
      <c r="P32" s="27">
        <v>0</v>
      </c>
      <c r="Q32" s="27">
        <v>10185417</v>
      </c>
    </row>
    <row r="33" spans="2:17" ht="21.75" customHeight="1">
      <c r="B33" s="16" t="s">
        <v>38</v>
      </c>
      <c r="C33" s="26">
        <v>76872</v>
      </c>
      <c r="D33" s="27">
        <v>710917</v>
      </c>
      <c r="E33" s="27">
        <v>1677877</v>
      </c>
      <c r="F33" s="27">
        <v>513932</v>
      </c>
      <c r="G33" s="28">
        <v>0</v>
      </c>
      <c r="H33" s="28">
        <v>270494</v>
      </c>
      <c r="I33" s="28">
        <v>41161</v>
      </c>
      <c r="J33" s="27">
        <v>364441</v>
      </c>
      <c r="K33" s="27">
        <v>315589</v>
      </c>
      <c r="L33" s="27">
        <v>318361</v>
      </c>
      <c r="M33" s="27">
        <v>68167</v>
      </c>
      <c r="N33" s="27">
        <v>422336</v>
      </c>
      <c r="O33" s="27">
        <v>0</v>
      </c>
      <c r="P33" s="27">
        <v>0</v>
      </c>
      <c r="Q33" s="27">
        <v>4780147</v>
      </c>
    </row>
    <row r="34" spans="2:17" ht="21.75" customHeight="1">
      <c r="B34" s="16" t="s">
        <v>39</v>
      </c>
      <c r="C34" s="26">
        <v>75146</v>
      </c>
      <c r="D34" s="27">
        <v>1137763</v>
      </c>
      <c r="E34" s="27">
        <v>1730599</v>
      </c>
      <c r="F34" s="27">
        <v>667315</v>
      </c>
      <c r="G34" s="28">
        <v>0</v>
      </c>
      <c r="H34" s="28">
        <v>139596</v>
      </c>
      <c r="I34" s="28">
        <v>18433</v>
      </c>
      <c r="J34" s="27">
        <v>534062</v>
      </c>
      <c r="K34" s="27">
        <v>479531</v>
      </c>
      <c r="L34" s="27">
        <v>481566</v>
      </c>
      <c r="M34" s="27">
        <v>84523</v>
      </c>
      <c r="N34" s="27">
        <v>811746</v>
      </c>
      <c r="O34" s="27">
        <v>0</v>
      </c>
      <c r="P34" s="27">
        <v>0</v>
      </c>
      <c r="Q34" s="27">
        <v>6160280</v>
      </c>
    </row>
    <row r="35" spans="2:17" ht="21.75" customHeight="1">
      <c r="B35" s="20" t="s">
        <v>40</v>
      </c>
      <c r="C35" s="34">
        <f>SUM(C6:C19)</f>
        <v>4334432</v>
      </c>
      <c r="D35" s="35">
        <f>SUM(D6:D19)</f>
        <v>72333557</v>
      </c>
      <c r="E35" s="35">
        <f>SUM(E6:E19)</f>
        <v>224084610</v>
      </c>
      <c r="F35" s="35">
        <f>SUM(F6:F19)</f>
        <v>74267138</v>
      </c>
      <c r="G35" s="35">
        <f aca="true" t="shared" si="0" ref="G35:P35">SUM(G6:G19)</f>
        <v>638644</v>
      </c>
      <c r="H35" s="35">
        <f t="shared" si="0"/>
        <v>14390826</v>
      </c>
      <c r="I35" s="35">
        <f t="shared" si="0"/>
        <v>10962294</v>
      </c>
      <c r="J35" s="35">
        <f t="shared" si="0"/>
        <v>65631387</v>
      </c>
      <c r="K35" s="35">
        <f t="shared" si="0"/>
        <v>27628496</v>
      </c>
      <c r="L35" s="35">
        <f t="shared" si="0"/>
        <v>71175152</v>
      </c>
      <c r="M35" s="35">
        <f t="shared" si="0"/>
        <v>2165653</v>
      </c>
      <c r="N35" s="35">
        <f t="shared" si="0"/>
        <v>62441118</v>
      </c>
      <c r="O35" s="35">
        <f t="shared" si="0"/>
        <v>230937</v>
      </c>
      <c r="P35" s="35">
        <f t="shared" si="0"/>
        <v>0</v>
      </c>
      <c r="Q35" s="35">
        <f>SUM(Q6:Q19)</f>
        <v>630284244</v>
      </c>
    </row>
    <row r="36" spans="2:17" ht="21.75" customHeight="1">
      <c r="B36" s="20" t="s">
        <v>65</v>
      </c>
      <c r="C36" s="34">
        <f aca="true" t="shared" si="1" ref="C36:Q36">SUM(C20:C34)</f>
        <v>1278417</v>
      </c>
      <c r="D36" s="35">
        <f t="shared" si="1"/>
        <v>17424449</v>
      </c>
      <c r="E36" s="35">
        <f t="shared" si="1"/>
        <v>31537181</v>
      </c>
      <c r="F36" s="35">
        <f t="shared" si="1"/>
        <v>10553479</v>
      </c>
      <c r="G36" s="35">
        <f t="shared" si="1"/>
        <v>48946</v>
      </c>
      <c r="H36" s="35">
        <f t="shared" si="1"/>
        <v>5524568</v>
      </c>
      <c r="I36" s="35">
        <f t="shared" si="1"/>
        <v>2026335</v>
      </c>
      <c r="J36" s="35">
        <f t="shared" si="1"/>
        <v>8915357</v>
      </c>
      <c r="K36" s="35">
        <f t="shared" si="1"/>
        <v>6480873</v>
      </c>
      <c r="L36" s="35">
        <f t="shared" si="1"/>
        <v>11169549</v>
      </c>
      <c r="M36" s="35">
        <f t="shared" si="1"/>
        <v>917472</v>
      </c>
      <c r="N36" s="35">
        <f t="shared" si="1"/>
        <v>9703751</v>
      </c>
      <c r="O36" s="35">
        <f t="shared" si="1"/>
        <v>0</v>
      </c>
      <c r="P36" s="35">
        <f t="shared" si="1"/>
        <v>0</v>
      </c>
      <c r="Q36" s="35">
        <f t="shared" si="1"/>
        <v>105580377</v>
      </c>
    </row>
    <row r="37" spans="2:17" ht="21.75" customHeight="1">
      <c r="B37" s="20" t="s">
        <v>41</v>
      </c>
      <c r="C37" s="34">
        <f aca="true" t="shared" si="2" ref="C37:Q37">SUM(C6:C34)</f>
        <v>5612849</v>
      </c>
      <c r="D37" s="35">
        <f t="shared" si="2"/>
        <v>89758006</v>
      </c>
      <c r="E37" s="35">
        <f t="shared" si="2"/>
        <v>255621791</v>
      </c>
      <c r="F37" s="35">
        <f t="shared" si="2"/>
        <v>84820617</v>
      </c>
      <c r="G37" s="35">
        <f t="shared" si="2"/>
        <v>687590</v>
      </c>
      <c r="H37" s="35">
        <f t="shared" si="2"/>
        <v>19915394</v>
      </c>
      <c r="I37" s="35">
        <f t="shared" si="2"/>
        <v>12988629</v>
      </c>
      <c r="J37" s="35">
        <f t="shared" si="2"/>
        <v>74546744</v>
      </c>
      <c r="K37" s="35">
        <f t="shared" si="2"/>
        <v>34109369</v>
      </c>
      <c r="L37" s="35">
        <f t="shared" si="2"/>
        <v>82344701</v>
      </c>
      <c r="M37" s="35">
        <f t="shared" si="2"/>
        <v>3083125</v>
      </c>
      <c r="N37" s="35">
        <f t="shared" si="2"/>
        <v>72144869</v>
      </c>
      <c r="O37" s="35">
        <f t="shared" si="2"/>
        <v>230937</v>
      </c>
      <c r="P37" s="35">
        <f t="shared" si="2"/>
        <v>0</v>
      </c>
      <c r="Q37" s="35">
        <f t="shared" si="2"/>
        <v>735864621</v>
      </c>
    </row>
  </sheetData>
  <sheetProtection/>
  <printOptions/>
  <pageMargins left="0.5905511811023623" right="0.5905511811023623" top="1.1811023622047245" bottom="0.5905511811023623" header="0.7874015748031497" footer="0.3937007874015748"/>
  <pageSetup fitToHeight="1" fitToWidth="1" horizontalDpi="600" verticalDpi="600" orientation="landscape" paperSize="9" scale="56" r:id="rId1"/>
  <headerFooter alignWithMargins="0">
    <oddHeader>&amp;L&amp;"ＭＳ ゴシック,標準"&amp;24 ３ 目的別歳出の状況（２９年度決算額）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7"/>
  <sheetViews>
    <sheetView showGridLines="0" view="pageBreakPreview" zoomScale="65" zoomScaleNormal="75" zoomScaleSheetLayoutView="65" zoomScalePageLayoutView="0" workbookViewId="0" topLeftCell="B1">
      <pane xSplit="1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8.66015625" defaultRowHeight="18"/>
  <cols>
    <col min="1" max="1" width="8.83203125" style="10" customWidth="1"/>
    <col min="2" max="2" width="11.66015625" style="10" customWidth="1"/>
    <col min="3" max="4" width="11.66015625" style="0" customWidth="1"/>
    <col min="5" max="5" width="12.66015625" style="0" customWidth="1"/>
    <col min="6" max="16" width="11.66015625" style="0" customWidth="1"/>
    <col min="17" max="17" width="12.66015625" style="0" customWidth="1"/>
  </cols>
  <sheetData>
    <row r="1" ht="17.25">
      <c r="B1" s="61" t="s">
        <v>55</v>
      </c>
    </row>
    <row r="2" spans="2:17" ht="17.25">
      <c r="B2" s="11"/>
      <c r="C2" s="1"/>
      <c r="D2" s="1"/>
      <c r="E2" s="1"/>
      <c r="F2" s="1"/>
      <c r="G2" s="1"/>
      <c r="H2" s="1"/>
      <c r="I2" s="1"/>
      <c r="J2" s="3"/>
      <c r="K2" s="1"/>
      <c r="L2" s="1"/>
      <c r="M2" s="1"/>
      <c r="N2" s="1"/>
      <c r="O2" s="1"/>
      <c r="P2" s="1"/>
      <c r="Q2" s="3" t="s">
        <v>0</v>
      </c>
    </row>
    <row r="3" spans="1:17" ht="17.25">
      <c r="A3" s="21"/>
      <c r="B3" s="12"/>
      <c r="C3" s="7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7.25">
      <c r="A4" s="21"/>
      <c r="B4" s="13"/>
      <c r="C4" s="8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  <c r="L4" s="5" t="s">
        <v>11</v>
      </c>
      <c r="M4" s="5" t="s">
        <v>12</v>
      </c>
      <c r="N4" s="5" t="s">
        <v>13</v>
      </c>
      <c r="O4" s="5" t="s">
        <v>14</v>
      </c>
      <c r="P4" s="5" t="s">
        <v>15</v>
      </c>
      <c r="Q4" s="5" t="s">
        <v>16</v>
      </c>
    </row>
    <row r="5" spans="1:17" ht="17.25">
      <c r="A5" s="21"/>
      <c r="B5" s="14"/>
      <c r="C5" s="9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ht="21.75" customHeight="1">
      <c r="A6" s="21"/>
      <c r="B6" s="15" t="s">
        <v>17</v>
      </c>
      <c r="C6" s="36">
        <f>+'当年度'!C6-'前年度'!C6</f>
        <v>-51889</v>
      </c>
      <c r="D6" s="37">
        <f>+'当年度'!D6-'前年度'!D6</f>
        <v>-224621</v>
      </c>
      <c r="E6" s="37">
        <f>+'当年度'!E6-'前年度'!E6</f>
        <v>-895783</v>
      </c>
      <c r="F6" s="37">
        <f>+'当年度'!F6-'前年度'!F6</f>
        <v>-44439</v>
      </c>
      <c r="G6" s="37">
        <f>+'当年度'!G6-'前年度'!G6</f>
        <v>-1050</v>
      </c>
      <c r="H6" s="37">
        <f>+'当年度'!H6-'前年度'!H6</f>
        <v>-75191</v>
      </c>
      <c r="I6" s="37">
        <f>+'当年度'!I6-'前年度'!I6</f>
        <v>353576</v>
      </c>
      <c r="J6" s="37">
        <f>+'当年度'!J6-'前年度'!J6</f>
        <v>650511</v>
      </c>
      <c r="K6" s="37">
        <f>+'当年度'!K6-'前年度'!K6</f>
        <v>553847</v>
      </c>
      <c r="L6" s="37">
        <f>+'当年度'!L6-'前年度'!L6</f>
        <v>-4807618</v>
      </c>
      <c r="M6" s="37">
        <f>+'当年度'!M6-'前年度'!M6</f>
        <v>139760</v>
      </c>
      <c r="N6" s="37">
        <f>+'当年度'!N6-'前年度'!N6</f>
        <v>1007301</v>
      </c>
      <c r="O6" s="37">
        <f>+'当年度'!O6-'前年度'!O6</f>
        <v>0</v>
      </c>
      <c r="P6" s="37">
        <f>+'当年度'!P6-'前年度'!P6</f>
        <v>0</v>
      </c>
      <c r="Q6" s="37">
        <f>+'当年度'!Q6-'前年度'!Q6</f>
        <v>-3395596</v>
      </c>
    </row>
    <row r="7" spans="1:17" ht="21.75" customHeight="1">
      <c r="A7" s="21"/>
      <c r="B7" s="16" t="s">
        <v>18</v>
      </c>
      <c r="C7" s="38">
        <f>+'当年度'!C7-'前年度'!C7</f>
        <v>-5888</v>
      </c>
      <c r="D7" s="39">
        <f>+'当年度'!D7-'前年度'!D7</f>
        <v>9828157</v>
      </c>
      <c r="E7" s="39">
        <f>+'当年度'!E7-'前年度'!E7</f>
        <v>1688251</v>
      </c>
      <c r="F7" s="39">
        <f>+'当年度'!F7-'前年度'!F7</f>
        <v>-338670</v>
      </c>
      <c r="G7" s="39">
        <f>+'当年度'!G7-'前年度'!G7</f>
        <v>23855</v>
      </c>
      <c r="H7" s="39">
        <f>+'当年度'!H7-'前年度'!H7</f>
        <v>-111046</v>
      </c>
      <c r="I7" s="39">
        <f>+'当年度'!I7-'前年度'!I7</f>
        <v>1021818</v>
      </c>
      <c r="J7" s="39">
        <f>+'当年度'!J7-'前年度'!J7</f>
        <v>-738728</v>
      </c>
      <c r="K7" s="39">
        <f>+'当年度'!K7-'前年度'!K7</f>
        <v>-853323</v>
      </c>
      <c r="L7" s="39">
        <f>+'当年度'!L7-'前年度'!L7</f>
        <v>3660320</v>
      </c>
      <c r="M7" s="39">
        <f>+'当年度'!M7-'前年度'!M7</f>
        <v>-16956</v>
      </c>
      <c r="N7" s="39">
        <f>+'当年度'!N7-'前年度'!N7</f>
        <v>-1066099</v>
      </c>
      <c r="O7" s="39">
        <f>+'当年度'!O7-'前年度'!O7</f>
        <v>0</v>
      </c>
      <c r="P7" s="39">
        <f>+'当年度'!P7-'前年度'!P7</f>
        <v>0</v>
      </c>
      <c r="Q7" s="39">
        <f>+'当年度'!Q7-'前年度'!Q7</f>
        <v>13091691</v>
      </c>
    </row>
    <row r="8" spans="1:17" ht="21.75" customHeight="1">
      <c r="A8" s="21"/>
      <c r="B8" s="16" t="s">
        <v>19</v>
      </c>
      <c r="C8" s="38">
        <f>+'当年度'!C8-'前年度'!C8</f>
        <v>-12806</v>
      </c>
      <c r="D8" s="39">
        <f>+'当年度'!D8-'前年度'!D8</f>
        <v>224971</v>
      </c>
      <c r="E8" s="39">
        <f>+'当年度'!E8-'前年度'!E8</f>
        <v>-23609</v>
      </c>
      <c r="F8" s="39">
        <f>+'当年度'!F8-'前年度'!F8</f>
        <v>1263740</v>
      </c>
      <c r="G8" s="39">
        <f>+'当年度'!G8-'前年度'!G8</f>
        <v>2301</v>
      </c>
      <c r="H8" s="39">
        <f>+'当年度'!H8-'前年度'!H8</f>
        <v>-102938</v>
      </c>
      <c r="I8" s="39">
        <f>+'当年度'!I8-'前年度'!I8</f>
        <v>65099</v>
      </c>
      <c r="J8" s="39">
        <f>+'当年度'!J8-'前年度'!J8</f>
        <v>657712</v>
      </c>
      <c r="K8" s="39">
        <f>+'当年度'!K8-'前年度'!K8</f>
        <v>-27380</v>
      </c>
      <c r="L8" s="39">
        <f>+'当年度'!L8-'前年度'!L8</f>
        <v>2982287</v>
      </c>
      <c r="M8" s="39">
        <f>+'当年度'!M8-'前年度'!M8</f>
        <v>135514</v>
      </c>
      <c r="N8" s="39">
        <f>+'当年度'!N8-'前年度'!N8</f>
        <v>125899</v>
      </c>
      <c r="O8" s="39">
        <f>+'当年度'!O8-'前年度'!O8</f>
        <v>0</v>
      </c>
      <c r="P8" s="39">
        <f>+'当年度'!P8-'前年度'!P8</f>
        <v>0</v>
      </c>
      <c r="Q8" s="39">
        <f>+'当年度'!Q8-'前年度'!Q8</f>
        <v>5290790</v>
      </c>
    </row>
    <row r="9" spans="1:17" ht="21.75" customHeight="1">
      <c r="A9" s="21"/>
      <c r="B9" s="16" t="s">
        <v>20</v>
      </c>
      <c r="C9" s="38">
        <f>+'当年度'!C9-'前年度'!C9</f>
        <v>2810</v>
      </c>
      <c r="D9" s="39">
        <f>+'当年度'!D9-'前年度'!D9</f>
        <v>404770</v>
      </c>
      <c r="E9" s="39">
        <f>+'当年度'!E9-'前年度'!E9</f>
        <v>475496</v>
      </c>
      <c r="F9" s="39">
        <f>+'当年度'!F9-'前年度'!F9</f>
        <v>36213</v>
      </c>
      <c r="G9" s="39">
        <f>+'当年度'!G9-'前年度'!G9</f>
        <v>4210</v>
      </c>
      <c r="H9" s="39">
        <f>+'当年度'!H9-'前年度'!H9</f>
        <v>56973</v>
      </c>
      <c r="I9" s="39">
        <f>+'当年度'!I9-'前年度'!I9</f>
        <v>756280</v>
      </c>
      <c r="J9" s="39">
        <f>+'当年度'!J9-'前年度'!J9</f>
        <v>109695</v>
      </c>
      <c r="K9" s="39">
        <f>+'当年度'!K9-'前年度'!K9</f>
        <v>294085</v>
      </c>
      <c r="L9" s="39">
        <f>+'当年度'!L9-'前年度'!L9</f>
        <v>2564363</v>
      </c>
      <c r="M9" s="39">
        <f>+'当年度'!M9-'前年度'!M9</f>
        <v>319925</v>
      </c>
      <c r="N9" s="39">
        <f>+'当年度'!N9-'前年度'!N9</f>
        <v>940008</v>
      </c>
      <c r="O9" s="39">
        <f>+'当年度'!O9-'前年度'!O9</f>
        <v>0</v>
      </c>
      <c r="P9" s="39">
        <f>+'当年度'!P9-'前年度'!P9</f>
        <v>0</v>
      </c>
      <c r="Q9" s="39">
        <f>+'当年度'!Q9-'前年度'!Q9</f>
        <v>5964828</v>
      </c>
    </row>
    <row r="10" spans="1:17" ht="21.75" customHeight="1">
      <c r="A10" s="21"/>
      <c r="B10" s="16" t="s">
        <v>21</v>
      </c>
      <c r="C10" s="38">
        <f>+'当年度'!C10-'前年度'!C10</f>
        <v>-1643</v>
      </c>
      <c r="D10" s="39">
        <f>+'当年度'!D10-'前年度'!D10</f>
        <v>120477</v>
      </c>
      <c r="E10" s="39">
        <f>+'当年度'!E10-'前年度'!E10</f>
        <v>106783</v>
      </c>
      <c r="F10" s="39">
        <f>+'当年度'!F10-'前年度'!F10</f>
        <v>-12108495</v>
      </c>
      <c r="G10" s="39">
        <f>+'当年度'!G10-'前年度'!G10</f>
        <v>22</v>
      </c>
      <c r="H10" s="39">
        <f>+'当年度'!H10-'前年度'!H10</f>
        <v>62915</v>
      </c>
      <c r="I10" s="39">
        <f>+'当年度'!I10-'前年度'!I10</f>
        <v>15233</v>
      </c>
      <c r="J10" s="39">
        <f>+'当年度'!J10-'前年度'!J10</f>
        <v>1614310</v>
      </c>
      <c r="K10" s="39">
        <f>+'当年度'!K10-'前年度'!K10</f>
        <v>-35897</v>
      </c>
      <c r="L10" s="39">
        <f>+'当年度'!L10-'前年度'!L10</f>
        <v>-736856</v>
      </c>
      <c r="M10" s="39">
        <f>+'当年度'!M10-'前年度'!M10</f>
        <v>-8076</v>
      </c>
      <c r="N10" s="39">
        <f>+'当年度'!N10-'前年度'!N10</f>
        <v>113074</v>
      </c>
      <c r="O10" s="39">
        <f>+'当年度'!O10-'前年度'!O10</f>
        <v>0</v>
      </c>
      <c r="P10" s="39">
        <f>+'当年度'!P10-'前年度'!P10</f>
        <v>0</v>
      </c>
      <c r="Q10" s="39">
        <f>+'当年度'!Q10-'前年度'!Q10</f>
        <v>-10858153</v>
      </c>
    </row>
    <row r="11" spans="1:17" ht="21.75" customHeight="1">
      <c r="A11" s="21"/>
      <c r="B11" s="16" t="s">
        <v>22</v>
      </c>
      <c r="C11" s="38">
        <f>+'当年度'!C11-'前年度'!C11</f>
        <v>6112</v>
      </c>
      <c r="D11" s="39">
        <f>+'当年度'!D11-'前年度'!D11</f>
        <v>-1232239</v>
      </c>
      <c r="E11" s="39">
        <f>+'当年度'!E11-'前年度'!E11</f>
        <v>447202</v>
      </c>
      <c r="F11" s="39">
        <f>+'当年度'!F11-'前年度'!F11</f>
        <v>48662</v>
      </c>
      <c r="G11" s="39">
        <f>+'当年度'!G11-'前年度'!G11</f>
        <v>4027</v>
      </c>
      <c r="H11" s="39">
        <f>+'当年度'!H11-'前年度'!H11</f>
        <v>-24142</v>
      </c>
      <c r="I11" s="39">
        <f>+'当年度'!I11-'前年度'!I11</f>
        <v>-132053</v>
      </c>
      <c r="J11" s="39">
        <f>+'当年度'!J11-'前年度'!J11</f>
        <v>-324331</v>
      </c>
      <c r="K11" s="39">
        <f>+'当年度'!K11-'前年度'!K11</f>
        <v>-25461</v>
      </c>
      <c r="L11" s="39">
        <f>+'当年度'!L11-'前年度'!L11</f>
        <v>780238</v>
      </c>
      <c r="M11" s="39">
        <f>+'当年度'!M11-'前年度'!M11</f>
        <v>-17060</v>
      </c>
      <c r="N11" s="39">
        <f>+'当年度'!N11-'前年度'!N11</f>
        <v>-371777</v>
      </c>
      <c r="O11" s="39">
        <f>+'当年度'!O11-'前年度'!O11</f>
        <v>-68038</v>
      </c>
      <c r="P11" s="39">
        <f>+'当年度'!P11-'前年度'!P11</f>
        <v>0</v>
      </c>
      <c r="Q11" s="39">
        <f>+'当年度'!Q11-'前年度'!Q11</f>
        <v>-908860</v>
      </c>
    </row>
    <row r="12" spans="1:17" ht="21.75" customHeight="1">
      <c r="A12" s="21"/>
      <c r="B12" s="16" t="s">
        <v>23</v>
      </c>
      <c r="C12" s="38">
        <f>+'当年度'!C12-'前年度'!C12</f>
        <v>-11698</v>
      </c>
      <c r="D12" s="39">
        <f>+'当年度'!D12-'前年度'!D12</f>
        <v>32251</v>
      </c>
      <c r="E12" s="39">
        <f>+'当年度'!E12-'前年度'!E12</f>
        <v>277380</v>
      </c>
      <c r="F12" s="39">
        <f>+'当年度'!F12-'前年度'!F12</f>
        <v>14781</v>
      </c>
      <c r="G12" s="39">
        <f>+'当年度'!G12-'前年度'!G12</f>
        <v>-1119</v>
      </c>
      <c r="H12" s="39">
        <f>+'当年度'!H12-'前年度'!H12</f>
        <v>54292</v>
      </c>
      <c r="I12" s="39">
        <f>+'当年度'!I12-'前年度'!I12</f>
        <v>-5538</v>
      </c>
      <c r="J12" s="39">
        <f>+'当年度'!J12-'前年度'!J12</f>
        <v>154096</v>
      </c>
      <c r="K12" s="39">
        <f>+'当年度'!K12-'前年度'!K12</f>
        <v>32733</v>
      </c>
      <c r="L12" s="39">
        <f>+'当年度'!L12-'前年度'!L12</f>
        <v>323125</v>
      </c>
      <c r="M12" s="39">
        <f>+'当年度'!M12-'前年度'!M12</f>
        <v>248283</v>
      </c>
      <c r="N12" s="39">
        <f>+'当年度'!N12-'前年度'!N12</f>
        <v>47855</v>
      </c>
      <c r="O12" s="39">
        <f>+'当年度'!O12-'前年度'!O12</f>
        <v>0</v>
      </c>
      <c r="P12" s="39">
        <f>+'当年度'!P12-'前年度'!P12</f>
        <v>0</v>
      </c>
      <c r="Q12" s="39">
        <f>+'当年度'!Q12-'前年度'!Q12</f>
        <v>1166441</v>
      </c>
    </row>
    <row r="13" spans="1:17" ht="21.75" customHeight="1">
      <c r="A13" s="21"/>
      <c r="B13" s="16" t="s">
        <v>24</v>
      </c>
      <c r="C13" s="38">
        <f>+'当年度'!C13-'前年度'!C13</f>
        <v>1618</v>
      </c>
      <c r="D13" s="39">
        <f>+'当年度'!D13-'前年度'!D13</f>
        <v>220196</v>
      </c>
      <c r="E13" s="39">
        <f>+'当年度'!E13-'前年度'!E13</f>
        <v>-251612</v>
      </c>
      <c r="F13" s="39">
        <f>+'当年度'!F13-'前年度'!F13</f>
        <v>-14808</v>
      </c>
      <c r="G13" s="39">
        <f>+'当年度'!G13-'前年度'!G13</f>
        <v>0</v>
      </c>
      <c r="H13" s="39">
        <f>+'当年度'!H13-'前年度'!H13</f>
        <v>30872</v>
      </c>
      <c r="I13" s="39">
        <f>+'当年度'!I13-'前年度'!I13</f>
        <v>9846</v>
      </c>
      <c r="J13" s="39">
        <f>+'当年度'!J13-'前年度'!J13</f>
        <v>40826</v>
      </c>
      <c r="K13" s="39">
        <f>+'当年度'!K13-'前年度'!K13</f>
        <v>-8297</v>
      </c>
      <c r="L13" s="39">
        <f>+'当年度'!L13-'前年度'!L13</f>
        <v>24798</v>
      </c>
      <c r="M13" s="39">
        <f>+'当年度'!M13-'前年度'!M13</f>
        <v>-1081</v>
      </c>
      <c r="N13" s="39">
        <f>+'当年度'!N13-'前年度'!N13</f>
        <v>27836</v>
      </c>
      <c r="O13" s="39">
        <f>+'当年度'!O13-'前年度'!O13</f>
        <v>0</v>
      </c>
      <c r="P13" s="39">
        <f>+'当年度'!P13-'前年度'!P13</f>
        <v>0</v>
      </c>
      <c r="Q13" s="39">
        <f>+'当年度'!Q13-'前年度'!Q13</f>
        <v>80194</v>
      </c>
    </row>
    <row r="14" spans="1:17" ht="21.75" customHeight="1">
      <c r="A14" s="21"/>
      <c r="B14" s="16" t="s">
        <v>25</v>
      </c>
      <c r="C14" s="38">
        <f>+'当年度'!C14-'前年度'!C14</f>
        <v>-7109</v>
      </c>
      <c r="D14" s="39">
        <f>+'当年度'!D14-'前年度'!D14</f>
        <v>-118461</v>
      </c>
      <c r="E14" s="39">
        <f>+'当年度'!E14-'前年度'!E14</f>
        <v>-54930</v>
      </c>
      <c r="F14" s="39">
        <f>+'当年度'!F14-'前年度'!F14</f>
        <v>-61518</v>
      </c>
      <c r="G14" s="39">
        <f>+'当年度'!G14-'前年度'!G14</f>
        <v>185</v>
      </c>
      <c r="H14" s="39">
        <f>+'当年度'!H14-'前年度'!H14</f>
        <v>25842</v>
      </c>
      <c r="I14" s="39">
        <f>+'当年度'!I14-'前年度'!I14</f>
        <v>15221</v>
      </c>
      <c r="J14" s="39">
        <f>+'当年度'!J14-'前年度'!J14</f>
        <v>502498</v>
      </c>
      <c r="K14" s="39">
        <f>+'当年度'!K14-'前年度'!K14</f>
        <v>-79442</v>
      </c>
      <c r="L14" s="39">
        <f>+'当年度'!L14-'前年度'!L14</f>
        <v>-406390</v>
      </c>
      <c r="M14" s="39">
        <f>+'当年度'!M14-'前年度'!M14</f>
        <v>-15904</v>
      </c>
      <c r="N14" s="39">
        <f>+'当年度'!N14-'前年度'!N14</f>
        <v>-13207</v>
      </c>
      <c r="O14" s="39">
        <f>+'当年度'!O14-'前年度'!O14</f>
        <v>-1384</v>
      </c>
      <c r="P14" s="39">
        <f>+'当年度'!P14-'前年度'!P14</f>
        <v>0</v>
      </c>
      <c r="Q14" s="39">
        <f>+'当年度'!Q14-'前年度'!Q14</f>
        <v>-214599</v>
      </c>
    </row>
    <row r="15" spans="1:17" ht="21.75" customHeight="1">
      <c r="A15" s="21"/>
      <c r="B15" s="16" t="s">
        <v>26</v>
      </c>
      <c r="C15" s="38">
        <f>+'当年度'!C15-'前年度'!C15</f>
        <v>-453</v>
      </c>
      <c r="D15" s="39">
        <f>+'当年度'!D15-'前年度'!D15</f>
        <v>-35894</v>
      </c>
      <c r="E15" s="39">
        <f>+'当年度'!E15-'前年度'!E15</f>
        <v>82017</v>
      </c>
      <c r="F15" s="39">
        <f>+'当年度'!F15-'前年度'!F15</f>
        <v>3892</v>
      </c>
      <c r="G15" s="39">
        <f>+'当年度'!G15-'前年度'!G15</f>
        <v>0</v>
      </c>
      <c r="H15" s="39">
        <f>+'当年度'!H15-'前年度'!H15</f>
        <v>-258837</v>
      </c>
      <c r="I15" s="39">
        <f>+'当年度'!I15-'前年度'!I15</f>
        <v>-47398</v>
      </c>
      <c r="J15" s="39">
        <f>+'当年度'!J15-'前年度'!J15</f>
        <v>150232</v>
      </c>
      <c r="K15" s="39">
        <f>+'当年度'!K15-'前年度'!K15</f>
        <v>-33260</v>
      </c>
      <c r="L15" s="39">
        <f>+'当年度'!L15-'前年度'!L15</f>
        <v>-19760</v>
      </c>
      <c r="M15" s="39">
        <f>+'当年度'!M15-'前年度'!M15</f>
        <v>-13848</v>
      </c>
      <c r="N15" s="39">
        <f>+'当年度'!N15-'前年度'!N15</f>
        <v>2618</v>
      </c>
      <c r="O15" s="39">
        <f>+'当年度'!O15-'前年度'!O15</f>
        <v>-19085</v>
      </c>
      <c r="P15" s="39">
        <f>+'当年度'!P15-'前年度'!P15</f>
        <v>0</v>
      </c>
      <c r="Q15" s="39">
        <f>+'当年度'!Q15-'前年度'!Q15</f>
        <v>-189776</v>
      </c>
    </row>
    <row r="16" spans="1:17" ht="21.75" customHeight="1">
      <c r="A16" s="21"/>
      <c r="B16" s="16" t="s">
        <v>27</v>
      </c>
      <c r="C16" s="38">
        <f>+'当年度'!C16-'前年度'!C16</f>
        <v>2788</v>
      </c>
      <c r="D16" s="39">
        <f>+'当年度'!D16-'前年度'!D16</f>
        <v>153962</v>
      </c>
      <c r="E16" s="39">
        <f>+'当年度'!E16-'前年度'!E16</f>
        <v>146174</v>
      </c>
      <c r="F16" s="39">
        <f>+'当年度'!F16-'前年度'!F16</f>
        <v>8566</v>
      </c>
      <c r="G16" s="39">
        <f>+'当年度'!G16-'前年度'!G16</f>
        <v>0</v>
      </c>
      <c r="H16" s="39">
        <f>+'当年度'!H16-'前年度'!H16</f>
        <v>-148383</v>
      </c>
      <c r="I16" s="39">
        <f>+'当年度'!I16-'前年度'!I16</f>
        <v>-406174</v>
      </c>
      <c r="J16" s="39">
        <f>+'当年度'!J16-'前年度'!J16</f>
        <v>260875</v>
      </c>
      <c r="K16" s="39">
        <f>+'当年度'!K16-'前年度'!K16</f>
        <v>-13248</v>
      </c>
      <c r="L16" s="39">
        <f>+'当年度'!L16-'前年度'!L16</f>
        <v>-25740</v>
      </c>
      <c r="M16" s="39">
        <f>+'当年度'!M16-'前年度'!M16</f>
        <v>5036</v>
      </c>
      <c r="N16" s="39">
        <f>+'当年度'!N16-'前年度'!N16</f>
        <v>79235</v>
      </c>
      <c r="O16" s="39">
        <f>+'当年度'!O16-'前年度'!O16</f>
        <v>0</v>
      </c>
      <c r="P16" s="39">
        <f>+'当年度'!P16-'前年度'!P16</f>
        <v>0</v>
      </c>
      <c r="Q16" s="39">
        <f>+'当年度'!Q16-'前年度'!Q16</f>
        <v>63091</v>
      </c>
    </row>
    <row r="17" spans="1:17" ht="21.75" customHeight="1">
      <c r="A17" s="21"/>
      <c r="B17" s="16" t="s">
        <v>46</v>
      </c>
      <c r="C17" s="38">
        <f>+'当年度'!C17-'前年度'!C17</f>
        <v>-17239</v>
      </c>
      <c r="D17" s="39">
        <f>+'当年度'!D17-'前年度'!D17</f>
        <v>6648223</v>
      </c>
      <c r="E17" s="39">
        <f>+'当年度'!E17-'前年度'!E17</f>
        <v>-130838</v>
      </c>
      <c r="F17" s="39">
        <f>+'当年度'!F17-'前年度'!F17</f>
        <v>9431</v>
      </c>
      <c r="G17" s="39">
        <f>+'当年度'!G17-'前年度'!G17</f>
        <v>0</v>
      </c>
      <c r="H17" s="39">
        <f>+'当年度'!H17-'前年度'!H17</f>
        <v>-16928</v>
      </c>
      <c r="I17" s="39">
        <f>+'当年度'!I17-'前年度'!I17</f>
        <v>-102417</v>
      </c>
      <c r="J17" s="39">
        <f>+'当年度'!J17-'前年度'!J17</f>
        <v>321063</v>
      </c>
      <c r="K17" s="39">
        <f>+'当年度'!K17-'前年度'!K17</f>
        <v>-142821</v>
      </c>
      <c r="L17" s="39">
        <f>+'当年度'!L17-'前年度'!L17</f>
        <v>-332355</v>
      </c>
      <c r="M17" s="39">
        <f>+'当年度'!M17-'前年度'!M17</f>
        <v>39256</v>
      </c>
      <c r="N17" s="39">
        <f>+'当年度'!N17-'前年度'!N17</f>
        <v>43004</v>
      </c>
      <c r="O17" s="39">
        <f>+'当年度'!O17-'前年度'!O17</f>
        <v>0</v>
      </c>
      <c r="P17" s="39">
        <f>+'当年度'!P17-'前年度'!P17</f>
        <v>0</v>
      </c>
      <c r="Q17" s="39">
        <f>+'当年度'!Q17-'前年度'!Q17</f>
        <v>6318379</v>
      </c>
    </row>
    <row r="18" spans="1:17" ht="21.75" customHeight="1">
      <c r="A18" s="21"/>
      <c r="B18" s="16" t="s">
        <v>48</v>
      </c>
      <c r="C18" s="38">
        <f>+'当年度'!C18-'前年度'!C18</f>
        <v>4066</v>
      </c>
      <c r="D18" s="39">
        <f>+'当年度'!D18-'前年度'!D18</f>
        <v>-382527</v>
      </c>
      <c r="E18" s="39">
        <f>+'当年度'!E18-'前年度'!E18</f>
        <v>-240844</v>
      </c>
      <c r="F18" s="39">
        <f>+'当年度'!F18-'前年度'!F18</f>
        <v>-50370</v>
      </c>
      <c r="G18" s="39">
        <f>+'当年度'!G18-'前年度'!G18</f>
        <v>-58</v>
      </c>
      <c r="H18" s="39">
        <f>+'当年度'!H18-'前年度'!H18</f>
        <v>-17337</v>
      </c>
      <c r="I18" s="39">
        <f>+'当年度'!I18-'前年度'!I18</f>
        <v>32863</v>
      </c>
      <c r="J18" s="39">
        <f>+'当年度'!J18-'前年度'!J18</f>
        <v>-11680</v>
      </c>
      <c r="K18" s="39">
        <f>+'当年度'!K18-'前年度'!K18</f>
        <v>35710</v>
      </c>
      <c r="L18" s="39">
        <f>+'当年度'!L18-'前年度'!L18</f>
        <v>-2212734</v>
      </c>
      <c r="M18" s="39">
        <f>+'当年度'!M18-'前年度'!M18</f>
        <v>-1066</v>
      </c>
      <c r="N18" s="39">
        <f>+'当年度'!N18-'前年度'!N18</f>
        <v>110702</v>
      </c>
      <c r="O18" s="39">
        <f>+'当年度'!O18-'前年度'!O18</f>
        <v>0</v>
      </c>
      <c r="P18" s="39">
        <f>+'当年度'!P18-'前年度'!P18</f>
        <v>0</v>
      </c>
      <c r="Q18" s="39">
        <f>+'当年度'!Q18-'前年度'!Q18</f>
        <v>-2733275</v>
      </c>
    </row>
    <row r="19" spans="1:17" ht="21.75" customHeight="1">
      <c r="A19" s="22"/>
      <c r="B19" s="18" t="s">
        <v>49</v>
      </c>
      <c r="C19" s="40">
        <f>+'当年度'!C19-'前年度'!C19</f>
        <v>8173</v>
      </c>
      <c r="D19" s="41">
        <f>+'当年度'!D19-'前年度'!D19</f>
        <v>4018364</v>
      </c>
      <c r="E19" s="41">
        <f>+'当年度'!E19-'前年度'!E19</f>
        <v>-408481</v>
      </c>
      <c r="F19" s="41">
        <f>+'当年度'!F19-'前年度'!F19</f>
        <v>1456827</v>
      </c>
      <c r="G19" s="41">
        <f>+'当年度'!G19-'前年度'!G19</f>
        <v>607</v>
      </c>
      <c r="H19" s="41">
        <f>+'当年度'!H19-'前年度'!H19</f>
        <v>-67172</v>
      </c>
      <c r="I19" s="41">
        <f>+'当年度'!I19-'前年度'!I19</f>
        <v>-485637</v>
      </c>
      <c r="J19" s="41">
        <f>+'当年度'!J19-'前年度'!J19</f>
        <v>30358</v>
      </c>
      <c r="K19" s="41">
        <f>+'当年度'!K19-'前年度'!K19</f>
        <v>-30760</v>
      </c>
      <c r="L19" s="41">
        <f>+'当年度'!L19-'前年度'!L19</f>
        <v>65857</v>
      </c>
      <c r="M19" s="41">
        <f>+'当年度'!M19-'前年度'!M19</f>
        <v>230119</v>
      </c>
      <c r="N19" s="41">
        <f>+'当年度'!N19-'前年度'!N19</f>
        <v>-109288</v>
      </c>
      <c r="O19" s="41">
        <f>+'当年度'!O19-'前年度'!O19</f>
        <v>0</v>
      </c>
      <c r="P19" s="41">
        <f>+'当年度'!P19-'前年度'!P19</f>
        <v>0</v>
      </c>
      <c r="Q19" s="41">
        <f>+'当年度'!Q19-'前年度'!Q19</f>
        <v>4708967</v>
      </c>
    </row>
    <row r="20" spans="1:17" ht="21.75" customHeight="1">
      <c r="A20" s="21"/>
      <c r="B20" s="16" t="s">
        <v>28</v>
      </c>
      <c r="C20" s="38">
        <f>+'当年度'!C20-'前年度'!C20</f>
        <v>422</v>
      </c>
      <c r="D20" s="39">
        <f>+'当年度'!D20-'前年度'!D20</f>
        <v>-858820</v>
      </c>
      <c r="E20" s="39">
        <f>+'当年度'!E20-'前年度'!E20</f>
        <v>-25880</v>
      </c>
      <c r="F20" s="39">
        <f>+'当年度'!F20-'前年度'!F20</f>
        <v>7743</v>
      </c>
      <c r="G20" s="39">
        <f>+'当年度'!G20-'前年度'!G20</f>
        <v>0</v>
      </c>
      <c r="H20" s="39">
        <f>+'当年度'!H20-'前年度'!H20</f>
        <v>7706</v>
      </c>
      <c r="I20" s="39">
        <f>+'当年度'!I20-'前年度'!I20</f>
        <v>2083</v>
      </c>
      <c r="J20" s="39">
        <f>+'当年度'!J20-'前年度'!J20</f>
        <v>43661</v>
      </c>
      <c r="K20" s="39">
        <f>+'当年度'!K20-'前年度'!K20</f>
        <v>-272469</v>
      </c>
      <c r="L20" s="39">
        <f>+'当年度'!L20-'前年度'!L20</f>
        <v>-55625</v>
      </c>
      <c r="M20" s="39">
        <f>+'当年度'!M20-'前年度'!M20</f>
        <v>0</v>
      </c>
      <c r="N20" s="39">
        <f>+'当年度'!N20-'前年度'!N20</f>
        <v>29668</v>
      </c>
      <c r="O20" s="39">
        <f>+'当年度'!O20-'前年度'!O20</f>
        <v>0</v>
      </c>
      <c r="P20" s="39">
        <f>+'当年度'!P20-'前年度'!P20</f>
        <v>0</v>
      </c>
      <c r="Q20" s="39">
        <f>+'当年度'!Q20-'前年度'!Q20</f>
        <v>-1121511</v>
      </c>
    </row>
    <row r="21" spans="1:17" ht="21.75" customHeight="1">
      <c r="A21" s="21"/>
      <c r="B21" s="16" t="s">
        <v>29</v>
      </c>
      <c r="C21" s="38">
        <f>+'当年度'!C21-'前年度'!C21</f>
        <v>-2190</v>
      </c>
      <c r="D21" s="39">
        <f>+'当年度'!D21-'前年度'!D21</f>
        <v>77196</v>
      </c>
      <c r="E21" s="39">
        <f>+'当年度'!E21-'前年度'!E21</f>
        <v>-249232</v>
      </c>
      <c r="F21" s="39">
        <f>+'当年度'!F21-'前年度'!F21</f>
        <v>62993</v>
      </c>
      <c r="G21" s="39">
        <f>+'当年度'!G21-'前年度'!G21</f>
        <v>4363</v>
      </c>
      <c r="H21" s="39">
        <f>+'当年度'!H21-'前年度'!H21</f>
        <v>-12311</v>
      </c>
      <c r="I21" s="39">
        <f>+'当年度'!I21-'前年度'!I21</f>
        <v>-10</v>
      </c>
      <c r="J21" s="39">
        <f>+'当年度'!J21-'前年度'!J21</f>
        <v>-45682</v>
      </c>
      <c r="K21" s="39">
        <f>+'当年度'!K21-'前年度'!K21</f>
        <v>30499</v>
      </c>
      <c r="L21" s="39">
        <f>+'当年度'!L21-'前年度'!L21</f>
        <v>-29341</v>
      </c>
      <c r="M21" s="39">
        <f>+'当年度'!M21-'前年度'!M21</f>
        <v>0</v>
      </c>
      <c r="N21" s="39">
        <f>+'当年度'!N21-'前年度'!N21</f>
        <v>22794</v>
      </c>
      <c r="O21" s="39">
        <f>+'当年度'!O21-'前年度'!O21</f>
        <v>0</v>
      </c>
      <c r="P21" s="39">
        <f>+'当年度'!P21-'前年度'!P21</f>
        <v>0</v>
      </c>
      <c r="Q21" s="39">
        <f>+'当年度'!Q21-'前年度'!Q21</f>
        <v>-140921</v>
      </c>
    </row>
    <row r="22" spans="1:17" ht="21.75" customHeight="1">
      <c r="A22" s="21"/>
      <c r="B22" s="16" t="s">
        <v>30</v>
      </c>
      <c r="C22" s="38">
        <f>+'当年度'!C22-'前年度'!C22</f>
        <v>-4315</v>
      </c>
      <c r="D22" s="39">
        <f>+'当年度'!D22-'前年度'!D22</f>
        <v>348775</v>
      </c>
      <c r="E22" s="39">
        <f>+'当年度'!E22-'前年度'!E22</f>
        <v>-45327</v>
      </c>
      <c r="F22" s="39">
        <f>+'当年度'!F22-'前年度'!F22</f>
        <v>-749230</v>
      </c>
      <c r="G22" s="39">
        <f>+'当年度'!G22-'前年度'!G22</f>
        <v>0</v>
      </c>
      <c r="H22" s="39">
        <f>+'当年度'!H22-'前年度'!H22</f>
        <v>-43722</v>
      </c>
      <c r="I22" s="39">
        <f>+'当年度'!I22-'前年度'!I22</f>
        <v>58808</v>
      </c>
      <c r="J22" s="39">
        <f>+'当年度'!J22-'前年度'!J22</f>
        <v>-71557</v>
      </c>
      <c r="K22" s="39">
        <f>+'当年度'!K22-'前年度'!K22</f>
        <v>-17677</v>
      </c>
      <c r="L22" s="39">
        <f>+'当年度'!L22-'前年度'!L22</f>
        <v>301581</v>
      </c>
      <c r="M22" s="39">
        <f>+'当年度'!M22-'前年度'!M22</f>
        <v>17688</v>
      </c>
      <c r="N22" s="39">
        <f>+'当年度'!N22-'前年度'!N22</f>
        <v>55360</v>
      </c>
      <c r="O22" s="39">
        <f>+'当年度'!O22-'前年度'!O22</f>
        <v>0</v>
      </c>
      <c r="P22" s="39">
        <f>+'当年度'!P22-'前年度'!P22</f>
        <v>0</v>
      </c>
      <c r="Q22" s="39">
        <f>+'当年度'!Q22-'前年度'!Q22</f>
        <v>-149616</v>
      </c>
    </row>
    <row r="23" spans="1:17" ht="21.75" customHeight="1">
      <c r="A23" s="21"/>
      <c r="B23" s="16" t="s">
        <v>31</v>
      </c>
      <c r="C23" s="38">
        <f>+'当年度'!C23-'前年度'!C23</f>
        <v>-1361</v>
      </c>
      <c r="D23" s="39">
        <f>+'当年度'!D23-'前年度'!D23</f>
        <v>148311</v>
      </c>
      <c r="E23" s="39">
        <f>+'当年度'!E23-'前年度'!E23</f>
        <v>-33387</v>
      </c>
      <c r="F23" s="39">
        <f>+'当年度'!F23-'前年度'!F23</f>
        <v>-68159</v>
      </c>
      <c r="G23" s="39">
        <f>+'当年度'!G23-'前年度'!G23</f>
        <v>0</v>
      </c>
      <c r="H23" s="39">
        <f>+'当年度'!H23-'前年度'!H23</f>
        <v>-1891</v>
      </c>
      <c r="I23" s="39">
        <f>+'当年度'!I23-'前年度'!I23</f>
        <v>7387</v>
      </c>
      <c r="J23" s="39">
        <f>+'当年度'!J23-'前年度'!J23</f>
        <v>-17576</v>
      </c>
      <c r="K23" s="39">
        <f>+'当年度'!K23-'前年度'!K23</f>
        <v>187242</v>
      </c>
      <c r="L23" s="39">
        <f>+'当年度'!L23-'前年度'!L23</f>
        <v>-103080</v>
      </c>
      <c r="M23" s="39">
        <f>+'当年度'!M23-'前年度'!M23</f>
        <v>-13503</v>
      </c>
      <c r="N23" s="39">
        <f>+'当年度'!N23-'前年度'!N23</f>
        <v>33642</v>
      </c>
      <c r="O23" s="39">
        <f>+'当年度'!O23-'前年度'!O23</f>
        <v>0</v>
      </c>
      <c r="P23" s="39">
        <f>+'当年度'!P23-'前年度'!P23</f>
        <v>0</v>
      </c>
      <c r="Q23" s="39">
        <f>+'当年度'!Q23-'前年度'!Q23</f>
        <v>137625</v>
      </c>
    </row>
    <row r="24" spans="1:17" ht="21.75" customHeight="1">
      <c r="A24" s="21"/>
      <c r="B24" s="16" t="s">
        <v>32</v>
      </c>
      <c r="C24" s="38">
        <f>+'当年度'!C24-'前年度'!C24</f>
        <v>-1047</v>
      </c>
      <c r="D24" s="39">
        <f>+'当年度'!D24-'前年度'!D24</f>
        <v>358377</v>
      </c>
      <c r="E24" s="39">
        <f>+'当年度'!E24-'前年度'!E24</f>
        <v>3026</v>
      </c>
      <c r="F24" s="39">
        <f>+'当年度'!F24-'前年度'!F24</f>
        <v>45234</v>
      </c>
      <c r="G24" s="39">
        <f>+'当年度'!G24-'前年度'!G24</f>
        <v>0</v>
      </c>
      <c r="H24" s="39">
        <f>+'当年度'!H24-'前年度'!H24</f>
        <v>-37150</v>
      </c>
      <c r="I24" s="39">
        <f>+'当年度'!I24-'前年度'!I24</f>
        <v>-517</v>
      </c>
      <c r="J24" s="39">
        <f>+'当年度'!J24-'前年度'!J24</f>
        <v>-81303</v>
      </c>
      <c r="K24" s="39">
        <f>+'当年度'!K24-'前年度'!K24</f>
        <v>183174</v>
      </c>
      <c r="L24" s="39">
        <f>+'当年度'!L24-'前年度'!L24</f>
        <v>90415</v>
      </c>
      <c r="M24" s="39">
        <f>+'当年度'!M24-'前年度'!M24</f>
        <v>0</v>
      </c>
      <c r="N24" s="39">
        <f>+'当年度'!N24-'前年度'!N24</f>
        <v>6623</v>
      </c>
      <c r="O24" s="39">
        <f>+'当年度'!O24-'前年度'!O24</f>
        <v>0</v>
      </c>
      <c r="P24" s="39">
        <f>+'当年度'!P24-'前年度'!P24</f>
        <v>0</v>
      </c>
      <c r="Q24" s="39">
        <f>+'当年度'!Q24-'前年度'!Q24</f>
        <v>566832</v>
      </c>
    </row>
    <row r="25" spans="1:17" ht="21.75" customHeight="1">
      <c r="A25" s="21"/>
      <c r="B25" s="16" t="s">
        <v>33</v>
      </c>
      <c r="C25" s="38">
        <f>+'当年度'!C25-'前年度'!C25</f>
        <v>-2275</v>
      </c>
      <c r="D25" s="39">
        <f>+'当年度'!D25-'前年度'!D25</f>
        <v>241726</v>
      </c>
      <c r="E25" s="39">
        <f>+'当年度'!E25-'前年度'!E25</f>
        <v>-46768</v>
      </c>
      <c r="F25" s="39">
        <f>+'当年度'!F25-'前年度'!F25</f>
        <v>16787</v>
      </c>
      <c r="G25" s="39">
        <f>+'当年度'!G25-'前年度'!G25</f>
        <v>0</v>
      </c>
      <c r="H25" s="39">
        <f>+'当年度'!H25-'前年度'!H25</f>
        <v>-244275</v>
      </c>
      <c r="I25" s="39">
        <f>+'当年度'!I25-'前年度'!I25</f>
        <v>-537643</v>
      </c>
      <c r="J25" s="39">
        <f>+'当年度'!J25-'前年度'!J25</f>
        <v>13980</v>
      </c>
      <c r="K25" s="39">
        <f>+'当年度'!K25-'前年度'!K25</f>
        <v>43853</v>
      </c>
      <c r="L25" s="39">
        <f>+'当年度'!L25-'前年度'!L25</f>
        <v>544628</v>
      </c>
      <c r="M25" s="39">
        <f>+'当年度'!M25-'前年度'!M25</f>
        <v>63838</v>
      </c>
      <c r="N25" s="39">
        <f>+'当年度'!N25-'前年度'!N25</f>
        <v>-67603</v>
      </c>
      <c r="O25" s="39">
        <f>+'当年度'!O25-'前年度'!O25</f>
        <v>0</v>
      </c>
      <c r="P25" s="39">
        <f>+'当年度'!P25-'前年度'!P25</f>
        <v>0</v>
      </c>
      <c r="Q25" s="39">
        <f>+'当年度'!Q25-'前年度'!Q25</f>
        <v>26248</v>
      </c>
    </row>
    <row r="26" spans="1:17" ht="21.75" customHeight="1">
      <c r="A26" s="21"/>
      <c r="B26" s="16" t="s">
        <v>34</v>
      </c>
      <c r="C26" s="38">
        <f>+'当年度'!C26-'前年度'!C26</f>
        <v>1228</v>
      </c>
      <c r="D26" s="39">
        <f>+'当年度'!D26-'前年度'!D26</f>
        <v>-329719</v>
      </c>
      <c r="E26" s="39">
        <f>+'当年度'!E26-'前年度'!E26</f>
        <v>135902</v>
      </c>
      <c r="F26" s="39">
        <f>+'当年度'!F26-'前年度'!F26</f>
        <v>98228</v>
      </c>
      <c r="G26" s="39">
        <f>+'当年度'!G26-'前年度'!G26</f>
        <v>0</v>
      </c>
      <c r="H26" s="39">
        <f>+'当年度'!H26-'前年度'!H26</f>
        <v>92551</v>
      </c>
      <c r="I26" s="39">
        <f>+'当年度'!I26-'前年度'!I26</f>
        <v>2401</v>
      </c>
      <c r="J26" s="39">
        <f>+'当年度'!J26-'前年度'!J26</f>
        <v>-98486</v>
      </c>
      <c r="K26" s="39">
        <f>+'当年度'!K26-'前年度'!K26</f>
        <v>61967</v>
      </c>
      <c r="L26" s="39">
        <f>+'当年度'!L26-'前年度'!L26</f>
        <v>676492</v>
      </c>
      <c r="M26" s="39">
        <f>+'当年度'!M26-'前年度'!M26</f>
        <v>97924</v>
      </c>
      <c r="N26" s="39">
        <f>+'当年度'!N26-'前年度'!N26</f>
        <v>-24015</v>
      </c>
      <c r="O26" s="39">
        <f>+'当年度'!O26-'前年度'!O26</f>
        <v>0</v>
      </c>
      <c r="P26" s="39">
        <f>+'当年度'!P26-'前年度'!P26</f>
        <v>0</v>
      </c>
      <c r="Q26" s="39">
        <f>+'当年度'!Q26-'前年度'!Q26</f>
        <v>714473</v>
      </c>
    </row>
    <row r="27" spans="1:17" ht="21.75" customHeight="1">
      <c r="A27" s="21"/>
      <c r="B27" s="16" t="s">
        <v>35</v>
      </c>
      <c r="C27" s="38">
        <f>+'当年度'!C27-'前年度'!C27</f>
        <v>2366</v>
      </c>
      <c r="D27" s="39">
        <f>+'当年度'!D27-'前年度'!D27</f>
        <v>-86546</v>
      </c>
      <c r="E27" s="39">
        <f>+'当年度'!E27-'前年度'!E27</f>
        <v>172</v>
      </c>
      <c r="F27" s="39">
        <f>+'当年度'!F27-'前年度'!F27</f>
        <v>94918</v>
      </c>
      <c r="G27" s="39">
        <f>+'当年度'!G27-'前年度'!G27</f>
        <v>-20000</v>
      </c>
      <c r="H27" s="39">
        <f>+'当年度'!H27-'前年度'!H27</f>
        <v>-55937</v>
      </c>
      <c r="I27" s="39">
        <f>+'当年度'!I27-'前年度'!I27</f>
        <v>114832</v>
      </c>
      <c r="J27" s="39">
        <f>+'当年度'!J27-'前年度'!J27</f>
        <v>-145623</v>
      </c>
      <c r="K27" s="39">
        <f>+'当年度'!K27-'前年度'!K27</f>
        <v>-33925</v>
      </c>
      <c r="L27" s="39">
        <f>+'当年度'!L27-'前年度'!L27</f>
        <v>46794</v>
      </c>
      <c r="M27" s="39">
        <f>+'当年度'!M27-'前年度'!M27</f>
        <v>223931</v>
      </c>
      <c r="N27" s="39">
        <f>+'当年度'!N27-'前年度'!N27</f>
        <v>15506</v>
      </c>
      <c r="O27" s="39">
        <f>+'当年度'!O27-'前年度'!O27</f>
        <v>0</v>
      </c>
      <c r="P27" s="39">
        <f>+'当年度'!P27-'前年度'!P27</f>
        <v>0</v>
      </c>
      <c r="Q27" s="39">
        <f>+'当年度'!Q27-'前年度'!Q27</f>
        <v>156488</v>
      </c>
    </row>
    <row r="28" spans="1:17" ht="21.75" customHeight="1">
      <c r="A28" s="21"/>
      <c r="B28" s="16" t="s">
        <v>36</v>
      </c>
      <c r="C28" s="38">
        <f>+'当年度'!C28-'前年度'!C28</f>
        <v>-1247</v>
      </c>
      <c r="D28" s="39">
        <f>+'当年度'!D28-'前年度'!D28</f>
        <v>-38362</v>
      </c>
      <c r="E28" s="39">
        <f>+'当年度'!E28-'前年度'!E28</f>
        <v>-20861</v>
      </c>
      <c r="F28" s="39">
        <f>+'当年度'!F28-'前年度'!F28</f>
        <v>104726</v>
      </c>
      <c r="G28" s="39">
        <f>+'当年度'!G28-'前年度'!G28</f>
        <v>4917</v>
      </c>
      <c r="H28" s="39">
        <f>+'当年度'!H28-'前年度'!H28</f>
        <v>30411</v>
      </c>
      <c r="I28" s="39">
        <f>+'当年度'!I28-'前年度'!I28</f>
        <v>4896</v>
      </c>
      <c r="J28" s="39">
        <f>+'当年度'!J28-'前年度'!J28</f>
        <v>110073</v>
      </c>
      <c r="K28" s="39">
        <f>+'当年度'!K28-'前年度'!K28</f>
        <v>-4406</v>
      </c>
      <c r="L28" s="39">
        <f>+'当年度'!L28-'前年度'!L28</f>
        <v>-80056</v>
      </c>
      <c r="M28" s="39">
        <f>+'当年度'!M28-'前年度'!M28</f>
        <v>227735</v>
      </c>
      <c r="N28" s="39">
        <f>+'当年度'!N28-'前年度'!N28</f>
        <v>-11189</v>
      </c>
      <c r="O28" s="39">
        <f>+'当年度'!O28-'前年度'!O28</f>
        <v>0</v>
      </c>
      <c r="P28" s="39">
        <f>+'当年度'!P28-'前年度'!P28</f>
        <v>0</v>
      </c>
      <c r="Q28" s="39">
        <f>+'当年度'!Q28-'前年度'!Q28</f>
        <v>326637</v>
      </c>
    </row>
    <row r="29" spans="1:17" ht="21.75" customHeight="1">
      <c r="A29" s="21"/>
      <c r="B29" s="16" t="s">
        <v>37</v>
      </c>
      <c r="C29" s="38">
        <f>+'当年度'!C29-'前年度'!C29</f>
        <v>940</v>
      </c>
      <c r="D29" s="39">
        <f>+'当年度'!D29-'前年度'!D29</f>
        <v>-8736</v>
      </c>
      <c r="E29" s="39">
        <f>+'当年度'!E29-'前年度'!E29</f>
        <v>58236</v>
      </c>
      <c r="F29" s="39">
        <f>+'当年度'!F29-'前年度'!F29</f>
        <v>3119</v>
      </c>
      <c r="G29" s="39">
        <f>+'当年度'!G29-'前年度'!G29</f>
        <v>0</v>
      </c>
      <c r="H29" s="39">
        <f>+'当年度'!H29-'前年度'!H29</f>
        <v>-517</v>
      </c>
      <c r="I29" s="39">
        <f>+'当年度'!I29-'前年度'!I29</f>
        <v>-1921</v>
      </c>
      <c r="J29" s="39">
        <f>+'当年度'!J29-'前年度'!J29</f>
        <v>11428</v>
      </c>
      <c r="K29" s="39">
        <f>+'当年度'!K29-'前年度'!K29</f>
        <v>42249</v>
      </c>
      <c r="L29" s="39">
        <f>+'当年度'!L29-'前年度'!L29</f>
        <v>49916</v>
      </c>
      <c r="M29" s="39">
        <f>+'当年度'!M29-'前年度'!M29</f>
        <v>11708</v>
      </c>
      <c r="N29" s="39">
        <f>+'当年度'!N29-'前年度'!N29</f>
        <v>7053</v>
      </c>
      <c r="O29" s="39">
        <f>+'当年度'!O29-'前年度'!O29</f>
        <v>0</v>
      </c>
      <c r="P29" s="39">
        <f>+'当年度'!P29-'前年度'!P29</f>
        <v>0</v>
      </c>
      <c r="Q29" s="39">
        <f>+'当年度'!Q29-'前年度'!Q29</f>
        <v>173475</v>
      </c>
    </row>
    <row r="30" spans="1:17" ht="21.75" customHeight="1">
      <c r="A30" s="21"/>
      <c r="B30" s="16" t="s">
        <v>47</v>
      </c>
      <c r="C30" s="38">
        <f>+'当年度'!C30-'前年度'!C30</f>
        <v>337</v>
      </c>
      <c r="D30" s="39">
        <f>+'当年度'!D30-'前年度'!D30</f>
        <v>102963</v>
      </c>
      <c r="E30" s="39">
        <f>+'当年度'!E30-'前年度'!E30</f>
        <v>-51424</v>
      </c>
      <c r="F30" s="39">
        <f>+'当年度'!F30-'前年度'!F30</f>
        <v>-27427</v>
      </c>
      <c r="G30" s="39">
        <f>+'当年度'!G30-'前年度'!G30</f>
        <v>0</v>
      </c>
      <c r="H30" s="39">
        <f>+'当年度'!H30-'前年度'!H30</f>
        <v>22481</v>
      </c>
      <c r="I30" s="39">
        <f>+'当年度'!I30-'前年度'!I30</f>
        <v>2959</v>
      </c>
      <c r="J30" s="39">
        <f>+'当年度'!J30-'前年度'!J30</f>
        <v>-16274</v>
      </c>
      <c r="K30" s="39">
        <f>+'当年度'!K30-'前年度'!K30</f>
        <v>45968</v>
      </c>
      <c r="L30" s="39">
        <f>+'当年度'!L30-'前年度'!L30</f>
        <v>-31113</v>
      </c>
      <c r="M30" s="39">
        <f>+'当年度'!M30-'前年度'!M30</f>
        <v>32669</v>
      </c>
      <c r="N30" s="39">
        <f>+'当年度'!N30-'前年度'!N30</f>
        <v>64235</v>
      </c>
      <c r="O30" s="39">
        <f>+'当年度'!O30-'前年度'!O30</f>
        <v>0</v>
      </c>
      <c r="P30" s="39">
        <f>+'当年度'!P30-'前年度'!P30</f>
        <v>0</v>
      </c>
      <c r="Q30" s="39">
        <f>+'当年度'!Q30-'前年度'!Q30</f>
        <v>145374</v>
      </c>
    </row>
    <row r="31" spans="1:17" ht="21.75" customHeight="1">
      <c r="A31" s="21"/>
      <c r="B31" s="16" t="s">
        <v>50</v>
      </c>
      <c r="C31" s="38">
        <f>+'当年度'!C31-'前年度'!C31</f>
        <v>3462</v>
      </c>
      <c r="D31" s="39">
        <f>+'当年度'!D31-'前年度'!D31</f>
        <v>1906</v>
      </c>
      <c r="E31" s="39">
        <f>+'当年度'!E31-'前年度'!E31</f>
        <v>-536215</v>
      </c>
      <c r="F31" s="39">
        <f>+'当年度'!F31-'前年度'!F31</f>
        <v>-263050</v>
      </c>
      <c r="G31" s="39">
        <f>+'当年度'!G31-'前年度'!G31</f>
        <v>0</v>
      </c>
      <c r="H31" s="39">
        <f>+'当年度'!H31-'前年度'!H31</f>
        <v>8911</v>
      </c>
      <c r="I31" s="39">
        <f>+'当年度'!I31-'前年度'!I31</f>
        <v>-81363</v>
      </c>
      <c r="J31" s="39">
        <f>+'当年度'!J31-'前年度'!J31</f>
        <v>62269</v>
      </c>
      <c r="K31" s="39">
        <f>+'当年度'!K31-'前年度'!K31</f>
        <v>27880</v>
      </c>
      <c r="L31" s="39">
        <f>+'当年度'!L31-'前年度'!L31</f>
        <v>-91137</v>
      </c>
      <c r="M31" s="39">
        <f>+'当年度'!M31-'前年度'!M31</f>
        <v>56337</v>
      </c>
      <c r="N31" s="39">
        <f>+'当年度'!N31-'前年度'!N31</f>
        <v>-3361</v>
      </c>
      <c r="O31" s="39">
        <f>+'当年度'!O31-'前年度'!O31</f>
        <v>0</v>
      </c>
      <c r="P31" s="39">
        <f>+'当年度'!P31-'前年度'!P31</f>
        <v>0</v>
      </c>
      <c r="Q31" s="39">
        <f>+'当年度'!Q31-'前年度'!Q31</f>
        <v>-814361</v>
      </c>
    </row>
    <row r="32" spans="1:17" ht="21.75" customHeight="1">
      <c r="A32" s="21"/>
      <c r="B32" s="16" t="s">
        <v>51</v>
      </c>
      <c r="C32" s="38">
        <f>+'当年度'!C32-'前年度'!C32</f>
        <v>5356</v>
      </c>
      <c r="D32" s="39">
        <f>+'当年度'!D32-'前年度'!D32</f>
        <v>-145740</v>
      </c>
      <c r="E32" s="39">
        <f>+'当年度'!E32-'前年度'!E32</f>
        <v>-141079</v>
      </c>
      <c r="F32" s="39">
        <f>+'当年度'!F32-'前年度'!F32</f>
        <v>500697</v>
      </c>
      <c r="G32" s="39">
        <f>+'当年度'!G32-'前年度'!G32</f>
        <v>0</v>
      </c>
      <c r="H32" s="39">
        <f>+'当年度'!H32-'前年度'!H32</f>
        <v>465102</v>
      </c>
      <c r="I32" s="39">
        <f>+'当年度'!I32-'前年度'!I32</f>
        <v>-21318</v>
      </c>
      <c r="J32" s="39">
        <f>+'当年度'!J32-'前年度'!J32</f>
        <v>-105770</v>
      </c>
      <c r="K32" s="39">
        <f>+'当年度'!K32-'前年度'!K32</f>
        <v>50789</v>
      </c>
      <c r="L32" s="39">
        <f>+'当年度'!L32-'前年度'!L32</f>
        <v>-150113</v>
      </c>
      <c r="M32" s="39">
        <f>+'当年度'!M32-'前年度'!M32</f>
        <v>-68632</v>
      </c>
      <c r="N32" s="39">
        <f>+'当年度'!N32-'前年度'!N32</f>
        <v>-33679</v>
      </c>
      <c r="O32" s="39">
        <f>+'当年度'!O32-'前年度'!O32</f>
        <v>0</v>
      </c>
      <c r="P32" s="39">
        <f>+'当年度'!P32-'前年度'!P32</f>
        <v>0</v>
      </c>
      <c r="Q32" s="39">
        <f>+'当年度'!Q32-'前年度'!Q32</f>
        <v>355613</v>
      </c>
    </row>
    <row r="33" spans="1:17" ht="21.75" customHeight="1">
      <c r="A33" s="21"/>
      <c r="B33" s="16" t="s">
        <v>38</v>
      </c>
      <c r="C33" s="38">
        <f>+'当年度'!C33-'前年度'!C33</f>
        <v>-13264</v>
      </c>
      <c r="D33" s="39">
        <f>+'当年度'!D33-'前年度'!D33</f>
        <v>-55332</v>
      </c>
      <c r="E33" s="39">
        <f>+'当年度'!E33-'前年度'!E33</f>
        <v>-219753</v>
      </c>
      <c r="F33" s="39">
        <f>+'当年度'!F33-'前年度'!F33</f>
        <v>-29269</v>
      </c>
      <c r="G33" s="39">
        <f>+'当年度'!G33-'前年度'!G33</f>
        <v>0</v>
      </c>
      <c r="H33" s="39">
        <f>+'当年度'!H33-'前年度'!H33</f>
        <v>-11788</v>
      </c>
      <c r="I33" s="39">
        <f>+'当年度'!I33-'前年度'!I33</f>
        <v>1204</v>
      </c>
      <c r="J33" s="39">
        <f>+'当年度'!J33-'前年度'!J33</f>
        <v>192086</v>
      </c>
      <c r="K33" s="39">
        <f>+'当年度'!K33-'前年度'!K33</f>
        <v>-4701</v>
      </c>
      <c r="L33" s="39">
        <f>+'当年度'!L33-'前年度'!L33</f>
        <v>39212</v>
      </c>
      <c r="M33" s="39">
        <f>+'当年度'!M33-'前年度'!M33</f>
        <v>20464</v>
      </c>
      <c r="N33" s="39">
        <f>+'当年度'!N33-'前年度'!N33</f>
        <v>50097</v>
      </c>
      <c r="O33" s="39">
        <f>+'当年度'!O33-'前年度'!O33</f>
        <v>0</v>
      </c>
      <c r="P33" s="39">
        <f>+'当年度'!P33-'前年度'!P33</f>
        <v>0</v>
      </c>
      <c r="Q33" s="39">
        <f>+'当年度'!Q33-'前年度'!Q33</f>
        <v>-31044</v>
      </c>
    </row>
    <row r="34" spans="1:17" ht="21.75" customHeight="1">
      <c r="A34" s="21"/>
      <c r="B34" s="17" t="s">
        <v>39</v>
      </c>
      <c r="C34" s="42">
        <f>+'当年度'!C34-'前年度'!C34</f>
        <v>-2698</v>
      </c>
      <c r="D34" s="43">
        <f>+'当年度'!D34-'前年度'!D34</f>
        <v>-279069</v>
      </c>
      <c r="E34" s="43">
        <f>+'当年度'!E34-'前年度'!E34</f>
        <v>-74306</v>
      </c>
      <c r="F34" s="43">
        <f>+'当年度'!F34-'前年度'!F34</f>
        <v>3846</v>
      </c>
      <c r="G34" s="43">
        <f>+'当年度'!G34-'前年度'!G34</f>
        <v>0</v>
      </c>
      <c r="H34" s="43">
        <f>+'当年度'!H34-'前年度'!H34</f>
        <v>-30129</v>
      </c>
      <c r="I34" s="43">
        <f>+'当年度'!I34-'前年度'!I34</f>
        <v>1538</v>
      </c>
      <c r="J34" s="43">
        <f>+'当年度'!J34-'前年度'!J34</f>
        <v>118334</v>
      </c>
      <c r="K34" s="43">
        <f>+'当年度'!K34-'前年度'!K34</f>
        <v>333779</v>
      </c>
      <c r="L34" s="43">
        <f>+'当年度'!L34-'前年度'!L34</f>
        <v>531504</v>
      </c>
      <c r="M34" s="43">
        <f>+'当年度'!M34-'前年度'!M34</f>
        <v>185248</v>
      </c>
      <c r="N34" s="43">
        <f>+'当年度'!N34-'前年度'!N34</f>
        <v>30738</v>
      </c>
      <c r="O34" s="43">
        <f>+'当年度'!O34-'前年度'!O34</f>
        <v>0</v>
      </c>
      <c r="P34" s="43">
        <f>+'当年度'!P34-'前年度'!P34</f>
        <v>0</v>
      </c>
      <c r="Q34" s="43">
        <f>+'当年度'!Q34-'前年度'!Q34</f>
        <v>818785</v>
      </c>
    </row>
    <row r="35" spans="1:17" ht="21.75" customHeight="1">
      <c r="A35" s="21"/>
      <c r="B35" s="20" t="s">
        <v>40</v>
      </c>
      <c r="C35" s="44">
        <f>+'当年度'!C35-'前年度'!C35</f>
        <v>-83158</v>
      </c>
      <c r="D35" s="44">
        <f>+'当年度'!D35-'前年度'!D35</f>
        <v>19657629</v>
      </c>
      <c r="E35" s="44">
        <f>+'当年度'!E35-'前年度'!E35</f>
        <v>1217206</v>
      </c>
      <c r="F35" s="44">
        <f>+'当年度'!F35-'前年度'!F35</f>
        <v>-9776188</v>
      </c>
      <c r="G35" s="44">
        <f>+'当年度'!G35-'前年度'!G35</f>
        <v>32980</v>
      </c>
      <c r="H35" s="44">
        <f>+'当年度'!H35-'前年度'!H35</f>
        <v>-591080</v>
      </c>
      <c r="I35" s="44">
        <f>+'当年度'!I35-'前年度'!I35</f>
        <v>1090719</v>
      </c>
      <c r="J35" s="44">
        <f>+'当年度'!J35-'前年度'!J35</f>
        <v>3417437</v>
      </c>
      <c r="K35" s="44">
        <f>+'当年度'!K35-'前年度'!K35</f>
        <v>-333514</v>
      </c>
      <c r="L35" s="44">
        <f>+'当年度'!L35-'前年度'!L35</f>
        <v>1859535</v>
      </c>
      <c r="M35" s="44">
        <f>+'当年度'!M35-'前年度'!M35</f>
        <v>1043902</v>
      </c>
      <c r="N35" s="44">
        <f>+'当年度'!N35-'前年度'!N35</f>
        <v>937161</v>
      </c>
      <c r="O35" s="44">
        <f>+'当年度'!O35-'前年度'!O35</f>
        <v>-88507</v>
      </c>
      <c r="P35" s="44">
        <f>+'当年度'!P35-'前年度'!P35</f>
        <v>0</v>
      </c>
      <c r="Q35" s="44">
        <f>+'当年度'!Q35-'前年度'!Q35</f>
        <v>18384122</v>
      </c>
    </row>
    <row r="36" spans="1:17" ht="21.75" customHeight="1">
      <c r="A36" s="21"/>
      <c r="B36" s="20" t="s">
        <v>52</v>
      </c>
      <c r="C36" s="44">
        <f>+'当年度'!C36-'前年度'!C36</f>
        <v>-14286</v>
      </c>
      <c r="D36" s="44">
        <f>+'当年度'!D36-'前年度'!D36</f>
        <v>-523070</v>
      </c>
      <c r="E36" s="44">
        <f>+'当年度'!E36-'前年度'!E36</f>
        <v>-1246896</v>
      </c>
      <c r="F36" s="44">
        <f>+'当年度'!F36-'前年度'!F36</f>
        <v>-198844</v>
      </c>
      <c r="G36" s="44">
        <f>+'当年度'!G36-'前年度'!G36</f>
        <v>-10720</v>
      </c>
      <c r="H36" s="44">
        <f>+'当年度'!H36-'前年度'!H36</f>
        <v>189442</v>
      </c>
      <c r="I36" s="44">
        <f>+'当年度'!I36-'前年度'!I36</f>
        <v>-446664</v>
      </c>
      <c r="J36" s="44">
        <f>+'当年度'!J36-'前年度'!J36</f>
        <v>-30440</v>
      </c>
      <c r="K36" s="44">
        <f>+'当年度'!K36-'前年度'!K36</f>
        <v>674222</v>
      </c>
      <c r="L36" s="44">
        <f>+'当年度'!L36-'前年度'!L36</f>
        <v>1740077</v>
      </c>
      <c r="M36" s="44">
        <f>+'当年度'!M36-'前年度'!M36</f>
        <v>855407</v>
      </c>
      <c r="N36" s="44">
        <f>+'当年度'!N36-'前年度'!N36</f>
        <v>175869</v>
      </c>
      <c r="O36" s="44">
        <f>+'当年度'!O36-'前年度'!O36</f>
        <v>0</v>
      </c>
      <c r="P36" s="44">
        <f>+'当年度'!P36-'前年度'!P36</f>
        <v>0</v>
      </c>
      <c r="Q36" s="44">
        <f>+'当年度'!Q36-'前年度'!Q36</f>
        <v>1164097</v>
      </c>
    </row>
    <row r="37" spans="1:17" ht="21.75" customHeight="1">
      <c r="A37" s="21"/>
      <c r="B37" s="20" t="s">
        <v>41</v>
      </c>
      <c r="C37" s="44">
        <f>+'当年度'!C37-'前年度'!C37</f>
        <v>-97444</v>
      </c>
      <c r="D37" s="44">
        <f>+'当年度'!D37-'前年度'!D37</f>
        <v>19134559</v>
      </c>
      <c r="E37" s="44">
        <f>+'当年度'!E37-'前年度'!E37</f>
        <v>-29690</v>
      </c>
      <c r="F37" s="44">
        <f>+'当年度'!F37-'前年度'!F37</f>
        <v>-9975032</v>
      </c>
      <c r="G37" s="44">
        <f>+'当年度'!G37-'前年度'!G37</f>
        <v>22260</v>
      </c>
      <c r="H37" s="44">
        <f>+'当年度'!H37-'前年度'!H37</f>
        <v>-401638</v>
      </c>
      <c r="I37" s="44">
        <f>+'当年度'!I37-'前年度'!I37</f>
        <v>644055</v>
      </c>
      <c r="J37" s="44">
        <f>+'当年度'!J37-'前年度'!J37</f>
        <v>3386997</v>
      </c>
      <c r="K37" s="44">
        <f>+'当年度'!K37-'前年度'!K37</f>
        <v>340708</v>
      </c>
      <c r="L37" s="44">
        <f>+'当年度'!L37-'前年度'!L37</f>
        <v>3599612</v>
      </c>
      <c r="M37" s="44">
        <f>+'当年度'!M37-'前年度'!M37</f>
        <v>1899309</v>
      </c>
      <c r="N37" s="44">
        <f>+'当年度'!N37-'前年度'!N37</f>
        <v>1113030</v>
      </c>
      <c r="O37" s="44">
        <f>+'当年度'!O37-'前年度'!O37</f>
        <v>-88507</v>
      </c>
      <c r="P37" s="44">
        <f>+'当年度'!P37-'前年度'!P37</f>
        <v>0</v>
      </c>
      <c r="Q37" s="44">
        <f>+'当年度'!Q37-'前年度'!Q37</f>
        <v>19548219</v>
      </c>
    </row>
  </sheetData>
  <sheetProtection/>
  <printOptions/>
  <pageMargins left="0.5905511811023623" right="0.5905511811023623" top="1.1811023622047245" bottom="0.5905511811023623" header="0.7874015748031497" footer="0.3937007874015748"/>
  <pageSetup fitToHeight="1" fitToWidth="1" horizontalDpi="600" verticalDpi="600" orientation="landscape" paperSize="9" scale="56" r:id="rId1"/>
  <headerFooter alignWithMargins="0">
    <oddHeader>&amp;L&amp;"ＭＳ ゴシック,標準"&amp;24３　目的別歳出の状況（対前年度増減額）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37"/>
  <sheetViews>
    <sheetView showGridLines="0" view="pageBreakPreview" zoomScale="65" zoomScaleNormal="75" zoomScaleSheetLayoutView="65" zoomScalePageLayoutView="0" workbookViewId="0" topLeftCell="B1">
      <pane xSplit="1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8.66015625" defaultRowHeight="18"/>
  <cols>
    <col min="1" max="1" width="8.83203125" style="10" customWidth="1"/>
    <col min="2" max="2" width="11.66015625" style="10" customWidth="1"/>
    <col min="3" max="4" width="11.66015625" style="0" customWidth="1"/>
    <col min="5" max="5" width="12.66015625" style="0" customWidth="1"/>
    <col min="6" max="16" width="11.66015625" style="0" customWidth="1"/>
    <col min="17" max="17" width="12.66015625" style="0" customWidth="1"/>
  </cols>
  <sheetData>
    <row r="1" ht="17.25">
      <c r="B1" s="61" t="s">
        <v>56</v>
      </c>
    </row>
    <row r="2" spans="2:17" ht="17.25">
      <c r="B2" s="11"/>
      <c r="C2" s="1"/>
      <c r="D2" s="1"/>
      <c r="E2" s="1"/>
      <c r="F2" s="1"/>
      <c r="G2" s="1"/>
      <c r="H2" s="1"/>
      <c r="I2" s="1"/>
      <c r="J2" s="3"/>
      <c r="K2" s="1"/>
      <c r="L2" s="1"/>
      <c r="M2" s="1"/>
      <c r="N2" s="1"/>
      <c r="O2" s="1"/>
      <c r="P2" s="1"/>
      <c r="Q2" s="3" t="s">
        <v>1</v>
      </c>
    </row>
    <row r="3" spans="1:17" ht="17.25">
      <c r="A3" s="21"/>
      <c r="B3" s="12"/>
      <c r="C3" s="7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7.25">
      <c r="A4" s="21"/>
      <c r="B4" s="13"/>
      <c r="C4" s="8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  <c r="L4" s="5" t="s">
        <v>11</v>
      </c>
      <c r="M4" s="5" t="s">
        <v>12</v>
      </c>
      <c r="N4" s="5" t="s">
        <v>13</v>
      </c>
      <c r="O4" s="5" t="s">
        <v>14</v>
      </c>
      <c r="P4" s="5" t="s">
        <v>15</v>
      </c>
      <c r="Q4" s="5" t="s">
        <v>16</v>
      </c>
    </row>
    <row r="5" spans="1:17" ht="17.25">
      <c r="A5" s="21"/>
      <c r="B5" s="14"/>
      <c r="C5" s="9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ht="21.75" customHeight="1">
      <c r="A6" s="21"/>
      <c r="B6" s="15" t="s">
        <v>17</v>
      </c>
      <c r="C6" s="45">
        <f>IF(AND('当年度'!C6=0,'前年度'!C6=0),"",IF('前年度'!C6=0,"皆増 ",IF('当年度'!C6=0,"皆減 ",ROUND('増減額'!C6/'前年度'!C6*100,1))))</f>
        <v>-8.4</v>
      </c>
      <c r="D6" s="46">
        <f>IF(AND('当年度'!D6=0,'前年度'!D6=0),"",IF('前年度'!D6=0,"皆増 ",IF('当年度'!D6=0,"皆減 ",ROUND('増減額'!D6/'前年度'!D6*100,1))))</f>
        <v>-2</v>
      </c>
      <c r="E6" s="46">
        <f>IF(AND('当年度'!E6=0,'前年度'!E6=0),"",IF('前年度'!E6=0,"皆増 ",IF('当年度'!E6=0,"皆減 ",ROUND('増減額'!E6/'前年度'!E6*100,1))))</f>
        <v>-2.2</v>
      </c>
      <c r="F6" s="46">
        <f>IF(AND('当年度'!F6=0,'前年度'!F6=0),"",IF('前年度'!F6=0,"皆増 ",IF('当年度'!F6=0,"皆減 ",ROUND('増減額'!F6/'前年度'!F6*100,1))))</f>
        <v>-0.5</v>
      </c>
      <c r="G6" s="46">
        <f>IF(AND('当年度'!G6=0,'前年度'!G6=0),"",IF('前年度'!G6=0,"皆増 ",IF('当年度'!G6=0,"皆減 ",ROUND('増減額'!G6/'前年度'!G6*100,1))))</f>
        <v>-1.8</v>
      </c>
      <c r="H6" s="46">
        <f>IF(AND('当年度'!H6=0,'前年度'!H6=0),"",IF('前年度'!H6=0,"皆増 ",IF('当年度'!H6=0,"皆減 ",ROUND('増減額'!H6/'前年度'!H6*100,1))))</f>
        <v>-3</v>
      </c>
      <c r="I6" s="46">
        <f>IF(AND('当年度'!I6=0,'前年度'!I6=0),"",IF('前年度'!I6=0,"皆増 ",IF('当年度'!I6=0,"皆減 ",ROUND('増減額'!I6/'前年度'!I6*100,1))))</f>
        <v>31.1</v>
      </c>
      <c r="J6" s="46">
        <f>IF(AND('当年度'!J6=0,'前年度'!J6=0),"",IF('前年度'!J6=0,"皆増 ",IF('当年度'!J6=0,"皆減 ",ROUND('増減額'!J6/'前年度'!J6*100,1))))</f>
        <v>4.7</v>
      </c>
      <c r="K6" s="46">
        <f>IF(AND('当年度'!K6=0,'前年度'!K6=0),"",IF('前年度'!K6=0,"皆増 ",IF('当年度'!K6=0,"皆減 ",ROUND('増減額'!K6/'前年度'!K6*100,1))))</f>
        <v>14.4</v>
      </c>
      <c r="L6" s="45">
        <f>IF(AND('当年度'!L6=0,'前年度'!L6=0),"",IF('前年度'!L6=0,"皆増 ",IF('当年度'!L6=0,"皆減 ",ROUND('増減額'!L6/'前年度'!L6*100,1))))</f>
        <v>-26.2</v>
      </c>
      <c r="M6" s="46">
        <f>IF(AND('当年度'!M6=0,'前年度'!M6=0),"",IF('前年度'!M6=0,"皆増 ",IF('当年度'!M6=0,"皆減 ",ROUND('増減額'!M6/'前年度'!M6*100,1))))</f>
        <v>45.6</v>
      </c>
      <c r="N6" s="46">
        <f>IF(AND('当年度'!N6=0,'前年度'!N6=0),"",IF('前年度'!N6=0,"皆増 ",IF('当年度'!N6=0,"皆減 ",ROUND('増減額'!N6/'前年度'!N6*100,1))))</f>
        <v>10</v>
      </c>
      <c r="O6" s="46">
        <f>IF(AND('当年度'!O6=0,'前年度'!O6=0),"",IF('前年度'!O6=0,"皆増 ",IF('当年度'!O6=0,"皆減 ",ROUND('増減額'!O6/'前年度'!O6*100,1))))</f>
      </c>
      <c r="P6" s="46">
        <f>IF(AND('当年度'!P6=0,'前年度'!P6=0),"",IF('前年度'!P6=0,"皆増 ",IF('当年度'!P6=0,"皆減 ",ROUND('増減額'!P6/'前年度'!P6*100,1))))</f>
      </c>
      <c r="Q6" s="46">
        <f>IF(AND('当年度'!Q6=0,'前年度'!Q6=0),"",IF('前年度'!Q6=0,"皆増 ",IF('当年度'!Q6=0,"皆減 ",ROUND('増減額'!Q6/'前年度'!Q6*100,1))))</f>
        <v>-3</v>
      </c>
    </row>
    <row r="7" spans="1:17" ht="21.75" customHeight="1">
      <c r="A7" s="21"/>
      <c r="B7" s="16" t="s">
        <v>18</v>
      </c>
      <c r="C7" s="47">
        <f>IF(AND('当年度'!C7=0,'前年度'!C7=0),"",IF('前年度'!C7=0,"皆増 ",IF('当年度'!C7=0,"皆減 ",ROUND('増減額'!C7/'前年度'!C7*100,1))))</f>
        <v>-0.9</v>
      </c>
      <c r="D7" s="48">
        <f>IF(AND('当年度'!D7=0,'前年度'!D7=0),"",IF('前年度'!D7=0,"皆増 ",IF('当年度'!D7=0,"皆減 ",ROUND('増減額'!D7/'前年度'!D7*100,1))))</f>
        <v>94.9</v>
      </c>
      <c r="E7" s="48">
        <f>IF(AND('当年度'!E7=0,'前年度'!E7=0),"",IF('前年度'!E7=0,"皆増 ",IF('当年度'!E7=0,"皆減 ",ROUND('増減額'!E7/'前年度'!E7*100,1))))</f>
        <v>4.2</v>
      </c>
      <c r="F7" s="48">
        <f>IF(AND('当年度'!F7=0,'前年度'!F7=0),"",IF('前年度'!F7=0,"皆増 ",IF('当年度'!F7=0,"皆減 ",ROUND('増減額'!F7/'前年度'!F7*100,1))))</f>
        <v>-3.5</v>
      </c>
      <c r="G7" s="48">
        <f>IF(AND('当年度'!G7=0,'前年度'!G7=0),"",IF('前年度'!G7=0,"皆増 ",IF('当年度'!G7=0,"皆減 ",ROUND('増減額'!G7/'前年度'!G7*100,1))))</f>
        <v>35.2</v>
      </c>
      <c r="H7" s="48">
        <f>IF(AND('当年度'!H7=0,'前年度'!H7=0),"",IF('前年度'!H7=0,"皆増 ",IF('当年度'!H7=0,"皆減 ",ROUND('増減額'!H7/'前年度'!H7*100,1))))</f>
        <v>-8.3</v>
      </c>
      <c r="I7" s="48">
        <f>IF(AND('当年度'!I7=0,'前年度'!I7=0),"",IF('前年度'!I7=0,"皆増 ",IF('当年度'!I7=0,"皆減 ",ROUND('増減額'!I7/'前年度'!I7*100,1))))</f>
        <v>34.6</v>
      </c>
      <c r="J7" s="48">
        <f>IF(AND('当年度'!J7=0,'前年度'!J7=0),"",IF('前年度'!J7=0,"皆増 ",IF('当年度'!J7=0,"皆減 ",ROUND('増減額'!J7/'前年度'!J7*100,1))))</f>
        <v>-4.5</v>
      </c>
      <c r="K7" s="48">
        <f>IF(AND('当年度'!K7=0,'前年度'!K7=0),"",IF('前年度'!K7=0,"皆増 ",IF('当年度'!K7=0,"皆減 ",ROUND('増減額'!K7/'前年度'!K7*100,1))))</f>
        <v>-16.6</v>
      </c>
      <c r="L7" s="47">
        <f>IF(AND('当年度'!L7=0,'前年度'!L7=0),"",IF('前年度'!L7=0,"皆増 ",IF('当年度'!L7=0,"皆減 ",ROUND('増減額'!L7/'前年度'!L7*100,1))))</f>
        <v>26.8</v>
      </c>
      <c r="M7" s="48">
        <f>IF(AND('当年度'!M7=0,'前年度'!M7=0),"",IF('前年度'!M7=0,"皆増 ",IF('当年度'!M7=0,"皆減 ",ROUND('増減額'!M7/'前年度'!M7*100,1))))</f>
        <v>-12.4</v>
      </c>
      <c r="N7" s="48">
        <f>IF(AND('当年度'!N7=0,'前年度'!N7=0),"",IF('前年度'!N7=0,"皆増 ",IF('当年度'!N7=0,"皆減 ",ROUND('増減額'!N7/'前年度'!N7*100,1))))</f>
        <v>-11.8</v>
      </c>
      <c r="O7" s="48">
        <f>IF(AND('当年度'!O7=0,'前年度'!O7=0),"",IF('前年度'!O7=0,"皆増 ",IF('当年度'!O7=0,"皆減 ",ROUND('増減額'!O7/'前年度'!O7*100,1))))</f>
      </c>
      <c r="P7" s="48">
        <f>IF(AND('当年度'!P7=0,'前年度'!P7=0),"",IF('前年度'!P7=0,"皆増 ",IF('当年度'!P7=0,"皆減 ",ROUND('増減額'!P7/'前年度'!P7*100,1))))</f>
      </c>
      <c r="Q7" s="48">
        <f>IF(AND('当年度'!Q7=0,'前年度'!Q7=0),"",IF('前年度'!Q7=0,"皆増 ",IF('当年度'!Q7=0,"皆減 ",ROUND('増減額'!Q7/'前年度'!Q7*100,1))))</f>
        <v>12</v>
      </c>
    </row>
    <row r="8" spans="1:17" ht="21.75" customHeight="1">
      <c r="A8" s="21"/>
      <c r="B8" s="16" t="s">
        <v>19</v>
      </c>
      <c r="C8" s="47">
        <f>IF(AND('当年度'!C8=0,'前年度'!C8=0),"",IF('前年度'!C8=0,"皆増 ",IF('当年度'!C8=0,"皆減 ",ROUND('増減額'!C8/'前年度'!C8*100,1))))</f>
        <v>-3.8</v>
      </c>
      <c r="D8" s="48">
        <f>IF(AND('当年度'!D8=0,'前年度'!D8=0),"",IF('前年度'!D8=0,"皆増 ",IF('当年度'!D8=0,"皆減 ",ROUND('増減額'!D8/'前年度'!D8*100,1))))</f>
        <v>4.2</v>
      </c>
      <c r="E8" s="48">
        <f>IF(AND('当年度'!E8=0,'前年度'!E8=0),"",IF('前年度'!E8=0,"皆増 ",IF('当年度'!E8=0,"皆減 ",ROUND('増減額'!E8/'前年度'!E8*100,1))))</f>
        <v>-0.1</v>
      </c>
      <c r="F8" s="48">
        <f>IF(AND('当年度'!F8=0,'前年度'!F8=0),"",IF('前年度'!F8=0,"皆増 ",IF('当年度'!F8=0,"皆減 ",ROUND('増減額'!F8/'前年度'!F8*100,1))))</f>
        <v>21.1</v>
      </c>
      <c r="G8" s="48">
        <f>IF(AND('当年度'!G8=0,'前年度'!G8=0),"",IF('前年度'!G8=0,"皆増 ",IF('当年度'!G8=0,"皆減 ",ROUND('増減額'!G8/'前年度'!G8*100,1))))</f>
        <v>3.7</v>
      </c>
      <c r="H8" s="48">
        <f>IF(AND('当年度'!H8=0,'前年度'!H8=0),"",IF('前年度'!H8=0,"皆増 ",IF('当年度'!H8=0,"皆減 ",ROUND('増減額'!H8/'前年度'!H8*100,1))))</f>
        <v>-10.7</v>
      </c>
      <c r="I8" s="48">
        <f>IF(AND('当年度'!I8=0,'前年度'!I8=0),"",IF('前年度'!I8=0,"皆増 ",IF('当年度'!I8=0,"皆減 ",ROUND('増減額'!I8/'前年度'!I8*100,1))))</f>
        <v>7.1</v>
      </c>
      <c r="J8" s="48">
        <f>IF(AND('当年度'!J8=0,'前年度'!J8=0),"",IF('前年度'!J8=0,"皆増 ",IF('当年度'!J8=0,"皆減 ",ROUND('増減額'!J8/'前年度'!J8*100,1))))</f>
        <v>14.3</v>
      </c>
      <c r="K8" s="48">
        <f>IF(AND('当年度'!K8=0,'前年度'!K8=0),"",IF('前年度'!K8=0,"皆増 ",IF('当年度'!K8=0,"皆減 ",ROUND('増減額'!K8/'前年度'!K8*100,1))))</f>
        <v>-1.1</v>
      </c>
      <c r="L8" s="47">
        <f>IF(AND('当年度'!L8=0,'前年度'!L8=0),"",IF('前年度'!L8=0,"皆増 ",IF('当年度'!L8=0,"皆減 ",ROUND('増減額'!L8/'前年度'!L8*100,1))))</f>
        <v>56.6</v>
      </c>
      <c r="M8" s="48">
        <f>IF(AND('当年度'!M8=0,'前年度'!M8=0),"",IF('前年度'!M8=0,"皆増 ",IF('当年度'!M8=0,"皆減 ",ROUND('増減額'!M8/'前年度'!M8*100,1))))</f>
        <v>88.1</v>
      </c>
      <c r="N8" s="48">
        <f>IF(AND('当年度'!N8=0,'前年度'!N8=0),"",IF('前年度'!N8=0,"皆増 ",IF('当年度'!N8=0,"皆減 ",ROUND('増減額'!N8/'前年度'!N8*100,1))))</f>
        <v>2.3</v>
      </c>
      <c r="O8" s="48">
        <f>IF(AND('当年度'!O8=0,'前年度'!O8=0),"",IF('前年度'!O8=0,"皆増 ",IF('当年度'!O8=0,"皆減 ",ROUND('増減額'!O8/'前年度'!O8*100,1))))</f>
      </c>
      <c r="P8" s="48">
        <f>IF(AND('当年度'!P8=0,'前年度'!P8=0),"",IF('前年度'!P8=0,"皆増 ",IF('当年度'!P8=0,"皆減 ",ROUND('増減額'!P8/'前年度'!P8*100,1))))</f>
      </c>
      <c r="Q8" s="48">
        <f>IF(AND('当年度'!Q8=0,'前年度'!Q8=0),"",IF('前年度'!Q8=0,"皆増 ",IF('当年度'!Q8=0,"皆減 ",ROUND('増減額'!Q8/'前年度'!Q8*100,1))))</f>
        <v>10.6</v>
      </c>
    </row>
    <row r="9" spans="1:17" ht="21.75" customHeight="1">
      <c r="A9" s="21"/>
      <c r="B9" s="16" t="s">
        <v>20</v>
      </c>
      <c r="C9" s="47">
        <f>IF(AND('当年度'!C9=0,'前年度'!C9=0),"",IF('前年度'!C9=0,"皆増 ",IF('当年度'!C9=0,"皆減 ",ROUND('増減額'!C9/'前年度'!C9*100,1))))</f>
        <v>0.8</v>
      </c>
      <c r="D9" s="48">
        <f>IF(AND('当年度'!D9=0,'前年度'!D9=0),"",IF('前年度'!D9=0,"皆増 ",IF('当年度'!D9=0,"皆減 ",ROUND('増減額'!D9/'前年度'!D9*100,1))))</f>
        <v>6.3</v>
      </c>
      <c r="E9" s="48">
        <f>IF(AND('当年度'!E9=0,'前年度'!E9=0),"",IF('前年度'!E9=0,"皆増 ",IF('当年度'!E9=0,"皆減 ",ROUND('増減額'!E9/'前年度'!E9*100,1))))</f>
        <v>1.8</v>
      </c>
      <c r="F9" s="48">
        <f>IF(AND('当年度'!F9=0,'前年度'!F9=0),"",IF('前年度'!F9=0,"皆増 ",IF('当年度'!F9=0,"皆減 ",ROUND('増減額'!F9/'前年度'!F9*100,1))))</f>
        <v>0.7</v>
      </c>
      <c r="G9" s="48">
        <f>IF(AND('当年度'!G9=0,'前年度'!G9=0),"",IF('前年度'!G9=0,"皆増 ",IF('当年度'!G9=0,"皆減 ",ROUND('増減額'!G9/'前年度'!G9*100,1))))</f>
        <v>3.5</v>
      </c>
      <c r="H9" s="48">
        <f>IF(AND('当年度'!H9=0,'前年度'!H9=0),"",IF('前年度'!H9=0,"皆増 ",IF('当年度'!H9=0,"皆減 ",ROUND('増減額'!H9/'前年度'!H9*100,1))))</f>
        <v>3.4</v>
      </c>
      <c r="I9" s="48">
        <f>IF(AND('当年度'!I9=0,'前年度'!I9=0),"",IF('前年度'!I9=0,"皆増 ",IF('当年度'!I9=0,"皆減 ",ROUND('増減額'!I9/'前年度'!I9*100,1))))</f>
        <v>60.8</v>
      </c>
      <c r="J9" s="48">
        <f>IF(AND('当年度'!J9=0,'前年度'!J9=0),"",IF('前年度'!J9=0,"皆増 ",IF('当年度'!J9=0,"皆減 ",ROUND('増減額'!J9/'前年度'!J9*100,1))))</f>
        <v>1.8</v>
      </c>
      <c r="K9" s="48">
        <f>IF(AND('当年度'!K9=0,'前年度'!K9=0),"",IF('前年度'!K9=0,"皆増 ",IF('当年度'!K9=0,"皆減 ",ROUND('増減額'!K9/'前年度'!K9*100,1))))</f>
        <v>11.7</v>
      </c>
      <c r="L9" s="47">
        <f>IF(AND('当年度'!L9=0,'前年度'!L9=0),"",IF('前年度'!L9=0,"皆増 ",IF('当年度'!L9=0,"皆減 ",ROUND('増減額'!L9/'前年度'!L9*100,1))))</f>
        <v>39.6</v>
      </c>
      <c r="M9" s="48">
        <f>IF(AND('当年度'!M9=0,'前年度'!M9=0),"",IF('前年度'!M9=0,"皆増 ",IF('当年度'!M9=0,"皆減 ",ROUND('増減額'!M9/'前年度'!M9*100,1))))</f>
        <v>159</v>
      </c>
      <c r="N9" s="48">
        <f>IF(AND('当年度'!N9=0,'前年度'!N9=0),"",IF('前年度'!N9=0,"皆増 ",IF('当年度'!N9=0,"皆減 ",ROUND('増減額'!N9/'前年度'!N9*100,1))))</f>
        <v>19.4</v>
      </c>
      <c r="O9" s="48">
        <f>IF(AND('当年度'!O9=0,'前年度'!O9=0),"",IF('前年度'!O9=0,"皆増 ",IF('当年度'!O9=0,"皆減 ",ROUND('増減額'!O9/'前年度'!O9*100,1))))</f>
      </c>
      <c r="P9" s="48">
        <f>IF(AND('当年度'!P9=0,'前年度'!P9=0),"",IF('前年度'!P9=0,"皆増 ",IF('当年度'!P9=0,"皆減 ",ROUND('増減額'!P9/'前年度'!P9*100,1))))</f>
      </c>
      <c r="Q9" s="48">
        <f>IF(AND('当年度'!Q9=0,'前年度'!Q9=0),"",IF('前年度'!Q9=0,"皆増 ",IF('当年度'!Q9=0,"皆減 ",ROUND('増減額'!Q9/'前年度'!Q9*100,1))))</f>
        <v>9.8</v>
      </c>
    </row>
    <row r="10" spans="1:17" ht="21.75" customHeight="1">
      <c r="A10" s="21"/>
      <c r="B10" s="16" t="s">
        <v>21</v>
      </c>
      <c r="C10" s="47">
        <f>IF(AND('当年度'!C10=0,'前年度'!C10=0),"",IF('前年度'!C10=0,"皆増 ",IF('当年度'!C10=0,"皆減 ",ROUND('増減額'!C10/'前年度'!C10*100,1))))</f>
        <v>-0.5</v>
      </c>
      <c r="D10" s="48">
        <f>IF(AND('当年度'!D10=0,'前年度'!D10=0),"",IF('前年度'!D10=0,"皆増 ",IF('当年度'!D10=0,"皆減 ",ROUND('増減額'!D10/'前年度'!D10*100,1))))</f>
        <v>1.8</v>
      </c>
      <c r="E10" s="48">
        <f>IF(AND('当年度'!E10=0,'前年度'!E10=0),"",IF('前年度'!E10=0,"皆増 ",IF('当年度'!E10=0,"皆減 ",ROUND('増減額'!E10/'前年度'!E10*100,1))))</f>
        <v>0.6</v>
      </c>
      <c r="F10" s="48">
        <f>IF(AND('当年度'!F10=0,'前年度'!F10=0),"",IF('前年度'!F10=0,"皆増 ",IF('当年度'!F10=0,"皆減 ",ROUND('増減額'!F10/'前年度'!F10*100,1))))</f>
        <v>-65.5</v>
      </c>
      <c r="G10" s="48">
        <f>IF(AND('当年度'!G10=0,'前年度'!G10=0),"",IF('前年度'!G10=0,"皆増 ",IF('当年度'!G10=0,"皆減 ",ROUND('増減額'!G10/'前年度'!G10*100,1))))</f>
        <v>0</v>
      </c>
      <c r="H10" s="48">
        <f>IF(AND('当年度'!H10=0,'前年度'!H10=0),"",IF('前年度'!H10=0,"皆増 ",IF('当年度'!H10=0,"皆減 ",ROUND('増減額'!H10/'前年度'!H10*100,1))))</f>
        <v>9.5</v>
      </c>
      <c r="I10" s="48">
        <f>IF(AND('当年度'!I10=0,'前年度'!I10=0),"",IF('前年度'!I10=0,"皆増 ",IF('当年度'!I10=0,"皆減 ",ROUND('増減額'!I10/'前年度'!I10*100,1))))</f>
        <v>5.2</v>
      </c>
      <c r="J10" s="48">
        <f>IF(AND('当年度'!J10=0,'前年度'!J10=0),"",IF('前年度'!J10=0,"皆増 ",IF('当年度'!J10=0,"皆減 ",ROUND('増減額'!J10/'前年度'!J10*100,1))))</f>
        <v>31.5</v>
      </c>
      <c r="K10" s="48">
        <f>IF(AND('当年度'!K10=0,'前年度'!K10=0),"",IF('前年度'!K10=0,"皆増 ",IF('当年度'!K10=0,"皆減 ",ROUND('増減額'!K10/'前年度'!K10*100,1))))</f>
        <v>-1.3</v>
      </c>
      <c r="L10" s="47">
        <f>IF(AND('当年度'!L10=0,'前年度'!L10=0),"",IF('前年度'!L10=0,"皆増 ",IF('当年度'!L10=0,"皆減 ",ROUND('増減額'!L10/'前年度'!L10*100,1))))</f>
        <v>-15</v>
      </c>
      <c r="M10" s="48">
        <f>IF(AND('当年度'!M10=0,'前年度'!M10=0),"",IF('前年度'!M10=0,"皆増 ",IF('当年度'!M10=0,"皆減 ",ROUND('増減額'!M10/'前年度'!M10*100,1))))</f>
        <v>-85.1</v>
      </c>
      <c r="N10" s="48">
        <f>IF(AND('当年度'!N10=0,'前年度'!N10=0),"",IF('前年度'!N10=0,"皆増 ",IF('当年度'!N10=0,"皆減 ",ROUND('増減額'!N10/'前年度'!N10*100,1))))</f>
        <v>1.8</v>
      </c>
      <c r="O10" s="48">
        <f>IF(AND('当年度'!O10=0,'前年度'!O10=0),"",IF('前年度'!O10=0,"皆増 ",IF('当年度'!O10=0,"皆減 ",ROUND('増減額'!O10/'前年度'!O10*100,1))))</f>
      </c>
      <c r="P10" s="48">
        <f>IF(AND('当年度'!P10=0,'前年度'!P10=0),"",IF('前年度'!P10=0,"皆増 ",IF('当年度'!P10=0,"皆減 ",ROUND('増減額'!P10/'前年度'!P10*100,1))))</f>
      </c>
      <c r="Q10" s="48">
        <f>IF(AND('当年度'!Q10=0,'前年度'!Q10=0),"",IF('前年度'!Q10=0,"皆増 ",IF('当年度'!Q10=0,"皆減 ",ROUND('増減額'!Q10/'前年度'!Q10*100,1))))</f>
        <v>-17.4</v>
      </c>
    </row>
    <row r="11" spans="1:17" ht="21.75" customHeight="1">
      <c r="A11" s="21"/>
      <c r="B11" s="16" t="s">
        <v>22</v>
      </c>
      <c r="C11" s="47">
        <f>IF(AND('当年度'!C11=0,'前年度'!C11=0),"",IF('前年度'!C11=0,"皆増 ",IF('当年度'!C11=0,"皆減 ",ROUND('増減額'!C11/'前年度'!C11*100,1))))</f>
        <v>1.3</v>
      </c>
      <c r="D11" s="48">
        <f>IF(AND('当年度'!D11=0,'前年度'!D11=0),"",IF('前年度'!D11=0,"皆増 ",IF('当年度'!D11=0,"皆減 ",ROUND('増減額'!D11/'前年度'!D11*100,1))))</f>
        <v>-18</v>
      </c>
      <c r="E11" s="48">
        <f>IF(AND('当年度'!E11=0,'前年度'!E11=0),"",IF('前年度'!E11=0,"皆増 ",IF('当年度'!E11=0,"皆減 ",ROUND('増減額'!E11/'前年度'!E11*100,1))))</f>
        <v>1.8</v>
      </c>
      <c r="F11" s="48">
        <f>IF(AND('当年度'!F11=0,'前年度'!F11=0),"",IF('前年度'!F11=0,"皆増 ",IF('当年度'!F11=0,"皆減 ",ROUND('増減額'!F11/'前年度'!F11*100,1))))</f>
        <v>0.7</v>
      </c>
      <c r="G11" s="48">
        <f>IF(AND('当年度'!G11=0,'前年度'!G11=0),"",IF('前年度'!G11=0,"皆増 ",IF('当年度'!G11=0,"皆減 ",ROUND('増減額'!G11/'前年度'!G11*100,1))))</f>
        <v>5</v>
      </c>
      <c r="H11" s="48">
        <f>IF(AND('当年度'!H11=0,'前年度'!H11=0),"",IF('前年度'!H11=0,"皆増 ",IF('当年度'!H11=0,"皆減 ",ROUND('増減額'!H11/'前年度'!H11*100,1))))</f>
        <v>-1.6</v>
      </c>
      <c r="I11" s="48">
        <f>IF(AND('当年度'!I11=0,'前年度'!I11=0),"",IF('前年度'!I11=0,"皆増 ",IF('当年度'!I11=0,"皆減 ",ROUND('増減額'!I11/'前年度'!I11*100,1))))</f>
        <v>-14.4</v>
      </c>
      <c r="J11" s="48">
        <f>IF(AND('当年度'!J11=0,'前年度'!J11=0),"",IF('前年度'!J11=0,"皆増 ",IF('当年度'!J11=0,"皆減 ",ROUND('増減額'!J11/'前年度'!J11*100,1))))</f>
        <v>-3.6</v>
      </c>
      <c r="K11" s="48">
        <f>IF(AND('当年度'!K11=0,'前年度'!K11=0),"",IF('前年度'!K11=0,"皆増 ",IF('当年度'!K11=0,"皆減 ",ROUND('増減額'!K11/'前年度'!K11*100,1))))</f>
        <v>-1.1</v>
      </c>
      <c r="L11" s="47">
        <f>IF(AND('当年度'!L11=0,'前年度'!L11=0),"",IF('前年度'!L11=0,"皆増 ",IF('当年度'!L11=0,"皆減 ",ROUND('増減額'!L11/'前年度'!L11*100,1))))</f>
        <v>17.1</v>
      </c>
      <c r="M11" s="48">
        <f>IF(AND('当年度'!M11=0,'前年度'!M11=0),"",IF('前年度'!M11=0,"皆増 ",IF('当年度'!M11=0,"皆減 ",ROUND('増減額'!M11/'前年度'!M11*100,1))))</f>
        <v>-20.2</v>
      </c>
      <c r="N11" s="48">
        <f>IF(AND('当年度'!N11=0,'前年度'!N11=0),"",IF('前年度'!N11=0,"皆増 ",IF('当年度'!N11=0,"皆減 ",ROUND('増減額'!N11/'前年度'!N11*100,1))))</f>
        <v>-8.2</v>
      </c>
      <c r="O11" s="48">
        <f>IF(AND('当年度'!O11=0,'前年度'!O11=0),"",IF('前年度'!O11=0,"皆増 ",IF('当年度'!O11=0,"皆減 ",ROUND('増減額'!O11/'前年度'!O11*100,1))))</f>
        <v>-68</v>
      </c>
      <c r="P11" s="48">
        <f>IF(AND('当年度'!P11=0,'前年度'!P11=0),"",IF('前年度'!P11=0,"皆増 ",IF('当年度'!P11=0,"皆減 ",ROUND('増減額'!P11/'前年度'!P11*100,1))))</f>
      </c>
      <c r="Q11" s="48">
        <f>IF(AND('当年度'!Q11=0,'前年度'!Q11=0),"",IF('前年度'!Q11=0,"皆増 ",IF('当年度'!Q11=0,"皆減 ",ROUND('増減額'!Q11/'前年度'!Q11*100,1))))</f>
        <v>-1.5</v>
      </c>
    </row>
    <row r="12" spans="1:17" ht="21.75" customHeight="1">
      <c r="A12" s="21"/>
      <c r="B12" s="16" t="s">
        <v>23</v>
      </c>
      <c r="C12" s="47">
        <f>IF(AND('当年度'!C12=0,'前年度'!C12=0),"",IF('前年度'!C12=0,"皆増 ",IF('当年度'!C12=0,"皆減 ",ROUND('増減額'!C12/'前年度'!C12*100,1))))</f>
        <v>-4.7</v>
      </c>
      <c r="D12" s="48">
        <f>IF(AND('当年度'!D12=0,'前年度'!D12=0),"",IF('前年度'!D12=0,"皆増 ",IF('当年度'!D12=0,"皆減 ",ROUND('増減額'!D12/'前年度'!D12*100,1))))</f>
        <v>1.1</v>
      </c>
      <c r="E12" s="48">
        <f>IF(AND('当年度'!E12=0,'前年度'!E12=0),"",IF('前年度'!E12=0,"皆増 ",IF('当年度'!E12=0,"皆減 ",ROUND('増減額'!E12/'前年度'!E12*100,1))))</f>
        <v>2.5</v>
      </c>
      <c r="F12" s="48">
        <f>IF(AND('当年度'!F12=0,'前年度'!F12=0),"",IF('前年度'!F12=0,"皆増 ",IF('当年度'!F12=0,"皆減 ",ROUND('増減額'!F12/'前年度'!F12*100,1))))</f>
        <v>0.4</v>
      </c>
      <c r="G12" s="48">
        <f>IF(AND('当年度'!G12=0,'前年度'!G12=0),"",IF('前年度'!G12=0,"皆増 ",IF('当年度'!G12=0,"皆減 ",ROUND('増減額'!G12/'前年度'!G12*100,1))))</f>
        <v>-3.6</v>
      </c>
      <c r="H12" s="48">
        <f>IF(AND('当年度'!H12=0,'前年度'!H12=0),"",IF('前年度'!H12=0,"皆増 ",IF('当年度'!H12=0,"皆減 ",ROUND('増減額'!H12/'前年度'!H12*100,1))))</f>
        <v>10.2</v>
      </c>
      <c r="I12" s="48">
        <f>IF(AND('当年度'!I12=0,'前年度'!I12=0),"",IF('前年度'!I12=0,"皆増 ",IF('当年度'!I12=0,"皆減 ",ROUND('増減額'!I12/'前年度'!I12*100,1))))</f>
        <v>-2.5</v>
      </c>
      <c r="J12" s="48">
        <f>IF(AND('当年度'!J12=0,'前年度'!J12=0),"",IF('前年度'!J12=0,"皆増 ",IF('当年度'!J12=0,"皆減 ",ROUND('増減額'!J12/'前年度'!J12*100,1))))</f>
        <v>9.6</v>
      </c>
      <c r="K12" s="48">
        <f>IF(AND('当年度'!K12=0,'前年度'!K12=0),"",IF('前年度'!K12=0,"皆増 ",IF('当年度'!K12=0,"皆減 ",ROUND('増減額'!K12/'前年度'!K12*100,1))))</f>
        <v>2.9</v>
      </c>
      <c r="L12" s="47">
        <f>IF(AND('当年度'!L12=0,'前年度'!L12=0),"",IF('前年度'!L12=0,"皆増 ",IF('当年度'!L12=0,"皆減 ",ROUND('増減額'!L12/'前年度'!L12*100,1))))</f>
        <v>17.6</v>
      </c>
      <c r="M12" s="48">
        <f>IF(AND('当年度'!M12=0,'前年度'!M12=0),"",IF('前年度'!M12=0,"皆増 ",IF('当年度'!M12=0,"皆減 ",ROUND('増減額'!M12/'前年度'!M12*100,1))))</f>
        <v>104.9</v>
      </c>
      <c r="N12" s="48">
        <f>IF(AND('当年度'!N12=0,'前年度'!N12=0),"",IF('前年度'!N12=0,"皆増 ",IF('当年度'!N12=0,"皆減 ",ROUND('増減額'!N12/'前年度'!N12*100,1))))</f>
        <v>1.6</v>
      </c>
      <c r="O12" s="48">
        <f>IF(AND('当年度'!O12=0,'前年度'!O12=0),"",IF('前年度'!O12=0,"皆増 ",IF('当年度'!O12=0,"皆減 ",ROUND('増減額'!O12/'前年度'!O12*100,1))))</f>
      </c>
      <c r="P12" s="48">
        <f>IF(AND('当年度'!P12=0,'前年度'!P12=0),"",IF('前年度'!P12=0,"皆増 ",IF('当年度'!P12=0,"皆減 ",ROUND('増減額'!P12/'前年度'!P12*100,1))))</f>
      </c>
      <c r="Q12" s="48">
        <f>IF(AND('当年度'!Q12=0,'前年度'!Q12=0),"",IF('前年度'!Q12=0,"皆増 ",IF('当年度'!Q12=0,"皆減 ",ROUND('増減額'!Q12/'前年度'!Q12*100,1))))</f>
        <v>4.4</v>
      </c>
    </row>
    <row r="13" spans="1:17" ht="21.75" customHeight="1">
      <c r="A13" s="21"/>
      <c r="B13" s="16" t="s">
        <v>24</v>
      </c>
      <c r="C13" s="47">
        <f>IF(AND('当年度'!C13=0,'前年度'!C13=0),"",IF('前年度'!C13=0,"皆増 ",IF('当年度'!C13=0,"皆減 ",ROUND('増減額'!C13/'前年度'!C13*100,1))))</f>
        <v>1.4</v>
      </c>
      <c r="D13" s="48">
        <f>IF(AND('当年度'!D13=0,'前年度'!D13=0),"",IF('前年度'!D13=0,"皆増 ",IF('当年度'!D13=0,"皆減 ",ROUND('増減額'!D13/'前年度'!D13*100,1))))</f>
        <v>12.1</v>
      </c>
      <c r="E13" s="48">
        <f>IF(AND('当年度'!E13=0,'前年度'!E13=0),"",IF('前年度'!E13=0,"皆増 ",IF('当年度'!E13=0,"皆減 ",ROUND('増減額'!E13/'前年度'!E13*100,1))))</f>
        <v>-7.2</v>
      </c>
      <c r="F13" s="48">
        <f>IF(AND('当年度'!F13=0,'前年度'!F13=0),"",IF('前年度'!F13=0,"皆増 ",IF('当年度'!F13=0,"皆減 ",ROUND('増減額'!F13/'前年度'!F13*100,1))))</f>
        <v>-1</v>
      </c>
      <c r="G13" s="48">
        <f>IF(AND('当年度'!G13=0,'前年度'!G13=0),"",IF('前年度'!G13=0,"皆増 ",IF('当年度'!G13=0,"皆減 ",ROUND('増減額'!G13/'前年度'!G13*100,1))))</f>
      </c>
      <c r="H13" s="48">
        <f>IF(AND('当年度'!H13=0,'前年度'!H13=0),"",IF('前年度'!H13=0,"皆増 ",IF('当年度'!H13=0,"皆減 ",ROUND('増減額'!H13/'前年度'!H13*100,1))))</f>
        <v>7.5</v>
      </c>
      <c r="I13" s="48">
        <f>IF(AND('当年度'!I13=0,'前年度'!I13=0),"",IF('前年度'!I13=0,"皆増 ",IF('当年度'!I13=0,"皆減 ",ROUND('増減額'!I13/'前年度'!I13*100,1))))</f>
        <v>8.2</v>
      </c>
      <c r="J13" s="48">
        <f>IF(AND('当年度'!J13=0,'前年度'!J13=0),"",IF('前年度'!J13=0,"皆増 ",IF('当年度'!J13=0,"皆減 ",ROUND('増減額'!J13/'前年度'!J13*100,1))))</f>
        <v>13.4</v>
      </c>
      <c r="K13" s="48">
        <f>IF(AND('当年度'!K13=0,'前年度'!K13=0),"",IF('前年度'!K13=0,"皆増 ",IF('当年度'!K13=0,"皆減 ",ROUND('増減額'!K13/'前年度'!K13*100,1))))</f>
        <v>-1.8</v>
      </c>
      <c r="L13" s="47">
        <f>IF(AND('当年度'!L13=0,'前年度'!L13=0),"",IF('前年度'!L13=0,"皆増 ",IF('当年度'!L13=0,"皆減 ",ROUND('増減額'!L13/'前年度'!L13*100,1))))</f>
        <v>4.1</v>
      </c>
      <c r="M13" s="48">
        <f>IF(AND('当年度'!M13=0,'前年度'!M13=0),"",IF('前年度'!M13=0,"皆増 ",IF('当年度'!M13=0,"皆減 ",ROUND('増減額'!M13/'前年度'!M13*100,1))))</f>
        <v>-33.8</v>
      </c>
      <c r="N13" s="48">
        <f>IF(AND('当年度'!N13=0,'前年度'!N13=0),"",IF('前年度'!N13=0,"皆増 ",IF('当年度'!N13=0,"皆減 ",ROUND('増減額'!N13/'前年度'!N13*100,1))))</f>
        <v>2.5</v>
      </c>
      <c r="O13" s="48">
        <f>IF(AND('当年度'!O13=0,'前年度'!O13=0),"",IF('前年度'!O13=0,"皆増 ",IF('当年度'!O13=0,"皆減 ",ROUND('増減額'!O13/'前年度'!O13*100,1))))</f>
      </c>
      <c r="P13" s="48">
        <f>IF(AND('当年度'!P13=0,'前年度'!P13=0),"",IF('前年度'!P13=0,"皆増 ",IF('当年度'!P13=0,"皆減 ",ROUND('増減額'!P13/'前年度'!P13*100,1))))</f>
      </c>
      <c r="Q13" s="48">
        <f>IF(AND('当年度'!Q13=0,'前年度'!Q13=0),"",IF('前年度'!Q13=0,"皆増 ",IF('当年度'!Q13=0,"皆減 ",ROUND('増減額'!Q13/'前年度'!Q13*100,1))))</f>
        <v>0.8</v>
      </c>
    </row>
    <row r="14" spans="1:17" ht="21.75" customHeight="1">
      <c r="A14" s="21"/>
      <c r="B14" s="16" t="s">
        <v>25</v>
      </c>
      <c r="C14" s="47">
        <f>IF(AND('当年度'!C14=0,'前年度'!C14=0),"",IF('前年度'!C14=0,"皆増 ",IF('当年度'!C14=0,"皆減 ",ROUND('増減額'!C14/'前年度'!C14*100,1))))</f>
        <v>-3</v>
      </c>
      <c r="D14" s="48">
        <f>IF(AND('当年度'!D14=0,'前年度'!D14=0),"",IF('前年度'!D14=0,"皆増 ",IF('当年度'!D14=0,"皆減 ",ROUND('増減額'!D14/'前年度'!D14*100,1))))</f>
        <v>-5.3</v>
      </c>
      <c r="E14" s="48">
        <f>IF(AND('当年度'!E14=0,'前年度'!E14=0),"",IF('前年度'!E14=0,"皆増 ",IF('当年度'!E14=0,"皆減 ",ROUND('増減額'!E14/'前年度'!E14*100,1))))</f>
        <v>-0.8</v>
      </c>
      <c r="F14" s="48">
        <f>IF(AND('当年度'!F14=0,'前年度'!F14=0),"",IF('前年度'!F14=0,"皆増 ",IF('当年度'!F14=0,"皆減 ",ROUND('増減額'!F14/'前年度'!F14*100,1))))</f>
        <v>-2.9</v>
      </c>
      <c r="G14" s="48">
        <f>IF(AND('当年度'!G14=0,'前年度'!G14=0),"",IF('前年度'!G14=0,"皆増 ",IF('当年度'!G14=0,"皆減 ",ROUND('増減額'!G14/'前年度'!G14*100,1))))</f>
        <v>0.5</v>
      </c>
      <c r="H14" s="48">
        <f>IF(AND('当年度'!H14=0,'前年度'!H14=0),"",IF('前年度'!H14=0,"皆増 ",IF('当年度'!H14=0,"皆減 ",ROUND('増減額'!H14/'前年度'!H14*100,1))))</f>
        <v>4</v>
      </c>
      <c r="I14" s="48">
        <f>IF(AND('当年度'!I14=0,'前年度'!I14=0),"",IF('前年度'!I14=0,"皆増 ",IF('当年度'!I14=0,"皆減 ",ROUND('増減額'!I14/'前年度'!I14*100,1))))</f>
        <v>4.9</v>
      </c>
      <c r="J14" s="48">
        <f>IF(AND('当年度'!J14=0,'前年度'!J14=0),"",IF('前年度'!J14=0,"皆増 ",IF('当年度'!J14=0,"皆減 ",ROUND('増減額'!J14/'前年度'!J14*100,1))))</f>
        <v>27.1</v>
      </c>
      <c r="K14" s="48">
        <f>IF(AND('当年度'!K14=0,'前年度'!K14=0),"",IF('前年度'!K14=0,"皆増 ",IF('当年度'!K14=0,"皆減 ",ROUND('増減額'!K14/'前年度'!K14*100,1))))</f>
        <v>-8.3</v>
      </c>
      <c r="L14" s="47">
        <f>IF(AND('当年度'!L14=0,'前年度'!L14=0),"",IF('前年度'!L14=0,"皆増 ",IF('当年度'!L14=0,"皆減 ",ROUND('増減額'!L14/'前年度'!L14*100,1))))</f>
        <v>-13.1</v>
      </c>
      <c r="M14" s="48">
        <f>IF(AND('当年度'!M14=0,'前年度'!M14=0),"",IF('前年度'!M14=0,"皆増 ",IF('当年度'!M14=0,"皆減 ",ROUND('増減額'!M14/'前年度'!M14*100,1))))</f>
        <v>-17.6</v>
      </c>
      <c r="N14" s="48">
        <f>IF(AND('当年度'!N14=0,'前年度'!N14=0),"",IF('前年度'!N14=0,"皆増 ",IF('当年度'!N14=0,"皆減 ",ROUND('増減額'!N14/'前年度'!N14*100,1))))</f>
        <v>-0.6</v>
      </c>
      <c r="O14" s="48" t="str">
        <f>IF(AND('当年度'!O14=0,'前年度'!O14=0),"",IF('前年度'!O14=0,"皆増 ",IF('当年度'!O14=0,"皆減 ",ROUND('増減額'!O14/'前年度'!O14*100,1))))</f>
        <v>皆減 </v>
      </c>
      <c r="P14" s="48">
        <f>IF(AND('当年度'!P14=0,'前年度'!P14=0),"",IF('前年度'!P14=0,"皆増 ",IF('当年度'!P14=0,"皆減 ",ROUND('増減額'!P14/'前年度'!P14*100,1))))</f>
      </c>
      <c r="Q14" s="48">
        <f>IF(AND('当年度'!Q14=0,'前年度'!Q14=0),"",IF('前年度'!Q14=0,"皆増 ",IF('当年度'!Q14=0,"皆減 ",ROUND('増減額'!Q14/'前年度'!Q14*100,1))))</f>
        <v>-1</v>
      </c>
    </row>
    <row r="15" spans="1:17" ht="21.75" customHeight="1">
      <c r="A15" s="21"/>
      <c r="B15" s="16" t="s">
        <v>26</v>
      </c>
      <c r="C15" s="47">
        <f>IF(AND('当年度'!C15=0,'前年度'!C15=0),"",IF('前年度'!C15=0,"皆増 ",IF('当年度'!C15=0,"皆減 ",ROUND('増減額'!C15/'前年度'!C15*100,1))))</f>
        <v>-0.3</v>
      </c>
      <c r="D15" s="48">
        <f>IF(AND('当年度'!D15=0,'前年度'!D15=0),"",IF('前年度'!D15=0,"皆増 ",IF('当年度'!D15=0,"皆減 ",ROUND('増減額'!D15/'前年度'!D15*100,1))))</f>
        <v>-1.6</v>
      </c>
      <c r="E15" s="48">
        <f>IF(AND('当年度'!E15=0,'前年度'!E15=0),"",IF('前年度'!E15=0,"皆増 ",IF('当年度'!E15=0,"皆減 ",ROUND('増減額'!E15/'前年度'!E15*100,1))))</f>
        <v>2.7</v>
      </c>
      <c r="F15" s="48">
        <f>IF(AND('当年度'!F15=0,'前年度'!F15=0),"",IF('前年度'!F15=0,"皆増 ",IF('当年度'!F15=0,"皆減 ",ROUND('増減額'!F15/'前年度'!F15*100,1))))</f>
        <v>0.3</v>
      </c>
      <c r="G15" s="48">
        <f>IF(AND('当年度'!G15=0,'前年度'!G15=0),"",IF('前年度'!G15=0,"皆増 ",IF('当年度'!G15=0,"皆減 ",ROUND('増減額'!G15/'前年度'!G15*100,1))))</f>
      </c>
      <c r="H15" s="48">
        <f>IF(AND('当年度'!H15=0,'前年度'!H15=0),"",IF('前年度'!H15=0,"皆増 ",IF('当年度'!H15=0,"皆減 ",ROUND('増減額'!H15/'前年度'!H15*100,1))))</f>
        <v>-49.4</v>
      </c>
      <c r="I15" s="48">
        <f>IF(AND('当年度'!I15=0,'前年度'!I15=0),"",IF('前年度'!I15=0,"皆増 ",IF('当年度'!I15=0,"皆減 ",ROUND('増減額'!I15/'前年度'!I15*100,1))))</f>
        <v>-9.5</v>
      </c>
      <c r="J15" s="48">
        <f>IF(AND('当年度'!J15=0,'前年度'!J15=0),"",IF('前年度'!J15=0,"皆増 ",IF('当年度'!J15=0,"皆減 ",ROUND('増減額'!J15/'前年度'!J15*100,1))))</f>
        <v>26.2</v>
      </c>
      <c r="K15" s="48">
        <f>IF(AND('当年度'!K15=0,'前年度'!K15=0),"",IF('前年度'!K15=0,"皆増 ",IF('当年度'!K15=0,"皆減 ",ROUND('増減額'!K15/'前年度'!K15*100,1))))</f>
        <v>-4.6</v>
      </c>
      <c r="L15" s="47">
        <f>IF(AND('当年度'!L15=0,'前年度'!L15=0),"",IF('前年度'!L15=0,"皆増 ",IF('当年度'!L15=0,"皆減 ",ROUND('増減額'!L15/'前年度'!L15*100,1))))</f>
        <v>-2.3</v>
      </c>
      <c r="M15" s="48">
        <f>IF(AND('当年度'!M15=0,'前年度'!M15=0),"",IF('前年度'!M15=0,"皆増 ",IF('当年度'!M15=0,"皆減 ",ROUND('増減額'!M15/'前年度'!M15*100,1))))</f>
        <v>-20.4</v>
      </c>
      <c r="N15" s="48">
        <f>IF(AND('当年度'!N15=0,'前年度'!N15=0),"",IF('前年度'!N15=0,"皆増 ",IF('当年度'!N15=0,"皆減 ",ROUND('増減額'!N15/'前年度'!N15*100,1))))</f>
        <v>0.2</v>
      </c>
      <c r="O15" s="48">
        <f>IF(AND('当年度'!O15=0,'前年度'!O15=0),"",IF('前年度'!O15=0,"皆増 ",IF('当年度'!O15=0,"皆減 ",ROUND('増減額'!O15/'前年度'!O15*100,1))))</f>
        <v>-14.7</v>
      </c>
      <c r="P15" s="48">
        <f>IF(AND('当年度'!P15=0,'前年度'!P15=0),"",IF('前年度'!P15=0,"皆増 ",IF('当年度'!P15=0,"皆減 ",ROUND('増減額'!P15/'前年度'!P15*100,1))))</f>
      </c>
      <c r="Q15" s="48">
        <f>IF(AND('当年度'!Q15=0,'前年度'!Q15=0),"",IF('前年度'!Q15=0,"皆増 ",IF('当年度'!Q15=0,"皆減 ",ROUND('増減額'!Q15/'前年度'!Q15*100,1))))</f>
        <v>-1.7</v>
      </c>
    </row>
    <row r="16" spans="1:17" ht="21.75" customHeight="1">
      <c r="A16" s="21"/>
      <c r="B16" s="16" t="s">
        <v>27</v>
      </c>
      <c r="C16" s="47">
        <f>IF(AND('当年度'!C16=0,'前年度'!C16=0),"",IF('前年度'!C16=0,"皆増 ",IF('当年度'!C16=0,"皆減 ",ROUND('増減額'!C16/'前年度'!C16*100,1))))</f>
        <v>2.2</v>
      </c>
      <c r="D16" s="48">
        <f>IF(AND('当年度'!D16=0,'前年度'!D16=0),"",IF('前年度'!D16=0,"皆増 ",IF('当年度'!D16=0,"皆減 ",ROUND('増減額'!D16/'前年度'!D16*100,1))))</f>
        <v>8.8</v>
      </c>
      <c r="E16" s="48">
        <f>IF(AND('当年度'!E16=0,'前年度'!E16=0),"",IF('前年度'!E16=0,"皆増 ",IF('当年度'!E16=0,"皆減 ",ROUND('増減額'!E16/'前年度'!E16*100,1))))</f>
        <v>4.4</v>
      </c>
      <c r="F16" s="48">
        <f>IF(AND('当年度'!F16=0,'前年度'!F16=0),"",IF('前年度'!F16=0,"皆増 ",IF('当年度'!F16=0,"皆減 ",ROUND('増減額'!F16/'前年度'!F16*100,1))))</f>
        <v>0.7</v>
      </c>
      <c r="G16" s="48">
        <f>IF(AND('当年度'!G16=0,'前年度'!G16=0),"",IF('前年度'!G16=0,"皆増 ",IF('当年度'!G16=0,"皆減 ",ROUND('増減額'!G16/'前年度'!G16*100,1))))</f>
      </c>
      <c r="H16" s="48">
        <f>IF(AND('当年度'!H16=0,'前年度'!H16=0),"",IF('前年度'!H16=0,"皆増 ",IF('当年度'!H16=0,"皆減 ",ROUND('増減額'!H16/'前年度'!H16*100,1))))</f>
        <v>-18</v>
      </c>
      <c r="I16" s="48">
        <f>IF(AND('当年度'!I16=0,'前年度'!I16=0),"",IF('前年度'!I16=0,"皆増 ",IF('当年度'!I16=0,"皆減 ",ROUND('増減額'!I16/'前年度'!I16*100,1))))</f>
        <v>-48.6</v>
      </c>
      <c r="J16" s="48">
        <f>IF(AND('当年度'!J16=0,'前年度'!J16=0),"",IF('前年度'!J16=0,"皆増 ",IF('当年度'!J16=0,"皆減 ",ROUND('増減額'!J16/'前年度'!J16*100,1))))</f>
        <v>31.1</v>
      </c>
      <c r="K16" s="48">
        <f>IF(AND('当年度'!K16=0,'前年度'!K16=0),"",IF('前年度'!K16=0,"皆増 ",IF('当年度'!K16=0,"皆減 ",ROUND('増減額'!K16/'前年度'!K16*100,1))))</f>
        <v>-1.6</v>
      </c>
      <c r="L16" s="47">
        <f>IF(AND('当年度'!L16=0,'前年度'!L16=0),"",IF('前年度'!L16=0,"皆増 ",IF('当年度'!L16=0,"皆減 ",ROUND('増減額'!L16/'前年度'!L16*100,1))))</f>
        <v>-3.5</v>
      </c>
      <c r="M16" s="48">
        <f>IF(AND('当年度'!M16=0,'前年度'!M16=0),"",IF('前年度'!M16=0,"皆増 ",IF('当年度'!M16=0,"皆減 ",ROUND('増減額'!M16/'前年度'!M16*100,1))))</f>
        <v>2</v>
      </c>
      <c r="N16" s="48">
        <f>IF(AND('当年度'!N16=0,'前年度'!N16=0),"",IF('前年度'!N16=0,"皆増 ",IF('当年度'!N16=0,"皆減 ",ROUND('増減額'!N16/'前年度'!N16*100,1))))</f>
        <v>5.6</v>
      </c>
      <c r="O16" s="48">
        <f>IF(AND('当年度'!O16=0,'前年度'!O16=0),"",IF('前年度'!O16=0,"皆増 ",IF('当年度'!O16=0,"皆減 ",ROUND('増減額'!O16/'前年度'!O16*100,1))))</f>
      </c>
      <c r="P16" s="48">
        <f>IF(AND('当年度'!P16=0,'前年度'!P16=0),"",IF('前年度'!P16=0,"皆増 ",IF('当年度'!P16=0,"皆減 ",ROUND('増減額'!P16/'前年度'!P16*100,1))))</f>
      </c>
      <c r="Q16" s="48">
        <f>IF(AND('当年度'!Q16=0,'前年度'!Q16=0),"",IF('前年度'!Q16=0,"皆増 ",IF('当年度'!Q16=0,"皆減 ",ROUND('増減額'!Q16/'前年度'!Q16*100,1))))</f>
        <v>0.5</v>
      </c>
    </row>
    <row r="17" spans="1:17" ht="21.75" customHeight="1">
      <c r="A17" s="21"/>
      <c r="B17" s="16" t="s">
        <v>46</v>
      </c>
      <c r="C17" s="47">
        <f>IF(AND('当年度'!C17=0,'前年度'!C17=0),"",IF('前年度'!C17=0,"皆増 ",IF('当年度'!C17=0,"皆減 ",ROUND('増減額'!C17/'前年度'!C17*100,1))))</f>
        <v>-7.7</v>
      </c>
      <c r="D17" s="48">
        <f>IF(AND('当年度'!D17=0,'前年度'!D17=0),"",IF('前年度'!D17=0,"皆増 ",IF('当年度'!D17=0,"皆減 ",ROUND('増減額'!D17/'前年度'!D17*100,1))))</f>
        <v>154.4</v>
      </c>
      <c r="E17" s="48">
        <f>IF(AND('当年度'!E17=0,'前年度'!E17=0),"",IF('前年度'!E17=0,"皆増 ",IF('当年度'!E17=0,"皆減 ",ROUND('増減額'!E17/'前年度'!E17*100,1))))</f>
        <v>-1.8</v>
      </c>
      <c r="F17" s="48">
        <f>IF(AND('当年度'!F17=0,'前年度'!F17=0),"",IF('前年度'!F17=0,"皆増 ",IF('当年度'!F17=0,"皆減 ",ROUND('増減額'!F17/'前年度'!F17*100,1))))</f>
        <v>0.7</v>
      </c>
      <c r="G17" s="48">
        <f>IF(AND('当年度'!G17=0,'前年度'!G17=0),"",IF('前年度'!G17=0,"皆増 ",IF('当年度'!G17=0,"皆減 ",ROUND('増減額'!G17/'前年度'!G17*100,1))))</f>
      </c>
      <c r="H17" s="48">
        <f>IF(AND('当年度'!H17=0,'前年度'!H17=0),"",IF('前年度'!H17=0,"皆増 ",IF('当年度'!H17=0,"皆減 ",ROUND('増減額'!H17/'前年度'!H17*100,1))))</f>
        <v>-2.4</v>
      </c>
      <c r="I17" s="48">
        <f>IF(AND('当年度'!I17=0,'前年度'!I17=0),"",IF('前年度'!I17=0,"皆増 ",IF('当年度'!I17=0,"皆減 ",ROUND('増減額'!I17/'前年度'!I17*100,1))))</f>
        <v>-42.5</v>
      </c>
      <c r="J17" s="48">
        <f>IF(AND('当年度'!J17=0,'前年度'!J17=0),"",IF('前年度'!J17=0,"皆増 ",IF('当年度'!J17=0,"皆減 ",ROUND('増減額'!J17/'前年度'!J17*100,1))))</f>
        <v>13.8</v>
      </c>
      <c r="K17" s="48">
        <f>IF(AND('当年度'!K17=0,'前年度'!K17=0),"",IF('前年度'!K17=0,"皆増 ",IF('当年度'!K17=0,"皆減 ",ROUND('増減額'!K17/'前年度'!K17*100,1))))</f>
        <v>-11.2</v>
      </c>
      <c r="L17" s="47">
        <f>IF(AND('当年度'!L17=0,'前年度'!L17=0),"",IF('前年度'!L17=0,"皆増 ",IF('当年度'!L17=0,"皆減 ",ROUND('増減額'!L17/'前年度'!L17*100,1))))</f>
        <v>-14.4</v>
      </c>
      <c r="M17" s="48">
        <f>IF(AND('当年度'!M17=0,'前年度'!M17=0),"",IF('前年度'!M17=0,"皆増 ",IF('当年度'!M17=0,"皆減 ",ROUND('増減額'!M17/'前年度'!M17*100,1))))</f>
        <v>98.4</v>
      </c>
      <c r="N17" s="48">
        <f>IF(AND('当年度'!N17=0,'前年度'!N17=0),"",IF('前年度'!N17=0,"皆増 ",IF('当年度'!N17=0,"皆減 ",ROUND('増減額'!N17/'前年度'!N17*100,1))))</f>
        <v>2</v>
      </c>
      <c r="O17" s="48">
        <f>IF(AND('当年度'!O17=0,'前年度'!O17=0),"",IF('前年度'!O17=0,"皆増 ",IF('当年度'!O17=0,"皆減 ",ROUND('増減額'!O17/'前年度'!O17*100,1))))</f>
      </c>
      <c r="P17" s="48">
        <f>IF(AND('当年度'!P17=0,'前年度'!P17=0),"",IF('前年度'!P17=0,"皆増 ",IF('当年度'!P17=0,"皆減 ",ROUND('増減額'!P17/'前年度'!P17*100,1))))</f>
      </c>
      <c r="Q17" s="48">
        <f>IF(AND('当年度'!Q17=0,'前年度'!Q17=0),"",IF('前年度'!Q17=0,"皆増 ",IF('当年度'!Q17=0,"皆減 ",ROUND('増減額'!Q17/'前年度'!Q17*100,1))))</f>
        <v>28.4</v>
      </c>
    </row>
    <row r="18" spans="1:17" ht="21.75" customHeight="1">
      <c r="A18" s="21"/>
      <c r="B18" s="16" t="s">
        <v>48</v>
      </c>
      <c r="C18" s="47">
        <f>IF(AND('当年度'!C18=0,'前年度'!C18=0),"",IF('前年度'!C18=0,"皆増 ",IF('当年度'!C18=0,"皆減 ",ROUND('増減額'!C18/'前年度'!C18*100,1))))</f>
        <v>2</v>
      </c>
      <c r="D18" s="48">
        <f>IF(AND('当年度'!D18=0,'前年度'!D18=0),"",IF('前年度'!D18=0,"皆増 ",IF('当年度'!D18=0,"皆減 ",ROUND('増減額'!D18/'前年度'!D18*100,1))))</f>
        <v>-9.5</v>
      </c>
      <c r="E18" s="48">
        <f>IF(AND('当年度'!E18=0,'前年度'!E18=0),"",IF('前年度'!E18=0,"皆増 ",IF('当年度'!E18=0,"皆減 ",ROUND('増減額'!E18/'前年度'!E18*100,1))))</f>
        <v>-3</v>
      </c>
      <c r="F18" s="48">
        <f>IF(AND('当年度'!F18=0,'前年度'!F18=0),"",IF('前年度'!F18=0,"皆増 ",IF('当年度'!F18=0,"皆減 ",ROUND('増減額'!F18/'前年度'!F18*100,1))))</f>
        <v>-1.8</v>
      </c>
      <c r="G18" s="48">
        <f>IF(AND('当年度'!G18=0,'前年度'!G18=0),"",IF('前年度'!G18=0,"皆増 ",IF('当年度'!G18=0,"皆減 ",ROUND('増減額'!G18/'前年度'!G18*100,1))))</f>
        <v>-12</v>
      </c>
      <c r="H18" s="48">
        <f>IF(AND('当年度'!H18=0,'前年度'!H18=0),"",IF('前年度'!H18=0,"皆増 ",IF('当年度'!H18=0,"皆減 ",ROUND('増減額'!H18/'前年度'!H18*100,1))))</f>
        <v>-4.5</v>
      </c>
      <c r="I18" s="48">
        <f>IF(AND('当年度'!I18=0,'前年度'!I18=0),"",IF('前年度'!I18=0,"皆増 ",IF('当年度'!I18=0,"皆減 ",ROUND('増減額'!I18/'前年度'!I18*100,1))))</f>
        <v>8.7</v>
      </c>
      <c r="J18" s="48">
        <f>IF(AND('当年度'!J18=0,'前年度'!J18=0),"",IF('前年度'!J18=0,"皆増 ",IF('当年度'!J18=0,"皆減 ",ROUND('増減額'!J18/'前年度'!J18*100,1))))</f>
        <v>-1</v>
      </c>
      <c r="K18" s="48">
        <f>IF(AND('当年度'!K18=0,'前年度'!K18=0),"",IF('前年度'!K18=0,"皆増 ",IF('当年度'!K18=0,"皆減 ",ROUND('増減額'!K18/'前年度'!K18*100,1))))</f>
        <v>2.8</v>
      </c>
      <c r="L18" s="47">
        <f>IF(AND('当年度'!L18=0,'前年度'!L18=0),"",IF('前年度'!L18=0,"皆増 ",IF('当年度'!L18=0,"皆減 ",ROUND('増減額'!L18/'前年度'!L18*100,1))))</f>
        <v>-42.6</v>
      </c>
      <c r="M18" s="48">
        <f>IF(AND('当年度'!M18=0,'前年度'!M18=0),"",IF('前年度'!M18=0,"皆増 ",IF('当年度'!M18=0,"皆減 ",ROUND('増減額'!M18/'前年度'!M18*100,1))))</f>
        <v>-23.1</v>
      </c>
      <c r="N18" s="48">
        <f>IF(AND('当年度'!N18=0,'前年度'!N18=0),"",IF('前年度'!N18=0,"皆増 ",IF('当年度'!N18=0,"皆減 ",ROUND('増減額'!N18/'前年度'!N18*100,1))))</f>
        <v>2.5</v>
      </c>
      <c r="O18" s="48">
        <f>IF(AND('当年度'!O18=0,'前年度'!O18=0),"",IF('前年度'!O18=0,"皆増 ",IF('当年度'!O18=0,"皆減 ",ROUND('増減額'!O18/'前年度'!O18*100,1))))</f>
      </c>
      <c r="P18" s="48">
        <f>IF(AND('当年度'!P18=0,'前年度'!P18=0),"",IF('前年度'!P18=0,"皆増 ",IF('当年度'!P18=0,"皆減 ",ROUND('増減額'!P18/'前年度'!P18*100,1))))</f>
      </c>
      <c r="Q18" s="48">
        <f>IF(AND('当年度'!Q18=0,'前年度'!Q18=0),"",IF('前年度'!Q18=0,"皆増 ",IF('当年度'!Q18=0,"皆減 ",ROUND('増減額'!Q18/'前年度'!Q18*100,1))))</f>
        <v>-9.8</v>
      </c>
    </row>
    <row r="19" spans="1:17" ht="21.75" customHeight="1">
      <c r="A19" s="22"/>
      <c r="B19" s="18" t="s">
        <v>49</v>
      </c>
      <c r="C19" s="49">
        <f>IF(AND('当年度'!C19=0,'前年度'!C19=0),"",IF('前年度'!C19=0,"皆増 ",IF('当年度'!C19=0,"皆減 ",ROUND('増減額'!C19/'前年度'!C19*100,1))))</f>
        <v>2.8</v>
      </c>
      <c r="D19" s="50">
        <f>IF(AND('当年度'!D19=0,'前年度'!D19=0),"",IF('前年度'!D19=0,"皆増 ",IF('当年度'!D19=0,"皆減 ",ROUND('増減額'!D19/'前年度'!D19*100,1))))</f>
        <v>63.4</v>
      </c>
      <c r="E19" s="50">
        <f>IF(AND('当年度'!E19=0,'前年度'!E19=0),"",IF('前年度'!E19=0,"皆増 ",IF('当年度'!E19=0,"皆減 ",ROUND('増減額'!E19/'前年度'!E19*100,1))))</f>
        <v>-2.9</v>
      </c>
      <c r="F19" s="50">
        <f>IF(AND('当年度'!F19=0,'前年度'!F19=0),"",IF('前年度'!F19=0,"皆増 ",IF('当年度'!F19=0,"皆減 ",ROUND('増減額'!F19/'前年度'!F19*100,1))))</f>
        <v>33.4</v>
      </c>
      <c r="G19" s="50">
        <f>IF(AND('当年度'!G19=0,'前年度'!G19=0),"",IF('前年度'!G19=0,"皆増 ",IF('当年度'!G19=0,"皆減 ",ROUND('増減額'!G19/'前年度'!G19*100,1))))</f>
        <v>0.8</v>
      </c>
      <c r="H19" s="50">
        <f>IF(AND('当年度'!H19=0,'前年度'!H19=0),"",IF('前年度'!H19=0,"皆増 ",IF('当年度'!H19=0,"皆減 ",ROUND('増減額'!H19/'前年度'!H19*100,1))))</f>
        <v>-3.8</v>
      </c>
      <c r="I19" s="50">
        <f>IF(AND('当年度'!I19=0,'前年度'!I19=0),"",IF('前年度'!I19=0,"皆増 ",IF('当年度'!I19=0,"皆減 ",ROUND('増減額'!I19/'前年度'!I19*100,1))))</f>
        <v>-54.2</v>
      </c>
      <c r="J19" s="50">
        <f>IF(AND('当年度'!J19=0,'前年度'!J19=0),"",IF('前年度'!J19=0,"皆増 ",IF('当年度'!J19=0,"皆減 ",ROUND('増減額'!J19/'前年度'!J19*100,1))))</f>
        <v>1.4</v>
      </c>
      <c r="K19" s="50">
        <f>IF(AND('当年度'!K19=0,'前年度'!K19=0),"",IF('前年度'!K19=0,"皆増 ",IF('当年度'!K19=0,"皆減 ",ROUND('増減額'!K19/'前年度'!K19*100,1))))</f>
        <v>-1.8</v>
      </c>
      <c r="L19" s="49">
        <f>IF(AND('当年度'!L19=0,'前年度'!L19=0),"",IF('前年度'!L19=0,"皆増 ",IF('当年度'!L19=0,"皆減 ",ROUND('増減額'!L19/'前年度'!L19*100,1))))</f>
        <v>2</v>
      </c>
      <c r="M19" s="50">
        <f>IF(AND('当年度'!M19=0,'前年度'!M19=0),"",IF('前年度'!M19=0,"皆増 ",IF('当年度'!M19=0,"皆減 ",ROUND('増減額'!M19/'前年度'!M19*100,1))))</f>
        <v>40.1</v>
      </c>
      <c r="N19" s="50">
        <f>IF(AND('当年度'!N19=0,'前年度'!N19=0),"",IF('前年度'!N19=0,"皆増 ",IF('当年度'!N19=0,"皆減 ",ROUND('増減額'!N19/'前年度'!N19*100,1))))</f>
        <v>-1.7</v>
      </c>
      <c r="O19" s="50">
        <f>IF(AND('当年度'!O19=0,'前年度'!O19=0),"",IF('前年度'!O19=0,"皆増 ",IF('当年度'!O19=0,"皆減 ",ROUND('増減額'!O19/'前年度'!O19*100,1))))</f>
      </c>
      <c r="P19" s="50">
        <f>IF(AND('当年度'!P19=0,'前年度'!P19=0),"",IF('前年度'!P19=0,"皆増 ",IF('当年度'!P19=0,"皆減 ",ROUND('増減額'!P19/'前年度'!P19*100,1))))</f>
      </c>
      <c r="Q19" s="50">
        <f>IF(AND('当年度'!Q19=0,'前年度'!Q19=0),"",IF('前年度'!Q19=0,"皆増 ",IF('当年度'!Q19=0,"皆減 ",ROUND('増減額'!Q19/'前年度'!Q19*100,1))))</f>
        <v>11.2</v>
      </c>
    </row>
    <row r="20" spans="1:17" ht="21.75" customHeight="1">
      <c r="A20" s="21"/>
      <c r="B20" s="16" t="s">
        <v>28</v>
      </c>
      <c r="C20" s="47">
        <f>IF(AND('当年度'!C20=0,'前年度'!C20=0),"",IF('前年度'!C20=0,"皆増 ",IF('当年度'!C20=0,"皆減 ",ROUND('増減額'!C20/'前年度'!C20*100,1))))</f>
        <v>0.8</v>
      </c>
      <c r="D20" s="48">
        <f>IF(AND('当年度'!D20=0,'前年度'!D20=0),"",IF('前年度'!D20=0,"皆増 ",IF('当年度'!D20=0,"皆減 ",ROUND('増減額'!D20/'前年度'!D20*100,1))))</f>
        <v>-60.3</v>
      </c>
      <c r="E20" s="48">
        <f>IF(AND('当年度'!E20=0,'前年度'!E20=0),"",IF('前年度'!E20=0,"皆増 ",IF('当年度'!E20=0,"皆減 ",ROUND('増減額'!E20/'前年度'!E20*100,1))))</f>
        <v>-3.8</v>
      </c>
      <c r="F20" s="48">
        <f>IF(AND('当年度'!F20=0,'前年度'!F20=0),"",IF('前年度'!F20=0,"皆増 ",IF('当年度'!F20=0,"皆減 ",ROUND('増減額'!F20/'前年度'!F20*100,1))))</f>
        <v>3.5</v>
      </c>
      <c r="G20" s="48">
        <f>IF(AND('当年度'!G20=0,'前年度'!G20=0),"",IF('前年度'!G20=0,"皆増 ",IF('当年度'!G20=0,"皆減 ",ROUND('増減額'!G20/'前年度'!G20*100,1))))</f>
      </c>
      <c r="H20" s="48">
        <f>IF(AND('当年度'!H20=0,'前年度'!H20=0),"",IF('前年度'!H20=0,"皆増 ",IF('当年度'!H20=0,"皆減 ",ROUND('増減額'!H20/'前年度'!H20*100,1))))</f>
        <v>3.4</v>
      </c>
      <c r="I20" s="48">
        <f>IF(AND('当年度'!I20=0,'前年度'!I20=0),"",IF('前年度'!I20=0,"皆増 ",IF('当年度'!I20=0,"皆減 ",ROUND('増減額'!I20/'前年度'!I20*100,1))))</f>
        <v>17.4</v>
      </c>
      <c r="J20" s="48">
        <f>IF(AND('当年度'!J20=0,'前年度'!J20=0),"",IF('前年度'!J20=0,"皆増 ",IF('当年度'!J20=0,"皆減 ",ROUND('増減額'!J20/'前年度'!J20*100,1))))</f>
        <v>11.8</v>
      </c>
      <c r="K20" s="48">
        <f>IF(AND('当年度'!K20=0,'前年度'!K20=0),"",IF('前年度'!K20=0,"皆増 ",IF('当年度'!K20=0,"皆減 ",ROUND('増減額'!K20/'前年度'!K20*100,1))))</f>
        <v>-53.1</v>
      </c>
      <c r="L20" s="47">
        <f>IF(AND('当年度'!L20=0,'前年度'!L20=0),"",IF('前年度'!L20=0,"皆増 ",IF('当年度'!L20=0,"皆減 ",ROUND('増減額'!L20/'前年度'!L20*100,1))))</f>
        <v>-15.8</v>
      </c>
      <c r="M20" s="48">
        <f>IF(AND('当年度'!M20=0,'前年度'!M20=0),"",IF('前年度'!M20=0,"皆増 ",IF('当年度'!M20=0,"皆減 ",ROUND('増減額'!M20/'前年度'!M20*100,1))))</f>
      </c>
      <c r="N20" s="48">
        <f>IF(AND('当年度'!N20=0,'前年度'!N20=0),"",IF('前年度'!N20=0,"皆増 ",IF('当年度'!N20=0,"皆減 ",ROUND('増減額'!N20/'前年度'!N20*100,1))))</f>
        <v>25.7</v>
      </c>
      <c r="O20" s="48">
        <f>IF(AND('当年度'!O20=0,'前年度'!O20=0),"",IF('前年度'!O20=0,"皆増 ",IF('当年度'!O20=0,"皆減 ",ROUND('増減額'!O20/'前年度'!O20*100,1))))</f>
      </c>
      <c r="P20" s="48">
        <f>IF(AND('当年度'!P20=0,'前年度'!P20=0),"",IF('前年度'!P20=0,"皆増 ",IF('当年度'!P20=0,"皆減 ",ROUND('増減額'!P20/'前年度'!P20*100,1))))</f>
      </c>
      <c r="Q20" s="48">
        <f>IF(AND('当年度'!Q20=0,'前年度'!Q20=0),"",IF('前年度'!Q20=0,"皆増 ",IF('当年度'!Q20=0,"皆減 ",ROUND('増減額'!Q20/'前年度'!Q20*100,1))))</f>
        <v>-28.2</v>
      </c>
    </row>
    <row r="21" spans="1:17" ht="21.75" customHeight="1">
      <c r="A21" s="21"/>
      <c r="B21" s="16" t="s">
        <v>29</v>
      </c>
      <c r="C21" s="47">
        <f>IF(AND('当年度'!C21=0,'前年度'!C21=0),"",IF('前年度'!C21=0,"皆増 ",IF('当年度'!C21=0,"皆減 ",ROUND('増減額'!C21/'前年度'!C21*100,1))))</f>
        <v>-1.8</v>
      </c>
      <c r="D21" s="48">
        <f>IF(AND('当年度'!D21=0,'前年度'!D21=0),"",IF('前年度'!D21=0,"皆増 ",IF('当年度'!D21=0,"皆減 ",ROUND('増減額'!D21/'前年度'!D21*100,1))))</f>
        <v>6.5</v>
      </c>
      <c r="E21" s="48">
        <f>IF(AND('当年度'!E21=0,'前年度'!E21=0),"",IF('前年度'!E21=0,"皆増 ",IF('当年度'!E21=0,"皆減 ",ROUND('増減額'!E21/'前年度'!E21*100,1))))</f>
        <v>-8.8</v>
      </c>
      <c r="F21" s="48">
        <f>IF(AND('当年度'!F21=0,'前年度'!F21=0),"",IF('前年度'!F21=0,"皆増 ",IF('当年度'!F21=0,"皆減 ",ROUND('増減額'!F21/'前年度'!F21*100,1))))</f>
        <v>9.7</v>
      </c>
      <c r="G21" s="48">
        <f>IF(AND('当年度'!G21=0,'前年度'!G21=0),"",IF('前年度'!G21=0,"皆増 ",IF('当年度'!G21=0,"皆減 ",ROUND('増減額'!G21/'前年度'!G21*100,1))))</f>
        <v>131.3</v>
      </c>
      <c r="H21" s="48">
        <f>IF(AND('当年度'!H21=0,'前年度'!H21=0),"",IF('前年度'!H21=0,"皆増 ",IF('当年度'!H21=0,"皆減 ",ROUND('増減額'!H21/'前年度'!H21*100,1))))</f>
        <v>-6.1</v>
      </c>
      <c r="I21" s="48">
        <f>IF(AND('当年度'!I21=0,'前年度'!I21=0),"",IF('前年度'!I21=0,"皆増 ",IF('当年度'!I21=0,"皆減 ",ROUND('増減額'!I21/'前年度'!I21*100,1))))</f>
        <v>-0.1</v>
      </c>
      <c r="J21" s="48">
        <f>IF(AND('当年度'!J21=0,'前年度'!J21=0),"",IF('前年度'!J21=0,"皆増 ",IF('当年度'!J21=0,"皆減 ",ROUND('増減額'!J21/'前年度'!J21*100,1))))</f>
        <v>-7.7</v>
      </c>
      <c r="K21" s="48">
        <f>IF(AND('当年度'!K21=0,'前年度'!K21=0),"",IF('前年度'!K21=0,"皆増 ",IF('当年度'!K21=0,"皆減 ",ROUND('増減額'!K21/'前年度'!K21*100,1))))</f>
        <v>7.8</v>
      </c>
      <c r="L21" s="47">
        <f>IF(AND('当年度'!L21=0,'前年度'!L21=0),"",IF('前年度'!L21=0,"皆増 ",IF('当年度'!L21=0,"皆減 ",ROUND('増減額'!L21/'前年度'!L21*100,1))))</f>
        <v>-2.3</v>
      </c>
      <c r="M21" s="48">
        <f>IF(AND('当年度'!M21=0,'前年度'!M21=0),"",IF('前年度'!M21=0,"皆増 ",IF('当年度'!M21=0,"皆減 ",ROUND('増減額'!M21/'前年度'!M21*100,1))))</f>
      </c>
      <c r="N21" s="48">
        <f>IF(AND('当年度'!N21=0,'前年度'!N21=0),"",IF('前年度'!N21=0,"皆増 ",IF('当年度'!N21=0,"皆減 ",ROUND('増減額'!N21/'前年度'!N21*100,1))))</f>
        <v>4.3</v>
      </c>
      <c r="O21" s="48">
        <f>IF(AND('当年度'!O21=0,'前年度'!O21=0),"",IF('前年度'!O21=0,"皆増 ",IF('当年度'!O21=0,"皆減 ",ROUND('増減額'!O21/'前年度'!O21*100,1))))</f>
      </c>
      <c r="P21" s="48">
        <f>IF(AND('当年度'!P21=0,'前年度'!P21=0),"",IF('前年度'!P21=0,"皆増 ",IF('当年度'!P21=0,"皆減 ",ROUND('増減額'!P21/'前年度'!P21*100,1))))</f>
      </c>
      <c r="Q21" s="48">
        <f>IF(AND('当年度'!Q21=0,'前年度'!Q21=0),"",IF('前年度'!Q21=0,"皆増 ",IF('当年度'!Q21=0,"皆減 ",ROUND('増減額'!Q21/'前年度'!Q21*100,1))))</f>
        <v>-1.8</v>
      </c>
    </row>
    <row r="22" spans="1:17" ht="21.75" customHeight="1">
      <c r="A22" s="21"/>
      <c r="B22" s="16" t="s">
        <v>30</v>
      </c>
      <c r="C22" s="47">
        <f>IF(AND('当年度'!C22=0,'前年度'!C22=0),"",IF('前年度'!C22=0,"皆増 ",IF('当年度'!C22=0,"皆減 ",ROUND('増減額'!C22/'前年度'!C22*100,1))))</f>
        <v>-2.7</v>
      </c>
      <c r="D22" s="48">
        <f>IF(AND('当年度'!D22=0,'前年度'!D22=0),"",IF('前年度'!D22=0,"皆増 ",IF('当年度'!D22=0,"皆減 ",ROUND('増減額'!D22/'前年度'!D22*100,1))))</f>
        <v>22.4</v>
      </c>
      <c r="E22" s="48">
        <f>IF(AND('当年度'!E22=0,'前年度'!E22=0),"",IF('前年度'!E22=0,"皆増 ",IF('当年度'!E22=0,"皆減 ",ROUND('増減額'!E22/'前年度'!E22*100,1))))</f>
        <v>-1</v>
      </c>
      <c r="F22" s="48">
        <f>IF(AND('当年度'!F22=0,'前年度'!F22=0),"",IF('前年度'!F22=0,"皆増 ",IF('当年度'!F22=0,"皆減 ",ROUND('増減額'!F22/'前年度'!F22*100,1))))</f>
        <v>-41</v>
      </c>
      <c r="G22" s="48">
        <f>IF(AND('当年度'!G22=0,'前年度'!G22=0),"",IF('前年度'!G22=0,"皆増 ",IF('当年度'!G22=0,"皆減 ",ROUND('増減額'!G22/'前年度'!G22*100,1))))</f>
      </c>
      <c r="H22" s="48">
        <f>IF(AND('当年度'!H22=0,'前年度'!H22=0),"",IF('前年度'!H22=0,"皆増 ",IF('当年度'!H22=0,"皆減 ",ROUND('増減額'!H22/'前年度'!H22*100,1))))</f>
        <v>-5.5</v>
      </c>
      <c r="I22" s="48">
        <f>IF(AND('当年度'!I22=0,'前年度'!I22=0),"",IF('前年度'!I22=0,"皆増 ",IF('当年度'!I22=0,"皆減 ",ROUND('増減額'!I22/'前年度'!I22*100,1))))</f>
        <v>32.9</v>
      </c>
      <c r="J22" s="48">
        <f>IF(AND('当年度'!J22=0,'前年度'!J22=0),"",IF('前年度'!J22=0,"皆増 ",IF('当年度'!J22=0,"皆減 ",ROUND('増減額'!J22/'前年度'!J22*100,1))))</f>
        <v>-5.6</v>
      </c>
      <c r="K22" s="48">
        <f>IF(AND('当年度'!K22=0,'前年度'!K22=0),"",IF('前年度'!K22=0,"皆増 ",IF('当年度'!K22=0,"皆減 ",ROUND('増減額'!K22/'前年度'!K22*100,1))))</f>
        <v>-3</v>
      </c>
      <c r="L22" s="47">
        <f>IF(AND('当年度'!L22=0,'前年度'!L22=0),"",IF('前年度'!L22=0,"皆増 ",IF('当年度'!L22=0,"皆減 ",ROUND('増減額'!L22/'前年度'!L22*100,1))))</f>
        <v>21.7</v>
      </c>
      <c r="M22" s="48">
        <f>IF(AND('当年度'!M22=0,'前年度'!M22=0),"",IF('前年度'!M22=0,"皆増 ",IF('当年度'!M22=0,"皆減 ",ROUND('増減額'!M22/'前年度'!M22*100,1))))</f>
        <v>92.9</v>
      </c>
      <c r="N22" s="48">
        <f>IF(AND('当年度'!N22=0,'前年度'!N22=0),"",IF('前年度'!N22=0,"皆増 ",IF('当年度'!N22=0,"皆減 ",ROUND('増減額'!N22/'前年度'!N22*100,1))))</f>
        <v>9.5</v>
      </c>
      <c r="O22" s="48">
        <f>IF(AND('当年度'!O22=0,'前年度'!O22=0),"",IF('前年度'!O22=0,"皆増 ",IF('当年度'!O22=0,"皆減 ",ROUND('増減額'!O22/'前年度'!O22*100,1))))</f>
      </c>
      <c r="P22" s="48">
        <f>IF(AND('当年度'!P22=0,'前年度'!P22=0),"",IF('前年度'!P22=0,"皆増 ",IF('当年度'!P22=0,"皆減 ",ROUND('増減額'!P22/'前年度'!P22*100,1))))</f>
      </c>
      <c r="Q22" s="48">
        <f>IF(AND('当年度'!Q22=0,'前年度'!Q22=0),"",IF('前年度'!Q22=0,"皆増 ",IF('当年度'!Q22=0,"皆減 ",ROUND('増減額'!Q22/'前年度'!Q22*100,1))))</f>
        <v>-1.2</v>
      </c>
    </row>
    <row r="23" spans="1:17" ht="21.75" customHeight="1">
      <c r="A23" s="21"/>
      <c r="B23" s="16" t="s">
        <v>31</v>
      </c>
      <c r="C23" s="47">
        <f>IF(AND('当年度'!C23=0,'前年度'!C23=0),"",IF('前年度'!C23=0,"皆増 ",IF('当年度'!C23=0,"皆減 ",ROUND('増減額'!C23/'前年度'!C23*100,1))))</f>
        <v>-1.7</v>
      </c>
      <c r="D23" s="48">
        <f>IF(AND('当年度'!D23=0,'前年度'!D23=0),"",IF('前年度'!D23=0,"皆増 ",IF('当年度'!D23=0,"皆減 ",ROUND('増減額'!D23/'前年度'!D23*100,1))))</f>
        <v>17.6</v>
      </c>
      <c r="E23" s="48">
        <f>IF(AND('当年度'!E23=0,'前年度'!E23=0),"",IF('前年度'!E23=0,"皆増 ",IF('当年度'!E23=0,"皆減 ",ROUND('増減額'!E23/'前年度'!E23*100,1))))</f>
        <v>-2.5</v>
      </c>
      <c r="F23" s="48">
        <f>IF(AND('当年度'!F23=0,'前年度'!F23=0),"",IF('前年度'!F23=0,"皆増 ",IF('当年度'!F23=0,"皆減 ",ROUND('増減額'!F23/'前年度'!F23*100,1))))</f>
        <v>-27.3</v>
      </c>
      <c r="G23" s="48">
        <f>IF(AND('当年度'!G23=0,'前年度'!G23=0),"",IF('前年度'!G23=0,"皆増 ",IF('当年度'!G23=0,"皆減 ",ROUND('増減額'!G23/'前年度'!G23*100,1))))</f>
      </c>
      <c r="H23" s="48">
        <f>IF(AND('当年度'!H23=0,'前年度'!H23=0),"",IF('前年度'!H23=0,"皆増 ",IF('当年度'!H23=0,"皆減 ",ROUND('増減額'!H23/'前年度'!H23*100,1))))</f>
        <v>-5.1</v>
      </c>
      <c r="I23" s="48">
        <f>IF(AND('当年度'!I23=0,'前年度'!I23=0),"",IF('前年度'!I23=0,"皆増 ",IF('当年度'!I23=0,"皆減 ",ROUND('増減額'!I23/'前年度'!I23*100,1))))</f>
        <v>62.2</v>
      </c>
      <c r="J23" s="48">
        <f>IF(AND('当年度'!J23=0,'前年度'!J23=0),"",IF('前年度'!J23=0,"皆増 ",IF('当年度'!J23=0,"皆減 ",ROUND('増減額'!J23/'前年度'!J23*100,1))))</f>
        <v>-3.3</v>
      </c>
      <c r="K23" s="48">
        <f>IF(AND('当年度'!K23=0,'前年度'!K23=0),"",IF('前年度'!K23=0,"皆増 ",IF('当年度'!K23=0,"皆減 ",ROUND('増減額'!K23/'前年度'!K23*100,1))))</f>
        <v>112.4</v>
      </c>
      <c r="L23" s="47">
        <f>IF(AND('当年度'!L23=0,'前年度'!L23=0),"",IF('前年度'!L23=0,"皆増 ",IF('当年度'!L23=0,"皆減 ",ROUND('増減額'!L23/'前年度'!L23*100,1))))</f>
        <v>-16</v>
      </c>
      <c r="M23" s="48">
        <f>IF(AND('当年度'!M23=0,'前年度'!M23=0),"",IF('前年度'!M23=0,"皆増 ",IF('当年度'!M23=0,"皆減 ",ROUND('増減額'!M23/'前年度'!M23*100,1))))</f>
        <v>-97.1</v>
      </c>
      <c r="N23" s="48">
        <f>IF(AND('当年度'!N23=0,'前年度'!N23=0),"",IF('前年度'!N23=0,"皆増 ",IF('当年度'!N23=0,"皆減 ",ROUND('増減額'!N23/'前年度'!N23*100,1))))</f>
        <v>11.9</v>
      </c>
      <c r="O23" s="48">
        <f>IF(AND('当年度'!O23=0,'前年度'!O23=0),"",IF('前年度'!O23=0,"皆増 ",IF('当年度'!O23=0,"皆減 ",ROUND('増減額'!O23/'前年度'!O23*100,1))))</f>
      </c>
      <c r="P23" s="48">
        <f>IF(AND('当年度'!P23=0,'前年度'!P23=0),"",IF('前年度'!P23=0,"皆増 ",IF('当年度'!P23=0,"皆減 ",ROUND('増減額'!P23/'前年度'!P23*100,1))))</f>
      </c>
      <c r="Q23" s="48">
        <f>IF(AND('当年度'!Q23=0,'前年度'!Q23=0),"",IF('前年度'!Q23=0,"皆増 ",IF('当年度'!Q23=0,"皆減 ",ROUND('増減額'!Q23/'前年度'!Q23*100,1))))</f>
        <v>3.3</v>
      </c>
    </row>
    <row r="24" spans="1:17" ht="21.75" customHeight="1">
      <c r="A24" s="21"/>
      <c r="B24" s="16" t="s">
        <v>32</v>
      </c>
      <c r="C24" s="47">
        <f>IF(AND('当年度'!C24=0,'前年度'!C24=0),"",IF('前年度'!C24=0,"皆増 ",IF('当年度'!C24=0,"皆減 ",ROUND('増減額'!C24/'前年度'!C24*100,1))))</f>
        <v>-1.1</v>
      </c>
      <c r="D24" s="48">
        <f>IF(AND('当年度'!D24=0,'前年度'!D24=0),"",IF('前年度'!D24=0,"皆増 ",IF('当年度'!D24=0,"皆減 ",ROUND('増減額'!D24/'前年度'!D24*100,1))))</f>
        <v>22.5</v>
      </c>
      <c r="E24" s="48">
        <f>IF(AND('当年度'!E24=0,'前年度'!E24=0),"",IF('前年度'!E24=0,"皆増 ",IF('当年度'!E24=0,"皆減 ",ROUND('増減額'!E24/'前年度'!E24*100,1))))</f>
        <v>0.2</v>
      </c>
      <c r="F24" s="48">
        <f>IF(AND('当年度'!F24=0,'前年度'!F24=0),"",IF('前年度'!F24=0,"皆増 ",IF('当年度'!F24=0,"皆減 ",ROUND('増減額'!F24/'前年度'!F24*100,1))))</f>
        <v>10.9</v>
      </c>
      <c r="G24" s="48">
        <f>IF(AND('当年度'!G24=0,'前年度'!G24=0),"",IF('前年度'!G24=0,"皆増 ",IF('当年度'!G24=0,"皆減 ",ROUND('増減額'!G24/'前年度'!G24*100,1))))</f>
      </c>
      <c r="H24" s="48">
        <f>IF(AND('当年度'!H24=0,'前年度'!H24=0),"",IF('前年度'!H24=0,"皆増 ",IF('当年度'!H24=0,"皆減 ",ROUND('増減額'!H24/'前年度'!H24*100,1))))</f>
        <v>-28.7</v>
      </c>
      <c r="I24" s="48">
        <f>IF(AND('当年度'!I24=0,'前年度'!I24=0),"",IF('前年度'!I24=0,"皆増 ",IF('当年度'!I24=0,"皆減 ",ROUND('増減額'!I24/'前年度'!I24*100,1))))</f>
        <v>-2.8</v>
      </c>
      <c r="J24" s="48">
        <f>IF(AND('当年度'!J24=0,'前年度'!J24=0),"",IF('前年度'!J24=0,"皆増 ",IF('当年度'!J24=0,"皆減 ",ROUND('増減額'!J24/'前年度'!J24*100,1))))</f>
        <v>-7.9</v>
      </c>
      <c r="K24" s="48">
        <f>IF(AND('当年度'!K24=0,'前年度'!K24=0),"",IF('前年度'!K24=0,"皆増 ",IF('当年度'!K24=0,"皆減 ",ROUND('増減額'!K24/'前年度'!K24*100,1))))</f>
        <v>77.1</v>
      </c>
      <c r="L24" s="47">
        <f>IF(AND('当年度'!L24=0,'前年度'!L24=0),"",IF('前年度'!L24=0,"皆増 ",IF('当年度'!L24=0,"皆減 ",ROUND('増減額'!L24/'前年度'!L24*100,1))))</f>
        <v>12</v>
      </c>
      <c r="M24" s="48">
        <f>IF(AND('当年度'!M24=0,'前年度'!M24=0),"",IF('前年度'!M24=0,"皆増 ",IF('当年度'!M24=0,"皆減 ",ROUND('増減額'!M24/'前年度'!M24*100,1))))</f>
      </c>
      <c r="N24" s="48">
        <f>IF(AND('当年度'!N24=0,'前年度'!N24=0),"",IF('前年度'!N24=0,"皆増 ",IF('当年度'!N24=0,"皆減 ",ROUND('増減額'!N24/'前年度'!N24*100,1))))</f>
        <v>25.6</v>
      </c>
      <c r="O24" s="48">
        <f>IF(AND('当年度'!O24=0,'前年度'!O24=0),"",IF('前年度'!O24=0,"皆増 ",IF('当年度'!O24=0,"皆減 ",ROUND('増減額'!O24/'前年度'!O24*100,1))))</f>
      </c>
      <c r="P24" s="48">
        <f>IF(AND('当年度'!P24=0,'前年度'!P24=0),"",IF('前年度'!P24=0,"皆増 ",IF('当年度'!P24=0,"皆減 ",ROUND('増減額'!P24/'前年度'!P24*100,1))))</f>
      </c>
      <c r="Q24" s="48">
        <f>IF(AND('当年度'!Q24=0,'前年度'!Q24=0),"",IF('前年度'!Q24=0,"皆増 ",IF('当年度'!Q24=0,"皆減 ",ROUND('増減額'!Q24/'前年度'!Q24*100,1))))</f>
        <v>9.2</v>
      </c>
    </row>
    <row r="25" spans="1:17" ht="21.75" customHeight="1">
      <c r="A25" s="21"/>
      <c r="B25" s="16" t="s">
        <v>33</v>
      </c>
      <c r="C25" s="47">
        <f>IF(AND('当年度'!C25=0,'前年度'!C25=0),"",IF('前年度'!C25=0,"皆増 ",IF('当年度'!C25=0,"皆減 ",ROUND('増減額'!C25/'前年度'!C25*100,1))))</f>
        <v>-3.3</v>
      </c>
      <c r="D25" s="48">
        <f>IF(AND('当年度'!D25=0,'前年度'!D25=0),"",IF('前年度'!D25=0,"皆増 ",IF('当年度'!D25=0,"皆減 ",ROUND('増減額'!D25/'前年度'!D25*100,1))))</f>
        <v>22.3</v>
      </c>
      <c r="E25" s="48">
        <f>IF(AND('当年度'!E25=0,'前年度'!E25=0),"",IF('前年度'!E25=0,"皆増 ",IF('当年度'!E25=0,"皆減 ",ROUND('増減額'!E25/'前年度'!E25*100,1))))</f>
        <v>-2.2</v>
      </c>
      <c r="F25" s="48">
        <f>IF(AND('当年度'!F25=0,'前年度'!F25=0),"",IF('前年度'!F25=0,"皆増 ",IF('当年度'!F25=0,"皆減 ",ROUND('増減額'!F25/'前年度'!F25*100,1))))</f>
        <v>3.5</v>
      </c>
      <c r="G25" s="48">
        <f>IF(AND('当年度'!G25=0,'前年度'!G25=0),"",IF('前年度'!G25=0,"皆増 ",IF('当年度'!G25=0,"皆減 ",ROUND('増減額'!G25/'前年度'!G25*100,1))))</f>
        <v>0</v>
      </c>
      <c r="H25" s="48">
        <f>IF(AND('当年度'!H25=0,'前年度'!H25=0),"",IF('前年度'!H25=0,"皆増 ",IF('当年度'!H25=0,"皆減 ",ROUND('増減額'!H25/'前年度'!H25*100,1))))</f>
        <v>-30.6</v>
      </c>
      <c r="I25" s="48">
        <f>IF(AND('当年度'!I25=0,'前年度'!I25=0),"",IF('前年度'!I25=0,"皆増 ",IF('当年度'!I25=0,"皆減 ",ROUND('増減額'!I25/'前年度'!I25*100,1))))</f>
        <v>-85.9</v>
      </c>
      <c r="J25" s="48">
        <f>IF(AND('当年度'!J25=0,'前年度'!J25=0),"",IF('前年度'!J25=0,"皆増 ",IF('当年度'!J25=0,"皆減 ",ROUND('増減額'!J25/'前年度'!J25*100,1))))</f>
        <v>2.3</v>
      </c>
      <c r="K25" s="48">
        <f>IF(AND('当年度'!K25=0,'前年度'!K25=0),"",IF('前年度'!K25=0,"皆増 ",IF('当年度'!K25=0,"皆減 ",ROUND('増減額'!K25/'前年度'!K25*100,1))))</f>
        <v>12.5</v>
      </c>
      <c r="L25" s="47">
        <f>IF(AND('当年度'!L25=0,'前年度'!L25=0),"",IF('前年度'!L25=0,"皆増 ",IF('当年度'!L25=0,"皆減 ",ROUND('増減額'!L25/'前年度'!L25*100,1))))</f>
        <v>85.7</v>
      </c>
      <c r="M25" s="48">
        <f>IF(AND('当年度'!M25=0,'前年度'!M25=0),"",IF('前年度'!M25=0,"皆増 ",IF('当年度'!M25=0,"皆減 ",ROUND('増減額'!M25/'前年度'!M25*100,1))))</f>
        <v>77.8</v>
      </c>
      <c r="N25" s="48">
        <f>IF(AND('当年度'!N25=0,'前年度'!N25=0),"",IF('前年度'!N25=0,"皆増 ",IF('当年度'!N25=0,"皆減 ",ROUND('増減額'!N25/'前年度'!N25*100,1))))</f>
        <v>-9.4</v>
      </c>
      <c r="O25" s="48">
        <f>IF(AND('当年度'!O25=0,'前年度'!O25=0),"",IF('前年度'!O25=0,"皆増 ",IF('当年度'!O25=0,"皆減 ",ROUND('増減額'!O25/'前年度'!O25*100,1))))</f>
      </c>
      <c r="P25" s="48">
        <f>IF(AND('当年度'!P25=0,'前年度'!P25=0),"",IF('前年度'!P25=0,"皆増 ",IF('当年度'!P25=0,"皆減 ",ROUND('増減額'!P25/'前年度'!P25*100,1))))</f>
      </c>
      <c r="Q25" s="48">
        <f>IF(AND('当年度'!Q25=0,'前年度'!Q25=0),"",IF('前年度'!Q25=0,"皆増 ",IF('当年度'!Q25=0,"皆減 ",ROUND('増減額'!Q25/'前年度'!Q25*100,1))))</f>
        <v>0.3</v>
      </c>
    </row>
    <row r="26" spans="1:17" ht="21.75" customHeight="1">
      <c r="A26" s="21"/>
      <c r="B26" s="16" t="s">
        <v>34</v>
      </c>
      <c r="C26" s="47">
        <f>IF(AND('当年度'!C26=0,'前年度'!C26=0),"",IF('前年度'!C26=0,"皆増 ",IF('当年度'!C26=0,"皆減 ",ROUND('増減額'!C26/'前年度'!C26*100,1))))</f>
        <v>1.5</v>
      </c>
      <c r="D26" s="48">
        <f>IF(AND('当年度'!D26=0,'前年度'!D26=0),"",IF('前年度'!D26=0,"皆増 ",IF('当年度'!D26=0,"皆減 ",ROUND('増減額'!D26/'前年度'!D26*100,1))))</f>
        <v>-18.6</v>
      </c>
      <c r="E26" s="48">
        <f>IF(AND('当年度'!E26=0,'前年度'!E26=0),"",IF('前年度'!E26=0,"皆増 ",IF('当年度'!E26=0,"皆減 ",ROUND('増減額'!E26/'前年度'!E26*100,1))))</f>
        <v>4.7</v>
      </c>
      <c r="F26" s="48">
        <f>IF(AND('当年度'!F26=0,'前年度'!F26=0),"",IF('前年度'!F26=0,"皆増 ",IF('当年度'!F26=0,"皆減 ",ROUND('増減額'!F26/'前年度'!F26*100,1))))</f>
        <v>17.9</v>
      </c>
      <c r="G26" s="48">
        <f>IF(AND('当年度'!G26=0,'前年度'!G26=0),"",IF('前年度'!G26=0,"皆増 ",IF('当年度'!G26=0,"皆減 ",ROUND('増減額'!G26/'前年度'!G26*100,1))))</f>
        <v>0</v>
      </c>
      <c r="H26" s="48">
        <f>IF(AND('当年度'!H26=0,'前年度'!H26=0),"",IF('前年度'!H26=0,"皆増 ",IF('当年度'!H26=0,"皆減 ",ROUND('増減額'!H26/'前年度'!H26*100,1))))</f>
        <v>19.2</v>
      </c>
      <c r="I26" s="48">
        <f>IF(AND('当年度'!I26=0,'前年度'!I26=0),"",IF('前年度'!I26=0,"皆増 ",IF('当年度'!I26=0,"皆減 ",ROUND('増減額'!I26/'前年度'!I26*100,1))))</f>
        <v>5.7</v>
      </c>
      <c r="J26" s="48">
        <f>IF(AND('当年度'!J26=0,'前年度'!J26=0),"",IF('前年度'!J26=0,"皆増 ",IF('当年度'!J26=0,"皆減 ",ROUND('増減額'!J26/'前年度'!J26*100,1))))</f>
        <v>-14.7</v>
      </c>
      <c r="K26" s="48">
        <f>IF(AND('当年度'!K26=0,'前年度'!K26=0),"",IF('前年度'!K26=0,"皆増 ",IF('当年度'!K26=0,"皆減 ",ROUND('増減額'!K26/'前年度'!K26*100,1))))</f>
        <v>21</v>
      </c>
      <c r="L26" s="47">
        <f>IF(AND('当年度'!L26=0,'前年度'!L26=0),"",IF('前年度'!L26=0,"皆増 ",IF('当年度'!L26=0,"皆減 ",ROUND('増減額'!L26/'前年度'!L26*100,1))))</f>
        <v>43</v>
      </c>
      <c r="M26" s="48">
        <f>IF(AND('当年度'!M26=0,'前年度'!M26=0),"",IF('前年度'!M26=0,"皆増 ",IF('当年度'!M26=0,"皆減 ",ROUND('増減額'!M26/'前年度'!M26*100,1))))</f>
        <v>305.1</v>
      </c>
      <c r="N26" s="48">
        <f>IF(AND('当年度'!N26=0,'前年度'!N26=0),"",IF('前年度'!N26=0,"皆増 ",IF('当年度'!N26=0,"皆減 ",ROUND('増減額'!N26/'前年度'!N26*100,1))))</f>
        <v>-2.8</v>
      </c>
      <c r="O26" s="48">
        <f>IF(AND('当年度'!O26=0,'前年度'!O26=0),"",IF('前年度'!O26=0,"皆増 ",IF('当年度'!O26=0,"皆減 ",ROUND('増減額'!O26/'前年度'!O26*100,1))))</f>
      </c>
      <c r="P26" s="48">
        <f>IF(AND('当年度'!P26=0,'前年度'!P26=0),"",IF('前年度'!P26=0,"皆増 ",IF('当年度'!P26=0,"皆減 ",ROUND('増減額'!P26/'前年度'!P26*100,1))))</f>
      </c>
      <c r="Q26" s="48">
        <f>IF(AND('当年度'!Q26=0,'前年度'!Q26=0),"",IF('前年度'!Q26=0,"皆増 ",IF('当年度'!Q26=0,"皆減 ",ROUND('増減額'!Q26/'前年度'!Q26*100,1))))</f>
        <v>7.7</v>
      </c>
    </row>
    <row r="27" spans="1:17" ht="21.75" customHeight="1">
      <c r="A27" s="21"/>
      <c r="B27" s="16" t="s">
        <v>35</v>
      </c>
      <c r="C27" s="47">
        <f>IF(AND('当年度'!C27=0,'前年度'!C27=0),"",IF('前年度'!C27=0,"皆増 ",IF('当年度'!C27=0,"皆減 ",ROUND('増減額'!C27/'前年度'!C27*100,1))))</f>
        <v>3.5</v>
      </c>
      <c r="D27" s="48">
        <f>IF(AND('当年度'!D27=0,'前年度'!D27=0),"",IF('前年度'!D27=0,"皆増 ",IF('当年度'!D27=0,"皆減 ",ROUND('増減額'!D27/'前年度'!D27*100,1))))</f>
        <v>-9.6</v>
      </c>
      <c r="E27" s="48">
        <f>IF(AND('当年度'!E27=0,'前年度'!E27=0),"",IF('前年度'!E27=0,"皆増 ",IF('当年度'!E27=0,"皆減 ",ROUND('増減額'!E27/'前年度'!E27*100,1))))</f>
        <v>0</v>
      </c>
      <c r="F27" s="48">
        <f>IF(AND('当年度'!F27=0,'前年度'!F27=0),"",IF('前年度'!F27=0,"皆増 ",IF('当年度'!F27=0,"皆減 ",ROUND('増減額'!F27/'前年度'!F27*100,1))))</f>
        <v>9.3</v>
      </c>
      <c r="G27" s="48">
        <f>IF(AND('当年度'!G27=0,'前年度'!G27=0),"",IF('前年度'!G27=0,"皆増 ",IF('当年度'!G27=0,"皆減 ",ROUND('増減額'!G27/'前年度'!G27*100,1))))</f>
        <v>-76.9</v>
      </c>
      <c r="H27" s="48">
        <f>IF(AND('当年度'!H27=0,'前年度'!H27=0),"",IF('前年度'!H27=0,"皆増 ",IF('当年度'!H27=0,"皆減 ",ROUND('増減額'!H27/'前年度'!H27*100,1))))</f>
        <v>-15.1</v>
      </c>
      <c r="I27" s="48">
        <f>IF(AND('当年度'!I27=0,'前年度'!I27=0),"",IF('前年度'!I27=0,"皆増 ",IF('当年度'!I27=0,"皆減 ",ROUND('増減額'!I27/'前年度'!I27*100,1))))</f>
        <v>37</v>
      </c>
      <c r="J27" s="48">
        <f>IF(AND('当年度'!J27=0,'前年度'!J27=0),"",IF('前年度'!J27=0,"皆増 ",IF('当年度'!J27=0,"皆減 ",ROUND('増減額'!J27/'前年度'!J27*100,1))))</f>
        <v>-34.9</v>
      </c>
      <c r="K27" s="48">
        <f>IF(AND('当年度'!K27=0,'前年度'!K27=0),"",IF('前年度'!K27=0,"皆増 ",IF('当年度'!K27=0,"皆減 ",ROUND('増減額'!K27/'前年度'!K27*100,1))))</f>
        <v>-7.5</v>
      </c>
      <c r="L27" s="47">
        <f>IF(AND('当年度'!L27=0,'前年度'!L27=0),"",IF('前年度'!L27=0,"皆増 ",IF('当年度'!L27=0,"皆減 ",ROUND('増減額'!L27/'前年度'!L27*100,1))))</f>
        <v>9</v>
      </c>
      <c r="M27" s="48">
        <f>IF(AND('当年度'!M27=0,'前年度'!M27=0),"",IF('前年度'!M27=0,"皆増 ",IF('当年度'!M27=0,"皆減 ",ROUND('増減額'!M27/'前年度'!M27*100,1))))</f>
        <v>303.3</v>
      </c>
      <c r="N27" s="48">
        <f>IF(AND('当年度'!N27=0,'前年度'!N27=0),"",IF('前年度'!N27=0,"皆増 ",IF('当年度'!N27=0,"皆減 ",ROUND('増減額'!N27/'前年度'!N27*100,1))))</f>
        <v>1.5</v>
      </c>
      <c r="O27" s="48">
        <f>IF(AND('当年度'!O27=0,'前年度'!O27=0),"",IF('前年度'!O27=0,"皆増 ",IF('当年度'!O27=0,"皆減 ",ROUND('増減額'!O27/'前年度'!O27*100,1))))</f>
      </c>
      <c r="P27" s="48">
        <f>IF(AND('当年度'!P27=0,'前年度'!P27=0),"",IF('前年度'!P27=0,"皆増 ",IF('当年度'!P27=0,"皆減 ",ROUND('増減額'!P27/'前年度'!P27*100,1))))</f>
      </c>
      <c r="Q27" s="48">
        <f>IF(AND('当年度'!Q27=0,'前年度'!Q27=0),"",IF('前年度'!Q27=0,"皆増 ",IF('当年度'!Q27=0,"皆減 ",ROUND('増減額'!Q27/'前年度'!Q27*100,1))))</f>
        <v>2.2</v>
      </c>
    </row>
    <row r="28" spans="1:17" ht="21.75" customHeight="1">
      <c r="A28" s="21"/>
      <c r="B28" s="16" t="s">
        <v>36</v>
      </c>
      <c r="C28" s="47">
        <f>IF(AND('当年度'!C28=0,'前年度'!C28=0),"",IF('前年度'!C28=0,"皆増 ",IF('当年度'!C28=0,"皆減 ",ROUND('増減額'!C28/'前年度'!C28*100,1))))</f>
        <v>-1.7</v>
      </c>
      <c r="D28" s="48">
        <f>IF(AND('当年度'!D28=0,'前年度'!D28=0),"",IF('前年度'!D28=0,"皆増 ",IF('当年度'!D28=0,"皆減 ",ROUND('増減額'!D28/'前年度'!D28*100,1))))</f>
        <v>-5.5</v>
      </c>
      <c r="E28" s="48">
        <f>IF(AND('当年度'!E28=0,'前年度'!E28=0),"",IF('前年度'!E28=0,"皆増 ",IF('当年度'!E28=0,"皆減 ",ROUND('増減額'!E28/'前年度'!E28*100,1))))</f>
        <v>-1</v>
      </c>
      <c r="F28" s="48">
        <f>IF(AND('当年度'!F28=0,'前年度'!F28=0),"",IF('前年度'!F28=0,"皆増 ",IF('当年度'!F28=0,"皆減 ",ROUND('増減額'!F28/'前年度'!F28*100,1))))</f>
        <v>23.8</v>
      </c>
      <c r="G28" s="48">
        <f>IF(AND('当年度'!G28=0,'前年度'!G28=0),"",IF('前年度'!G28=0,"皆増 ",IF('当年度'!G28=0,"皆減 ",ROUND('増減額'!G28/'前年度'!G28*100,1))))</f>
        <v>29.7</v>
      </c>
      <c r="H28" s="48">
        <f>IF(AND('当年度'!H28=0,'前年度'!H28=0),"",IF('前年度'!H28=0,"皆増 ",IF('当年度'!H28=0,"皆減 ",ROUND('増減額'!H28/'前年度'!H28*100,1))))</f>
        <v>8.3</v>
      </c>
      <c r="I28" s="48">
        <f>IF(AND('当年度'!I28=0,'前年度'!I28=0),"",IF('前年度'!I28=0,"皆増 ",IF('当年度'!I28=0,"皆減 ",ROUND('増減額'!I28/'前年度'!I28*100,1))))</f>
        <v>5.5</v>
      </c>
      <c r="J28" s="48">
        <f>IF(AND('当年度'!J28=0,'前年度'!J28=0),"",IF('前年度'!J28=0,"皆増 ",IF('当年度'!J28=0,"皆減 ",ROUND('増減額'!J28/'前年度'!J28*100,1))))</f>
        <v>17.3</v>
      </c>
      <c r="K28" s="48">
        <f>IF(AND('当年度'!K28=0,'前年度'!K28=0),"",IF('前年度'!K28=0,"皆増 ",IF('当年度'!K28=0,"皆減 ",ROUND('増減額'!K28/'前年度'!K28*100,1))))</f>
        <v>-1.7</v>
      </c>
      <c r="L28" s="47">
        <f>IF(AND('当年度'!L28=0,'前年度'!L28=0),"",IF('前年度'!L28=0,"皆増 ",IF('当年度'!L28=0,"皆減 ",ROUND('増減額'!L28/'前年度'!L28*100,1))))</f>
        <v>-13.3</v>
      </c>
      <c r="M28" s="48">
        <f>IF(AND('当年度'!M28=0,'前年度'!M28=0),"",IF('前年度'!M28=0,"皆増 ",IF('当年度'!M28=0,"皆減 ",ROUND('増減額'!M28/'前年度'!M28*100,1))))</f>
        <v>267</v>
      </c>
      <c r="N28" s="48">
        <f>IF(AND('当年度'!N28=0,'前年度'!N28=0),"",IF('前年度'!N28=0,"皆増 ",IF('当年度'!N28=0,"皆減 ",ROUND('増減額'!N28/'前年度'!N28*100,1))))</f>
        <v>-2.6</v>
      </c>
      <c r="O28" s="48">
        <f>IF(AND('当年度'!O28=0,'前年度'!O28=0),"",IF('前年度'!O28=0,"皆増 ",IF('当年度'!O28=0,"皆減 ",ROUND('増減額'!O28/'前年度'!O28*100,1))))</f>
      </c>
      <c r="P28" s="48">
        <f>IF(AND('当年度'!P28=0,'前年度'!P28=0),"",IF('前年度'!P28=0,"皆増 ",IF('当年度'!P28=0,"皆減 ",ROUND('増減額'!P28/'前年度'!P28*100,1))))</f>
      </c>
      <c r="Q28" s="48">
        <f>IF(AND('当年度'!Q28=0,'前年度'!Q28=0),"",IF('前年度'!Q28=0,"皆増 ",IF('当年度'!Q28=0,"皆減 ",ROUND('増減額'!Q28/'前年度'!Q28*100,1))))</f>
        <v>5.7</v>
      </c>
    </row>
    <row r="29" spans="1:17" ht="21.75" customHeight="1">
      <c r="A29" s="21"/>
      <c r="B29" s="16" t="s">
        <v>37</v>
      </c>
      <c r="C29" s="47">
        <f>IF(AND('当年度'!C29=0,'前年度'!C29=0),"",IF('前年度'!C29=0,"皆増 ",IF('当年度'!C29=0,"皆減 ",ROUND('増減額'!C29/'前年度'!C29*100,1))))</f>
        <v>1.5</v>
      </c>
      <c r="D29" s="48">
        <f>IF(AND('当年度'!D29=0,'前年度'!D29=0),"",IF('前年度'!D29=0,"皆増 ",IF('当年度'!D29=0,"皆減 ",ROUND('増減額'!D29/'前年度'!D29*100,1))))</f>
        <v>-1.5</v>
      </c>
      <c r="E29" s="48">
        <f>IF(AND('当年度'!E29=0,'前年度'!E29=0),"",IF('前年度'!E29=0,"皆増 ",IF('当年度'!E29=0,"皆減 ",ROUND('増減額'!E29/'前年度'!E29*100,1))))</f>
        <v>5.3</v>
      </c>
      <c r="F29" s="48">
        <f>IF(AND('当年度'!F29=0,'前年度'!F29=0),"",IF('前年度'!F29=0,"皆増 ",IF('当年度'!F29=0,"皆減 ",ROUND('増減額'!F29/'前年度'!F29*100,1))))</f>
        <v>0.9</v>
      </c>
      <c r="G29" s="48">
        <f>IF(AND('当年度'!G29=0,'前年度'!G29=0),"",IF('前年度'!G29=0,"皆増 ",IF('当年度'!G29=0,"皆減 ",ROUND('増減額'!G29/'前年度'!G29*100,1))))</f>
      </c>
      <c r="H29" s="48">
        <f>IF(AND('当年度'!H29=0,'前年度'!H29=0),"",IF('前年度'!H29=0,"皆増 ",IF('当年度'!H29=0,"皆減 ",ROUND('増減額'!H29/'前年度'!H29*100,1))))</f>
        <v>-0.5</v>
      </c>
      <c r="I29" s="48">
        <f>IF(AND('当年度'!I29=0,'前年度'!I29=0),"",IF('前年度'!I29=0,"皆増 ",IF('当年度'!I29=0,"皆減 ",ROUND('増減額'!I29/'前年度'!I29*100,1))))</f>
        <v>-4.6</v>
      </c>
      <c r="J29" s="48">
        <f>IF(AND('当年度'!J29=0,'前年度'!J29=0),"",IF('前年度'!J29=0,"皆増 ",IF('当年度'!J29=0,"皆減 ",ROUND('増減額'!J29/'前年度'!J29*100,1))))</f>
        <v>3.7</v>
      </c>
      <c r="K29" s="48">
        <f>IF(AND('当年度'!K29=0,'前年度'!K29=0),"",IF('前年度'!K29=0,"皆増 ",IF('当年度'!K29=0,"皆減 ",ROUND('増減額'!K29/'前年度'!K29*100,1))))</f>
        <v>26.5</v>
      </c>
      <c r="L29" s="47">
        <f>IF(AND('当年度'!L29=0,'前年度'!L29=0),"",IF('前年度'!L29=0,"皆増 ",IF('当年度'!L29=0,"皆減 ",ROUND('増減額'!L29/'前年度'!L29*100,1))))</f>
        <v>13.9</v>
      </c>
      <c r="M29" s="48">
        <f>IF(AND('当年度'!M29=0,'前年度'!M29=0),"",IF('前年度'!M29=0,"皆増 ",IF('当年度'!M29=0,"皆減 ",ROUND('増減額'!M29/'前年度'!M29*100,1))))</f>
        <v>7</v>
      </c>
      <c r="N29" s="48">
        <f>IF(AND('当年度'!N29=0,'前年度'!N29=0),"",IF('前年度'!N29=0,"皆増 ",IF('当年度'!N29=0,"皆減 ",ROUND('増減額'!N29/'前年度'!N29*100,1))))</f>
        <v>2.3</v>
      </c>
      <c r="O29" s="48">
        <f>IF(AND('当年度'!O29=0,'前年度'!O29=0),"",IF('前年度'!O29=0,"皆増 ",IF('当年度'!O29=0,"皆減 ",ROUND('増減額'!O29/'前年度'!O29*100,1))))</f>
      </c>
      <c r="P29" s="48">
        <f>IF(AND('当年度'!P29=0,'前年度'!P29=0),"",IF('前年度'!P29=0,"皆増 ",IF('当年度'!P29=0,"皆減 ",ROUND('増減額'!P29/'前年度'!P29*100,1))))</f>
      </c>
      <c r="Q29" s="48">
        <f>IF(AND('当年度'!Q29=0,'前年度'!Q29=0),"",IF('前年度'!Q29=0,"皆増 ",IF('当年度'!Q29=0,"皆減 ",ROUND('増減額'!Q29/'前年度'!Q29*100,1))))</f>
        <v>4.9</v>
      </c>
    </row>
    <row r="30" spans="1:17" ht="21.75" customHeight="1">
      <c r="A30" s="21"/>
      <c r="B30" s="16" t="s">
        <v>47</v>
      </c>
      <c r="C30" s="47">
        <f>IF(AND('当年度'!C30=0,'前年度'!C30=0),"",IF('前年度'!C30=0,"皆増 ",IF('当年度'!C30=0,"皆減 ",ROUND('増減額'!C30/'前年度'!C30*100,1))))</f>
        <v>0.4</v>
      </c>
      <c r="D30" s="48">
        <f>IF(AND('当年度'!D30=0,'前年度'!D30=0),"",IF('前年度'!D30=0,"皆増 ",IF('当年度'!D30=0,"皆減 ",ROUND('増減額'!D30/'前年度'!D30*100,1))))</f>
        <v>11.1</v>
      </c>
      <c r="E30" s="48">
        <f>IF(AND('当年度'!E30=0,'前年度'!E30=0),"",IF('前年度'!E30=0,"皆増 ",IF('当年度'!E30=0,"皆減 ",ROUND('増減額'!E30/'前年度'!E30*100,1))))</f>
        <v>-3.3</v>
      </c>
      <c r="F30" s="48">
        <f>IF(AND('当年度'!F30=0,'前年度'!F30=0),"",IF('前年度'!F30=0,"皆増 ",IF('当年度'!F30=0,"皆減 ",ROUND('増減額'!F30/'前年度'!F30*100,1))))</f>
        <v>-4.1</v>
      </c>
      <c r="G30" s="48">
        <f>IF(AND('当年度'!G30=0,'前年度'!G30=0),"",IF('前年度'!G30=0,"皆増 ",IF('当年度'!G30=0,"皆減 ",ROUND('増減額'!G30/'前年度'!G30*100,1))))</f>
      </c>
      <c r="H30" s="48">
        <f>IF(AND('当年度'!H30=0,'前年度'!H30=0),"",IF('前年度'!H30=0,"皆増 ",IF('当年度'!H30=0,"皆減 ",ROUND('増減額'!H30/'前年度'!H30*100,1))))</f>
        <v>5</v>
      </c>
      <c r="I30" s="48">
        <f>IF(AND('当年度'!I30=0,'前年度'!I30=0),"",IF('前年度'!I30=0,"皆増 ",IF('当年度'!I30=0,"皆減 ",ROUND('増減額'!I30/'前年度'!I30*100,1))))</f>
        <v>2.4</v>
      </c>
      <c r="J30" s="48">
        <f>IF(AND('当年度'!J30=0,'前年度'!J30=0),"",IF('前年度'!J30=0,"皆増 ",IF('当年度'!J30=0,"皆減 ",ROUND('増減額'!J30/'前年度'!J30*100,1))))</f>
        <v>-4.1</v>
      </c>
      <c r="K30" s="48">
        <f>IF(AND('当年度'!K30=0,'前年度'!K30=0),"",IF('前年度'!K30=0,"皆増 ",IF('当年度'!K30=0,"皆減 ",ROUND('増減額'!K30/'前年度'!K30*100,1))))</f>
        <v>5.6</v>
      </c>
      <c r="L30" s="47">
        <f>IF(AND('当年度'!L30=0,'前年度'!L30=0),"",IF('前年度'!L30=0,"皆増 ",IF('当年度'!L30=0,"皆減 ",ROUND('増減額'!L30/'前年度'!L30*100,1))))</f>
        <v>-7.5</v>
      </c>
      <c r="M30" s="48">
        <f>IF(AND('当年度'!M30=0,'前年度'!M30=0),"",IF('前年度'!M30=0,"皆増 ",IF('当年度'!M30=0,"皆減 ",ROUND('増減額'!M30/'前年度'!M30*100,1))))</f>
        <v>33.2</v>
      </c>
      <c r="N30" s="48">
        <f>IF(AND('当年度'!N30=0,'前年度'!N30=0),"",IF('前年度'!N30=0,"皆増 ",IF('当年度'!N30=0,"皆減 ",ROUND('増減額'!N30/'前年度'!N30*100,1))))</f>
        <v>5.6</v>
      </c>
      <c r="O30" s="48">
        <f>IF(AND('当年度'!O30=0,'前年度'!O30=0),"",IF('前年度'!O30=0,"皆増 ",IF('当年度'!O30=0,"皆減 ",ROUND('増減額'!O30/'前年度'!O30*100,1))))</f>
      </c>
      <c r="P30" s="48">
        <f>IF(AND('当年度'!P30=0,'前年度'!P30=0),"",IF('前年度'!P30=0,"皆増 ",IF('当年度'!P30=0,"皆減 ",ROUND('増減額'!P30/'前年度'!P30*100,1))))</f>
      </c>
      <c r="Q30" s="48">
        <f>IF(AND('当年度'!Q30=0,'前年度'!Q30=0),"",IF('前年度'!Q30=0,"皆増 ",IF('当年度'!Q30=0,"皆減 ",ROUND('増減額'!Q30/'前年度'!Q30*100,1))))</f>
        <v>2.2</v>
      </c>
    </row>
    <row r="31" spans="1:17" ht="21.75" customHeight="1">
      <c r="A31" s="21"/>
      <c r="B31" s="16" t="s">
        <v>50</v>
      </c>
      <c r="C31" s="47">
        <f>IF(AND('当年度'!C31=0,'前年度'!C31=0),"",IF('前年度'!C31=0,"皆増 ",IF('当年度'!C31=0,"皆減 ",ROUND('増減額'!C31/'前年度'!C31*100,1))))</f>
        <v>4.1</v>
      </c>
      <c r="D31" s="48">
        <f>IF(AND('当年度'!D31=0,'前年度'!D31=0),"",IF('前年度'!D31=0,"皆増 ",IF('当年度'!D31=0,"皆減 ",ROUND('増減額'!D31/'前年度'!D31*100,1))))</f>
        <v>0.1</v>
      </c>
      <c r="E31" s="48">
        <f>IF(AND('当年度'!E31=0,'前年度'!E31=0),"",IF('前年度'!E31=0,"皆増 ",IF('当年度'!E31=0,"皆減 ",ROUND('増減額'!E31/'前年度'!E31*100,1))))</f>
        <v>-19.5</v>
      </c>
      <c r="F31" s="48">
        <f>IF(AND('当年度'!F31=0,'前年度'!F31=0),"",IF('前年度'!F31=0,"皆増 ",IF('当年度'!F31=0,"皆減 ",ROUND('増減額'!F31/'前年度'!F31*100,1))))</f>
        <v>-19.3</v>
      </c>
      <c r="G31" s="48">
        <f>IF(AND('当年度'!G31=0,'前年度'!G31=0),"",IF('前年度'!G31=0,"皆増 ",IF('当年度'!G31=0,"皆減 ",ROUND('増減額'!G31/'前年度'!G31*100,1))))</f>
      </c>
      <c r="H31" s="48">
        <f>IF(AND('当年度'!H31=0,'前年度'!H31=0),"",IF('前年度'!H31=0,"皆増 ",IF('当年度'!H31=0,"皆減 ",ROUND('増減額'!H31/'前年度'!H31*100,1))))</f>
        <v>1.4</v>
      </c>
      <c r="I31" s="48">
        <f>IF(AND('当年度'!I31=0,'前年度'!I31=0),"",IF('前年度'!I31=0,"皆増 ",IF('当年度'!I31=0,"皆減 ",ROUND('増減額'!I31/'前年度'!I31*100,1))))</f>
        <v>-35.9</v>
      </c>
      <c r="J31" s="48">
        <f>IF(AND('当年度'!J31=0,'前年度'!J31=0),"",IF('前年度'!J31=0,"皆増 ",IF('当年度'!J31=0,"皆減 ",ROUND('増減額'!J31/'前年度'!J31*100,1))))</f>
        <v>10.4</v>
      </c>
      <c r="K31" s="48">
        <f>IF(AND('当年度'!K31=0,'前年度'!K31=0),"",IF('前年度'!K31=0,"皆増 ",IF('当年度'!K31=0,"皆減 ",ROUND('増減額'!K31/'前年度'!K31*100,1))))</f>
        <v>3.1</v>
      </c>
      <c r="L31" s="47">
        <f>IF(AND('当年度'!L31=0,'前年度'!L31=0),"",IF('前年度'!L31=0,"皆増 ",IF('当年度'!L31=0,"皆減 ",ROUND('増減額'!L31/'前年度'!L31*100,1))))</f>
        <v>-14.6</v>
      </c>
      <c r="M31" s="48">
        <f>IF(AND('当年度'!M31=0,'前年度'!M31=0),"",IF('前年度'!M31=0,"皆増 ",IF('当年度'!M31=0,"皆減 ",ROUND('増減額'!M31/'前年度'!M31*100,1))))</f>
        <v>51.4</v>
      </c>
      <c r="N31" s="48">
        <f>IF(AND('当年度'!N31=0,'前年度'!N31=0),"",IF('前年度'!N31=0,"皆増 ",IF('当年度'!N31=0,"皆減 ",ROUND('増減額'!N31/'前年度'!N31*100,1))))</f>
        <v>-0.3</v>
      </c>
      <c r="O31" s="48">
        <f>IF(AND('当年度'!O31=0,'前年度'!O31=0),"",IF('前年度'!O31=0,"皆増 ",IF('当年度'!O31=0,"皆減 ",ROUND('増減額'!O31/'前年度'!O31*100,1))))</f>
      </c>
      <c r="P31" s="48">
        <f>IF(AND('当年度'!P31=0,'前年度'!P31=0),"",IF('前年度'!P31=0,"皆増 ",IF('当年度'!P31=0,"皆減 ",ROUND('増減額'!P31/'前年度'!P31*100,1))))</f>
      </c>
      <c r="Q31" s="48">
        <f>IF(AND('当年度'!Q31=0,'前年度'!Q31=0),"",IF('前年度'!Q31=0,"皆増 ",IF('当年度'!Q31=0,"皆減 ",ROUND('増減額'!Q31/'前年度'!Q31*100,1))))</f>
        <v>-8.4</v>
      </c>
    </row>
    <row r="32" spans="1:17" ht="21.75" customHeight="1">
      <c r="A32" s="21"/>
      <c r="B32" s="16" t="s">
        <v>51</v>
      </c>
      <c r="C32" s="47">
        <f>IF(AND('当年度'!C32=0,'前年度'!C32=0),"",IF('前年度'!C32=0,"皆増 ",IF('当年度'!C32=0,"皆減 ",ROUND('増減額'!C32/'前年度'!C32*100,1))))</f>
        <v>5.7</v>
      </c>
      <c r="D32" s="48">
        <f>IF(AND('当年度'!D32=0,'前年度'!D32=0),"",IF('前年度'!D32=0,"皆増 ",IF('当年度'!D32=0,"皆減 ",ROUND('増減額'!D32/'前年度'!D32*100,1))))</f>
        <v>-8.7</v>
      </c>
      <c r="E32" s="48">
        <f>IF(AND('当年度'!E32=0,'前年度'!E32=0),"",IF('前年度'!E32=0,"皆増 ",IF('当年度'!E32=0,"皆減 ",ROUND('増減額'!E32/'前年度'!E32*100,1))))</f>
        <v>-5.2</v>
      </c>
      <c r="F32" s="48">
        <f>IF(AND('当年度'!F32=0,'前年度'!F32=0),"",IF('前年度'!F32=0,"皆増 ",IF('当年度'!F32=0,"皆減 ",ROUND('増減額'!F32/'前年度'!F32*100,1))))</f>
        <v>43.4</v>
      </c>
      <c r="G32" s="48">
        <f>IF(AND('当年度'!G32=0,'前年度'!G32=0),"",IF('前年度'!G32=0,"皆増 ",IF('当年度'!G32=0,"皆減 ",ROUND('増減額'!G32/'前年度'!G32*100,1))))</f>
      </c>
      <c r="H32" s="48">
        <f>IF(AND('当年度'!H32=0,'前年度'!H32=0),"",IF('前年度'!H32=0,"皆増 ",IF('当年度'!H32=0,"皆減 ",ROUND('増減額'!H32/'前年度'!H32*100,1))))</f>
        <v>86.3</v>
      </c>
      <c r="I32" s="48">
        <f>IF(AND('当年度'!I32=0,'前年度'!I32=0),"",IF('前年度'!I32=0,"皆増 ",IF('当年度'!I32=0,"皆減 ",ROUND('増減額'!I32/'前年度'!I32*100,1))))</f>
        <v>-7.9</v>
      </c>
      <c r="J32" s="48">
        <f>IF(AND('当年度'!J32=0,'前年度'!J32=0),"",IF('前年度'!J32=0,"皆増 ",IF('当年度'!J32=0,"皆減 ",ROUND('増減額'!J32/'前年度'!J32*100,1))))</f>
        <v>-18.1</v>
      </c>
      <c r="K32" s="48">
        <f>IF(AND('当年度'!K32=0,'前年度'!K32=0),"",IF('前年度'!K32=0,"皆増 ",IF('当年度'!K32=0,"皆減 ",ROUND('増減額'!K32/'前年度'!K32*100,1))))</f>
        <v>9.3</v>
      </c>
      <c r="L32" s="47">
        <f>IF(AND('当年度'!L32=0,'前年度'!L32=0),"",IF('前年度'!L32=0,"皆増 ",IF('当年度'!L32=0,"皆減 ",ROUND('増減額'!L32/'前年度'!L32*100,1))))</f>
        <v>-12.2</v>
      </c>
      <c r="M32" s="48">
        <f>IF(AND('当年度'!M32=0,'前年度'!M32=0),"",IF('前年度'!M32=0,"皆増 ",IF('当年度'!M32=0,"皆減 ",ROUND('増減額'!M32/'前年度'!M32*100,1))))</f>
        <v>-82.6</v>
      </c>
      <c r="N32" s="48">
        <f>IF(AND('当年度'!N32=0,'前年度'!N32=0),"",IF('前年度'!N32=0,"皆増 ",IF('当年度'!N32=0,"皆減 ",ROUND('増減額'!N32/'前年度'!N32*100,1))))</f>
        <v>-2.5</v>
      </c>
      <c r="O32" s="48">
        <f>IF(AND('当年度'!O32=0,'前年度'!O32=0),"",IF('前年度'!O32=0,"皆増 ",IF('当年度'!O32=0,"皆減 ",ROUND('増減額'!O32/'前年度'!O32*100,1))))</f>
      </c>
      <c r="P32" s="48">
        <f>IF(AND('当年度'!P32=0,'前年度'!P32=0),"",IF('前年度'!P32=0,"皆増 ",IF('当年度'!P32=0,"皆減 ",ROUND('増減額'!P32/'前年度'!P32*100,1))))</f>
      </c>
      <c r="Q32" s="48">
        <f>IF(AND('当年度'!Q32=0,'前年度'!Q32=0),"",IF('前年度'!Q32=0,"皆増 ",IF('当年度'!Q32=0,"皆減 ",ROUND('増減額'!Q32/'前年度'!Q32*100,1))))</f>
        <v>3.5</v>
      </c>
    </row>
    <row r="33" spans="1:17" ht="21.75" customHeight="1">
      <c r="A33" s="21"/>
      <c r="B33" s="16" t="s">
        <v>38</v>
      </c>
      <c r="C33" s="47">
        <f>IF(AND('当年度'!C33=0,'前年度'!C33=0),"",IF('前年度'!C33=0,"皆増 ",IF('当年度'!C33=0,"皆減 ",ROUND('増減額'!C33/'前年度'!C33*100,1))))</f>
        <v>-17.3</v>
      </c>
      <c r="D33" s="48">
        <f>IF(AND('当年度'!D33=0,'前年度'!D33=0),"",IF('前年度'!D33=0,"皆増 ",IF('当年度'!D33=0,"皆減 ",ROUND('増減額'!D33/'前年度'!D33*100,1))))</f>
        <v>-7.8</v>
      </c>
      <c r="E33" s="48">
        <f>IF(AND('当年度'!E33=0,'前年度'!E33=0),"",IF('前年度'!E33=0,"皆増 ",IF('当年度'!E33=0,"皆減 ",ROUND('増減額'!E33/'前年度'!E33*100,1))))</f>
        <v>-13.1</v>
      </c>
      <c r="F33" s="48">
        <f>IF(AND('当年度'!F33=0,'前年度'!F33=0),"",IF('前年度'!F33=0,"皆増 ",IF('当年度'!F33=0,"皆減 ",ROUND('増減額'!F33/'前年度'!F33*100,1))))</f>
        <v>-5.7</v>
      </c>
      <c r="G33" s="48">
        <f>IF(AND('当年度'!G33=0,'前年度'!G33=0),"",IF('前年度'!G33=0,"皆増 ",IF('当年度'!G33=0,"皆減 ",ROUND('増減額'!G33/'前年度'!G33*100,1))))</f>
      </c>
      <c r="H33" s="48">
        <f>IF(AND('当年度'!H33=0,'前年度'!H33=0),"",IF('前年度'!H33=0,"皆増 ",IF('当年度'!H33=0,"皆減 ",ROUND('増減額'!H33/'前年度'!H33*100,1))))</f>
        <v>-4.4</v>
      </c>
      <c r="I33" s="48">
        <f>IF(AND('当年度'!I33=0,'前年度'!I33=0),"",IF('前年度'!I33=0,"皆増 ",IF('当年度'!I33=0,"皆減 ",ROUND('増減額'!I33/'前年度'!I33*100,1))))</f>
        <v>2.9</v>
      </c>
      <c r="J33" s="48">
        <f>IF(AND('当年度'!J33=0,'前年度'!J33=0),"",IF('前年度'!J33=0,"皆増 ",IF('当年度'!J33=0,"皆減 ",ROUND('増減額'!J33/'前年度'!J33*100,1))))</f>
        <v>52.7</v>
      </c>
      <c r="K33" s="48">
        <f>IF(AND('当年度'!K33=0,'前年度'!K33=0),"",IF('前年度'!K33=0,"皆増 ",IF('当年度'!K33=0,"皆減 ",ROUND('増減額'!K33/'前年度'!K33*100,1))))</f>
        <v>-1.5</v>
      </c>
      <c r="L33" s="47">
        <f>IF(AND('当年度'!L33=0,'前年度'!L33=0),"",IF('前年度'!L33=0,"皆増 ",IF('当年度'!L33=0,"皆減 ",ROUND('増減額'!L33/'前年度'!L33*100,1))))</f>
        <v>12.3</v>
      </c>
      <c r="M33" s="48">
        <f>IF(AND('当年度'!M33=0,'前年度'!M33=0),"",IF('前年度'!M33=0,"皆増 ",IF('当年度'!M33=0,"皆減 ",ROUND('増減額'!M33/'前年度'!M33*100,1))))</f>
        <v>30</v>
      </c>
      <c r="N33" s="48">
        <f>IF(AND('当年度'!N33=0,'前年度'!N33=0),"",IF('前年度'!N33=0,"皆増 ",IF('当年度'!N33=0,"皆減 ",ROUND('増減額'!N33/'前年度'!N33*100,1))))</f>
        <v>11.9</v>
      </c>
      <c r="O33" s="48">
        <f>IF(AND('当年度'!O33=0,'前年度'!O33=0),"",IF('前年度'!O33=0,"皆増 ",IF('当年度'!O33=0,"皆減 ",ROUND('増減額'!O33/'前年度'!O33*100,1))))</f>
      </c>
      <c r="P33" s="48">
        <f>IF(AND('当年度'!P33=0,'前年度'!P33=0),"",IF('前年度'!P33=0,"皆増 ",IF('当年度'!P33=0,"皆減 ",ROUND('増減額'!P33/'前年度'!P33*100,1))))</f>
      </c>
      <c r="Q33" s="48">
        <f>IF(AND('当年度'!Q33=0,'前年度'!Q33=0),"",IF('前年度'!Q33=0,"皆増 ",IF('当年度'!Q33=0,"皆減 ",ROUND('増減額'!Q33/'前年度'!Q33*100,1))))</f>
        <v>-0.6</v>
      </c>
    </row>
    <row r="34" spans="1:17" ht="21.75" customHeight="1">
      <c r="A34" s="21"/>
      <c r="B34" s="16" t="s">
        <v>39</v>
      </c>
      <c r="C34" s="47">
        <f>IF(AND('当年度'!C34=0,'前年度'!C34=0),"",IF('前年度'!C34=0,"皆増 ",IF('当年度'!C34=0,"皆減 ",ROUND('増減額'!C34/'前年度'!C34*100,1))))</f>
        <v>-3.6</v>
      </c>
      <c r="D34" s="48">
        <f>IF(AND('当年度'!D34=0,'前年度'!D34=0),"",IF('前年度'!D34=0,"皆増 ",IF('当年度'!D34=0,"皆減 ",ROUND('増減額'!D34/'前年度'!D34*100,1))))</f>
        <v>-24.5</v>
      </c>
      <c r="E34" s="48">
        <f>IF(AND('当年度'!E34=0,'前年度'!E34=0),"",IF('前年度'!E34=0,"皆増 ",IF('当年度'!E34=0,"皆減 ",ROUND('増減額'!E34/'前年度'!E34*100,1))))</f>
        <v>-4.3</v>
      </c>
      <c r="F34" s="48">
        <f>IF(AND('当年度'!F34=0,'前年度'!F34=0),"",IF('前年度'!F34=0,"皆増 ",IF('当年度'!F34=0,"皆減 ",ROUND('増減額'!F34/'前年度'!F34*100,1))))</f>
        <v>0.6</v>
      </c>
      <c r="G34" s="48">
        <f>IF(AND('当年度'!G34=0,'前年度'!G34=0),"",IF('前年度'!G34=0,"皆増 ",IF('当年度'!G34=0,"皆減 ",ROUND('増減額'!G34/'前年度'!G34*100,1))))</f>
      </c>
      <c r="H34" s="48">
        <f>IF(AND('当年度'!H34=0,'前年度'!H34=0),"",IF('前年度'!H34=0,"皆増 ",IF('当年度'!H34=0,"皆減 ",ROUND('増減額'!H34/'前年度'!H34*100,1))))</f>
        <v>-21.6</v>
      </c>
      <c r="I34" s="48">
        <f>IF(AND('当年度'!I34=0,'前年度'!I34=0),"",IF('前年度'!I34=0,"皆増 ",IF('当年度'!I34=0,"皆減 ",ROUND('増減額'!I34/'前年度'!I34*100,1))))</f>
        <v>8.3</v>
      </c>
      <c r="J34" s="48">
        <f>IF(AND('当年度'!J34=0,'前年度'!J34=0),"",IF('前年度'!J34=0,"皆増 ",IF('当年度'!J34=0,"皆減 ",ROUND('増減額'!J34/'前年度'!J34*100,1))))</f>
        <v>22.2</v>
      </c>
      <c r="K34" s="48">
        <f>IF(AND('当年度'!K34=0,'前年度'!K34=0),"",IF('前年度'!K34=0,"皆増 ",IF('当年度'!K34=0,"皆減 ",ROUND('増減額'!K34/'前年度'!K34*100,1))))</f>
        <v>69.6</v>
      </c>
      <c r="L34" s="47">
        <f>IF(AND('当年度'!L34=0,'前年度'!L34=0),"",IF('前年度'!L34=0,"皆増 ",IF('当年度'!L34=0,"皆減 ",ROUND('増減額'!L34/'前年度'!L34*100,1))))</f>
        <v>110.4</v>
      </c>
      <c r="M34" s="48">
        <f>IF(AND('当年度'!M34=0,'前年度'!M34=0),"",IF('前年度'!M34=0,"皆増 ",IF('当年度'!M34=0,"皆減 ",ROUND('増減額'!M34/'前年度'!M34*100,1))))</f>
        <v>219.2</v>
      </c>
      <c r="N34" s="48">
        <f>IF(AND('当年度'!N34=0,'前年度'!N34=0),"",IF('前年度'!N34=0,"皆増 ",IF('当年度'!N34=0,"皆減 ",ROUND('増減額'!N34/'前年度'!N34*100,1))))</f>
        <v>3.8</v>
      </c>
      <c r="O34" s="48">
        <f>IF(AND('当年度'!O34=0,'前年度'!O34=0),"",IF('前年度'!O34=0,"皆増 ",IF('当年度'!O34=0,"皆減 ",ROUND('増減額'!O34/'前年度'!O34*100,1))))</f>
      </c>
      <c r="P34" s="48">
        <f>IF(AND('当年度'!P34=0,'前年度'!P34=0),"",IF('前年度'!P34=0,"皆増 ",IF('当年度'!P34=0,"皆減 ",ROUND('増減額'!P34/'前年度'!P34*100,1))))</f>
      </c>
      <c r="Q34" s="48">
        <f>IF(AND('当年度'!Q34=0,'前年度'!Q34=0),"",IF('前年度'!Q34=0,"皆増 ",IF('当年度'!Q34=0,"皆減 ",ROUND('増減額'!Q34/'前年度'!Q34*100,1))))</f>
        <v>13.3</v>
      </c>
    </row>
    <row r="35" spans="1:17" ht="21.75" customHeight="1">
      <c r="A35" s="21"/>
      <c r="B35" s="20" t="s">
        <v>40</v>
      </c>
      <c r="C35" s="51">
        <f>IF(AND('当年度'!C35=0,'前年度'!C35=0),"",IF('前年度'!C35=0,"皆増 ",IF('当年度'!C35=0,"皆減 ",ROUND('増減額'!C35/'前年度'!C35*100,1))))</f>
        <v>-1.9</v>
      </c>
      <c r="D35" s="51">
        <f>IF(AND('当年度'!D35=0,'前年度'!D35=0),"",IF('前年度'!D35=0,"皆増 ",IF('当年度'!D35=0,"皆減 ",ROUND('増減額'!D35/'前年度'!D35*100,1))))</f>
        <v>27.2</v>
      </c>
      <c r="E35" s="51">
        <f>IF(AND('当年度'!E35=0,'前年度'!E35=0),"",IF('前年度'!E35=0,"皆増 ",IF('当年度'!E35=0,"皆減 ",ROUND('増減額'!E35/'前年度'!E35*100,1))))</f>
        <v>0.5</v>
      </c>
      <c r="F35" s="51">
        <f>IF(AND('当年度'!F35=0,'前年度'!F35=0),"",IF('前年度'!F35=0,"皆増 ",IF('当年度'!F35=0,"皆減 ",ROUND('増減額'!F35/'前年度'!F35*100,1))))</f>
        <v>-13.2</v>
      </c>
      <c r="G35" s="51">
        <f>IF(AND('当年度'!G35=0,'前年度'!G35=0),"",IF('前年度'!G35=0,"皆増 ",IF('当年度'!G35=0,"皆減 ",ROUND('増減額'!G35/'前年度'!G35*100,1))))</f>
        <v>5.2</v>
      </c>
      <c r="H35" s="51">
        <f>IF(AND('当年度'!H35=0,'前年度'!H35=0),"",IF('前年度'!H35=0,"皆増 ",IF('当年度'!H35=0,"皆減 ",ROUND('増減額'!H35/'前年度'!H35*100,1))))</f>
        <v>-4.1</v>
      </c>
      <c r="I35" s="51">
        <f>IF(AND('当年度'!I35=0,'前年度'!I35=0),"",IF('前年度'!I35=0,"皆増 ",IF('当年度'!I35=0,"皆減 ",ROUND('増減額'!I35/'前年度'!I35*100,1))))</f>
        <v>9.9</v>
      </c>
      <c r="J35" s="51">
        <f>IF(AND('当年度'!J35=0,'前年度'!J35=0),"",IF('前年度'!J35=0,"皆増 ",IF('当年度'!J35=0,"皆減 ",ROUND('増減額'!J35/'前年度'!J35*100,1))))</f>
        <v>5.2</v>
      </c>
      <c r="K35" s="51">
        <f>IF(AND('当年度'!K35=0,'前年度'!K35=0),"",IF('前年度'!K35=0,"皆増 ",IF('当年度'!K35=0,"皆減 ",ROUND('増減額'!K35/'前年度'!K35*100,1))))</f>
        <v>-1.2</v>
      </c>
      <c r="L35" s="51">
        <f>IF(AND('当年度'!L35=0,'前年度'!L35=0),"",IF('前年度'!L35=0,"皆増 ",IF('当年度'!L35=0,"皆減 ",ROUND('増減額'!L35/'前年度'!L35*100,1))))</f>
        <v>2.6</v>
      </c>
      <c r="M35" s="51">
        <f>IF(AND('当年度'!M35=0,'前年度'!M35=0),"",IF('前年度'!M35=0,"皆増 ",IF('当年度'!M35=0,"皆減 ",ROUND('増減額'!M35/'前年度'!M35*100,1))))</f>
        <v>48.2</v>
      </c>
      <c r="N35" s="51">
        <f>IF(AND('当年度'!N35=0,'前年度'!N35=0),"",IF('前年度'!N35=0,"皆増 ",IF('当年度'!N35=0,"皆減 ",ROUND('増減額'!N35/'前年度'!N35*100,1))))</f>
        <v>1.5</v>
      </c>
      <c r="O35" s="51">
        <f>IF(AND('当年度'!O35=0,'前年度'!O35=0),"",IF('前年度'!O35=0,"皆増 ",IF('当年度'!O35=0,"皆減 ",ROUND('増減額'!O35/'前年度'!O35*100,1))))</f>
        <v>-38.3</v>
      </c>
      <c r="P35" s="51">
        <f>IF(AND('当年度'!P35=0,'前年度'!P35=0),"",IF('前年度'!P35=0,"皆増 ",IF('当年度'!P35=0,"皆減 ",ROUND('増減額'!P35/'前年度'!P35*100,1))))</f>
      </c>
      <c r="Q35" s="51">
        <f>IF(AND('当年度'!Q35=0,'前年度'!Q35=0),"",IF('前年度'!Q35=0,"皆増 ",IF('当年度'!Q35=0,"皆減 ",ROUND('増減額'!Q35/'前年度'!Q35*100,1))))</f>
        <v>2.9</v>
      </c>
    </row>
    <row r="36" spans="1:17" ht="21.75" customHeight="1">
      <c r="A36" s="21"/>
      <c r="B36" s="20" t="s">
        <v>52</v>
      </c>
      <c r="C36" s="51">
        <f>IF(AND('当年度'!C36=0,'前年度'!C36=0),"",IF('前年度'!C36=0,"皆増 ",IF('当年度'!C36=0,"皆減 ",ROUND('増減額'!C36/'前年度'!C36*100,1))))</f>
        <v>-1.1</v>
      </c>
      <c r="D36" s="51">
        <f>IF(AND('当年度'!D36=0,'前年度'!D36=0),"",IF('前年度'!D36=0,"皆増 ",IF('当年度'!D36=0,"皆減 ",ROUND('増減額'!D36/'前年度'!D36*100,1))))</f>
        <v>-3</v>
      </c>
      <c r="E36" s="51">
        <f>IF(AND('当年度'!E36=0,'前年度'!E36=0),"",IF('前年度'!E36=0,"皆増 ",IF('当年度'!E36=0,"皆減 ",ROUND('増減額'!E36/'前年度'!E36*100,1))))</f>
        <v>-4</v>
      </c>
      <c r="F36" s="51">
        <f>IF(AND('当年度'!F36=0,'前年度'!F36=0),"",IF('前年度'!F36=0,"皆増 ",IF('当年度'!F36=0,"皆減 ",ROUND('増減額'!F36/'前年度'!F36*100,1))))</f>
        <v>-1.9</v>
      </c>
      <c r="G36" s="51">
        <f>IF(AND('当年度'!G36=0,'前年度'!G36=0),"",IF('前年度'!G36=0,"皆増 ",IF('当年度'!G36=0,"皆減 ",ROUND('増減額'!G36/'前年度'!G36*100,1))))</f>
        <v>-21.9</v>
      </c>
      <c r="H36" s="51">
        <f>IF(AND('当年度'!H36=0,'前年度'!H36=0),"",IF('前年度'!H36=0,"皆増 ",IF('当年度'!H36=0,"皆減 ",ROUND('増減額'!H36/'前年度'!H36*100,1))))</f>
        <v>3.4</v>
      </c>
      <c r="I36" s="51">
        <f>IF(AND('当年度'!I36=0,'前年度'!I36=0),"",IF('前年度'!I36=0,"皆増 ",IF('当年度'!I36=0,"皆減 ",ROUND('増減額'!I36/'前年度'!I36*100,1))))</f>
        <v>-22</v>
      </c>
      <c r="J36" s="51">
        <f>IF(AND('当年度'!J36=0,'前年度'!J36=0),"",IF('前年度'!J36=0,"皆増 ",IF('当年度'!J36=0,"皆減 ",ROUND('増減額'!J36/'前年度'!J36*100,1))))</f>
        <v>-0.3</v>
      </c>
      <c r="K36" s="51">
        <f>IF(AND('当年度'!K36=0,'前年度'!K36=0),"",IF('前年度'!K36=0,"皆増 ",IF('当年度'!K36=0,"皆減 ",ROUND('増減額'!K36/'前年度'!K36*100,1))))</f>
        <v>10.4</v>
      </c>
      <c r="L36" s="51">
        <f>IF(AND('当年度'!L36=0,'前年度'!L36=0),"",IF('前年度'!L36=0,"皆増 ",IF('当年度'!L36=0,"皆減 ",ROUND('増減額'!L36/'前年度'!L36*100,1))))</f>
        <v>15.6</v>
      </c>
      <c r="M36" s="51">
        <f>IF(AND('当年度'!M36=0,'前年度'!M36=0),"",IF('前年度'!M36=0,"皆増 ",IF('当年度'!M36=0,"皆減 ",ROUND('増減額'!M36/'前年度'!M36*100,1))))</f>
        <v>93.2</v>
      </c>
      <c r="N36" s="51">
        <f>IF(AND('当年度'!N36=0,'前年度'!N36=0),"",IF('前年度'!N36=0,"皆増 ",IF('当年度'!N36=0,"皆減 ",ROUND('増減額'!N36/'前年度'!N36*100,1))))</f>
        <v>1.8</v>
      </c>
      <c r="O36" s="51">
        <f>IF(AND('当年度'!O36=0,'前年度'!O36=0),"",IF('前年度'!O36=0,"皆増 ",IF('当年度'!O36=0,"皆減 ",ROUND('増減額'!O36/'前年度'!O36*100,1))))</f>
      </c>
      <c r="P36" s="51">
        <f>IF(AND('当年度'!P36=0,'前年度'!P36=0),"",IF('前年度'!P36=0,"皆増 ",IF('当年度'!P36=0,"皆減 ",ROUND('増減額'!P36/'前年度'!P36*100,1))))</f>
      </c>
      <c r="Q36" s="51">
        <f>IF(AND('当年度'!Q36=0,'前年度'!Q36=0),"",IF('前年度'!Q36=0,"皆増 ",IF('当年度'!Q36=0,"皆減 ",ROUND('増減額'!Q36/'前年度'!Q36*100,1))))</f>
        <v>1.1</v>
      </c>
    </row>
    <row r="37" spans="1:17" ht="21.75" customHeight="1">
      <c r="A37" s="21"/>
      <c r="B37" s="20" t="s">
        <v>41</v>
      </c>
      <c r="C37" s="51">
        <f>IF(AND('当年度'!C37=0,'前年度'!C37=0),"",IF('前年度'!C37=0,"皆増 ",IF('当年度'!C37=0,"皆減 ",ROUND('増減額'!C37/'前年度'!C37*100,1))))</f>
        <v>-1.7</v>
      </c>
      <c r="D37" s="51">
        <f>IF(AND('当年度'!D37=0,'前年度'!D37=0),"",IF('前年度'!D37=0,"皆増 ",IF('当年度'!D37=0,"皆減 ",ROUND('増減額'!D37/'前年度'!D37*100,1))))</f>
        <v>21.3</v>
      </c>
      <c r="E37" s="51">
        <f>IF(AND('当年度'!E37=0,'前年度'!E37=0),"",IF('前年度'!E37=0,"皆増 ",IF('当年度'!E37=0,"皆減 ",ROUND('増減額'!E37/'前年度'!E37*100,1))))</f>
        <v>0</v>
      </c>
      <c r="F37" s="51">
        <f>IF(AND('当年度'!F37=0,'前年度'!F37=0),"",IF('前年度'!F37=0,"皆増 ",IF('当年度'!F37=0,"皆減 ",ROUND('増減額'!F37/'前年度'!F37*100,1))))</f>
        <v>-11.8</v>
      </c>
      <c r="G37" s="51">
        <f>IF(AND('当年度'!G37=0,'前年度'!G37=0),"",IF('前年度'!G37=0,"皆増 ",IF('当年度'!G37=0,"皆減 ",ROUND('増減額'!G37/'前年度'!G37*100,1))))</f>
        <v>3.2</v>
      </c>
      <c r="H37" s="51">
        <f>IF(AND('当年度'!H37=0,'前年度'!H37=0),"",IF('前年度'!H37=0,"皆増 ",IF('当年度'!H37=0,"皆減 ",ROUND('増減額'!H37/'前年度'!H37*100,1))))</f>
        <v>-2</v>
      </c>
      <c r="I37" s="51">
        <f>IF(AND('当年度'!I37=0,'前年度'!I37=0),"",IF('前年度'!I37=0,"皆増 ",IF('当年度'!I37=0,"皆減 ",ROUND('増減額'!I37/'前年度'!I37*100,1))))</f>
        <v>5</v>
      </c>
      <c r="J37" s="51">
        <f>IF(AND('当年度'!J37=0,'前年度'!J37=0),"",IF('前年度'!J37=0,"皆増 ",IF('当年度'!J37=0,"皆減 ",ROUND('増減額'!J37/'前年度'!J37*100,1))))</f>
        <v>4.5</v>
      </c>
      <c r="K37" s="51">
        <f>IF(AND('当年度'!K37=0,'前年度'!K37=0),"",IF('前年度'!K37=0,"皆増 ",IF('当年度'!K37=0,"皆減 ",ROUND('増減額'!K37/'前年度'!K37*100,1))))</f>
        <v>1</v>
      </c>
      <c r="L37" s="51">
        <f>IF(AND('当年度'!L37=0,'前年度'!L37=0),"",IF('前年度'!L37=0,"皆増 ",IF('当年度'!L37=0,"皆減 ",ROUND('増減額'!L37/'前年度'!L37*100,1))))</f>
        <v>4.4</v>
      </c>
      <c r="M37" s="51">
        <f>IF(AND('当年度'!M37=0,'前年度'!M37=0),"",IF('前年度'!M37=0,"皆増 ",IF('当年度'!M37=0,"皆減 ",ROUND('増減額'!M37/'前年度'!M37*100,1))))</f>
        <v>61.6</v>
      </c>
      <c r="N37" s="51">
        <f>IF(AND('当年度'!N37=0,'前年度'!N37=0),"",IF('前年度'!N37=0,"皆増 ",IF('当年度'!N37=0,"皆減 ",ROUND('増減額'!N37/'前年度'!N37*100,1))))</f>
        <v>1.5</v>
      </c>
      <c r="O37" s="51">
        <f>IF(AND('当年度'!O37=0,'前年度'!O37=0),"",IF('前年度'!O37=0,"皆増 ",IF('当年度'!O37=0,"皆減 ",ROUND('増減額'!O37/'前年度'!O37*100,1))))</f>
        <v>-38.3</v>
      </c>
      <c r="P37" s="51">
        <f>IF(AND('当年度'!P37=0,'前年度'!P37=0),"",IF('前年度'!P37=0,"皆増 ",IF('当年度'!P37=0,"皆減 ",ROUND('増減額'!P37/'前年度'!P37*100,1))))</f>
      </c>
      <c r="Q37" s="51">
        <f>IF(AND('当年度'!Q37=0,'前年度'!Q37=0),"",IF('前年度'!Q37=0,"皆増 ",IF('当年度'!Q37=0,"皆減 ",ROUND('増減額'!Q37/'前年度'!Q37*100,1))))</f>
        <v>2.7</v>
      </c>
    </row>
  </sheetData>
  <sheetProtection/>
  <printOptions/>
  <pageMargins left="0.5905511811023623" right="0.5905511811023623" top="1.1811023622047245" bottom="0.5905511811023623" header="0.7874015748031497" footer="0.3937007874015748"/>
  <pageSetup horizontalDpi="600" verticalDpi="600" orientation="landscape" paperSize="9" scale="56" r:id="rId1"/>
  <headerFooter alignWithMargins="0">
    <oddHeader>&amp;L&amp;"ＭＳ ゴシック,標準"&amp;24３ 目的別歳出の状況（対前年度増減率）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38"/>
  <sheetViews>
    <sheetView showGridLines="0" view="pageBreakPreview" zoomScale="65" zoomScaleNormal="75" zoomScaleSheetLayoutView="65" workbookViewId="0" topLeftCell="B1">
      <pane xSplit="1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8.66015625" defaultRowHeight="18"/>
  <cols>
    <col min="1" max="1" width="8.83203125" style="10" customWidth="1"/>
    <col min="2" max="2" width="11.66015625" style="10" customWidth="1"/>
    <col min="3" max="4" width="11.66015625" style="0" customWidth="1"/>
    <col min="5" max="5" width="12.66015625" style="0" customWidth="1"/>
    <col min="6" max="16" width="11.66015625" style="0" customWidth="1"/>
    <col min="17" max="17" width="12.66015625" style="0" customWidth="1"/>
  </cols>
  <sheetData>
    <row r="1" ht="17.25">
      <c r="B1" s="61" t="s">
        <v>57</v>
      </c>
    </row>
    <row r="2" spans="2:17" ht="17.25">
      <c r="B2" s="11"/>
      <c r="C2" s="1"/>
      <c r="D2" s="1"/>
      <c r="E2" s="1"/>
      <c r="F2" s="1"/>
      <c r="G2" s="1"/>
      <c r="H2" s="1"/>
      <c r="I2" s="1"/>
      <c r="J2" s="3"/>
      <c r="K2" s="1"/>
      <c r="L2" s="1"/>
      <c r="M2" s="1"/>
      <c r="N2" s="1"/>
      <c r="O2" s="1"/>
      <c r="P2" s="1"/>
      <c r="Q2" s="3" t="s">
        <v>42</v>
      </c>
    </row>
    <row r="3" spans="2:17" ht="17.25">
      <c r="B3" s="12"/>
      <c r="C3" s="7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17.25">
      <c r="B4" s="13"/>
      <c r="C4" s="8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  <c r="L4" s="5" t="s">
        <v>11</v>
      </c>
      <c r="M4" s="5" t="s">
        <v>12</v>
      </c>
      <c r="N4" s="5" t="s">
        <v>13</v>
      </c>
      <c r="O4" s="5" t="s">
        <v>14</v>
      </c>
      <c r="P4" s="5" t="s">
        <v>15</v>
      </c>
      <c r="Q4" s="5" t="s">
        <v>16</v>
      </c>
    </row>
    <row r="5" spans="2:17" ht="17.25">
      <c r="B5" s="14"/>
      <c r="C5" s="9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2:17" ht="21.75" customHeight="1">
      <c r="B6" s="15" t="s">
        <v>17</v>
      </c>
      <c r="C6" s="52">
        <f>ROUND('当年度'!C6/'当年度'!$Q6*100,1)</f>
        <v>0.5</v>
      </c>
      <c r="D6" s="53">
        <f>ROUND('当年度'!D6/'当年度'!$Q6*100,1)</f>
        <v>10.2</v>
      </c>
      <c r="E6" s="53">
        <f>ROUND('当年度'!E6/'当年度'!$Q6*100,1)</f>
        <v>36.5</v>
      </c>
      <c r="F6" s="53">
        <f>ROUND('当年度'!F6/'当年度'!$Q6*100,1)</f>
        <v>8.6</v>
      </c>
      <c r="G6" s="53">
        <f>ROUND('当年度'!G6/'当年度'!$Q6*100,1)</f>
        <v>0.1</v>
      </c>
      <c r="H6" s="53">
        <f>ROUND('当年度'!H6/'当年度'!$Q6*100,1)</f>
        <v>2.3</v>
      </c>
      <c r="I6" s="53">
        <f>ROUND('当年度'!I6/'当年度'!$Q6*100,1)</f>
        <v>1.4</v>
      </c>
      <c r="J6" s="53">
        <f>ROUND('当年度'!J6/'当年度'!$Q6*100,1)</f>
        <v>13.3</v>
      </c>
      <c r="K6" s="53">
        <f>ROUND('当年度'!K6/'当年度'!$Q6*100,1)</f>
        <v>4.1</v>
      </c>
      <c r="L6" s="53">
        <f>ROUND('当年度'!L6/'当年度'!$Q6*100,1)</f>
        <v>12.5</v>
      </c>
      <c r="M6" s="53">
        <f>ROUND('当年度'!M6/'当年度'!$Q6*100,1)</f>
        <v>0.4</v>
      </c>
      <c r="N6" s="53">
        <f>ROUND('当年度'!N6/'当年度'!$Q6*100,1)</f>
        <v>10.2</v>
      </c>
      <c r="O6" s="53">
        <f>ROUND('当年度'!O6/'当年度'!$Q6*100,1)</f>
        <v>0</v>
      </c>
      <c r="P6" s="53">
        <f>ROUND('当年度'!P6/'当年度'!$Q6*100,1)</f>
        <v>0</v>
      </c>
      <c r="Q6" s="53">
        <f>ROUND('当年度'!Q6/'当年度'!$Q6*100,1)</f>
        <v>100</v>
      </c>
    </row>
    <row r="7" spans="2:17" ht="21.75" customHeight="1">
      <c r="B7" s="19" t="s">
        <v>18</v>
      </c>
      <c r="C7" s="52">
        <f>ROUND('当年度'!C7/'当年度'!$Q7*100,1)</f>
        <v>0.5</v>
      </c>
      <c r="D7" s="53">
        <f>ROUND('当年度'!D7/'当年度'!$Q7*100,1)</f>
        <v>16.5</v>
      </c>
      <c r="E7" s="53">
        <f>ROUND('当年度'!E7/'当年度'!$Q7*100,1)</f>
        <v>34</v>
      </c>
      <c r="F7" s="53">
        <f>ROUND('当年度'!F7/'当年度'!$Q7*100,1)</f>
        <v>7.7</v>
      </c>
      <c r="G7" s="53">
        <f>ROUND('当年度'!G7/'当年度'!$Q7*100,1)</f>
        <v>0.1</v>
      </c>
      <c r="H7" s="53">
        <f>ROUND('当年度'!H7/'当年度'!$Q7*100,1)</f>
        <v>1</v>
      </c>
      <c r="I7" s="53">
        <f>ROUND('当年度'!I7/'当年度'!$Q7*100,1)</f>
        <v>3.3</v>
      </c>
      <c r="J7" s="53">
        <f>ROUND('当年度'!J7/'当年度'!$Q7*100,1)</f>
        <v>12.7</v>
      </c>
      <c r="K7" s="53">
        <f>ROUND('当年度'!K7/'当年度'!$Q7*100,1)</f>
        <v>3.5</v>
      </c>
      <c r="L7" s="54">
        <f>ROUND('当年度'!L7/'当年度'!$Q7*100,1)</f>
        <v>14.2</v>
      </c>
      <c r="M7" s="54">
        <f>ROUND('当年度'!M7/'当年度'!$Q7*100,1)</f>
        <v>0.1</v>
      </c>
      <c r="N7" s="54">
        <f>ROUND('当年度'!N7/'当年度'!$Q7*100,1)</f>
        <v>6.5</v>
      </c>
      <c r="O7" s="54">
        <f>ROUND('当年度'!O7/'当年度'!$Q7*100,1)</f>
        <v>0</v>
      </c>
      <c r="P7" s="54">
        <f>ROUND('当年度'!P7/'当年度'!$Q7*100,1)</f>
        <v>0</v>
      </c>
      <c r="Q7" s="54">
        <f>ROUND('当年度'!Q7/'当年度'!$Q7*100,1)</f>
        <v>100</v>
      </c>
    </row>
    <row r="8" spans="2:17" ht="21.75" customHeight="1">
      <c r="B8" s="19" t="s">
        <v>19</v>
      </c>
      <c r="C8" s="52">
        <f>ROUND('当年度'!C8/'当年度'!$Q8*100,1)</f>
        <v>0.6</v>
      </c>
      <c r="D8" s="53">
        <f>ROUND('当年度'!D8/'当年度'!$Q8*100,1)</f>
        <v>10.2</v>
      </c>
      <c r="E8" s="53">
        <f>ROUND('当年度'!E8/'当年度'!$Q8*100,1)</f>
        <v>33.2</v>
      </c>
      <c r="F8" s="53">
        <f>ROUND('当年度'!F8/'当年度'!$Q8*100,1)</f>
        <v>13.1</v>
      </c>
      <c r="G8" s="53">
        <f>ROUND('当年度'!G8/'当年度'!$Q8*100,1)</f>
        <v>0.1</v>
      </c>
      <c r="H8" s="53">
        <f>ROUND('当年度'!H8/'当年度'!$Q8*100,1)</f>
        <v>1.5</v>
      </c>
      <c r="I8" s="53">
        <f>ROUND('当年度'!I8/'当年度'!$Q8*100,1)</f>
        <v>1.8</v>
      </c>
      <c r="J8" s="53">
        <f>ROUND('当年度'!J8/'当年度'!$Q8*100,1)</f>
        <v>9.5</v>
      </c>
      <c r="K8" s="53">
        <f>ROUND('当年度'!K8/'当年度'!$Q8*100,1)</f>
        <v>4.6</v>
      </c>
      <c r="L8" s="53">
        <f>ROUND('当年度'!L8/'当年度'!$Q8*100,1)</f>
        <v>14.9</v>
      </c>
      <c r="M8" s="53">
        <f>ROUND('当年度'!M8/'当年度'!$Q8*100,1)</f>
        <v>0.5</v>
      </c>
      <c r="N8" s="53">
        <f>ROUND('当年度'!N8/'当年度'!$Q8*100,1)</f>
        <v>10.1</v>
      </c>
      <c r="O8" s="53">
        <f>ROUND('当年度'!O8/'当年度'!$Q8*100,1)</f>
        <v>0</v>
      </c>
      <c r="P8" s="53">
        <f>ROUND('当年度'!P8/'当年度'!$Q8*100,1)</f>
        <v>0</v>
      </c>
      <c r="Q8" s="53">
        <f>ROUND('当年度'!Q8/'当年度'!$Q8*100,1)</f>
        <v>100</v>
      </c>
    </row>
    <row r="9" spans="2:17" ht="21.75" customHeight="1">
      <c r="B9" s="19" t="s">
        <v>20</v>
      </c>
      <c r="C9" s="52">
        <f>ROUND('当年度'!C9/'当年度'!$Q9*100,1)</f>
        <v>0.5</v>
      </c>
      <c r="D9" s="53">
        <f>ROUND('当年度'!D9/'当年度'!$Q9*100,1)</f>
        <v>10.2</v>
      </c>
      <c r="E9" s="53">
        <f>ROUND('当年度'!E9/'当年度'!$Q9*100,1)</f>
        <v>40</v>
      </c>
      <c r="F9" s="53">
        <f>ROUND('当年度'!F9/'当年度'!$Q9*100,1)</f>
        <v>7.4</v>
      </c>
      <c r="G9" s="53">
        <f>ROUND('当年度'!G9/'当年度'!$Q9*100,1)</f>
        <v>0.2</v>
      </c>
      <c r="H9" s="53">
        <f>ROUND('当年度'!H9/'当年度'!$Q9*100,1)</f>
        <v>2.6</v>
      </c>
      <c r="I9" s="53">
        <f>ROUND('当年度'!I9/'当年度'!$Q9*100,1)</f>
        <v>3</v>
      </c>
      <c r="J9" s="53">
        <f>ROUND('当年度'!J9/'当年度'!$Q9*100,1)</f>
        <v>9.1</v>
      </c>
      <c r="K9" s="53">
        <f>ROUND('当年度'!K9/'当年度'!$Q9*100,1)</f>
        <v>4.2</v>
      </c>
      <c r="L9" s="54">
        <f>ROUND('当年度'!L9/'当年度'!$Q9*100,1)</f>
        <v>13.5</v>
      </c>
      <c r="M9" s="54">
        <f>ROUND('当年度'!M9/'当年度'!$Q9*100,1)</f>
        <v>0.8</v>
      </c>
      <c r="N9" s="54">
        <f>ROUND('当年度'!N9/'当年度'!$Q9*100,1)</f>
        <v>8.6</v>
      </c>
      <c r="O9" s="54">
        <f>ROUND('当年度'!O9/'当年度'!$Q9*100,1)</f>
        <v>0</v>
      </c>
      <c r="P9" s="54">
        <f>ROUND('当年度'!P9/'当年度'!$Q9*100,1)</f>
        <v>0</v>
      </c>
      <c r="Q9" s="54">
        <f>ROUND('当年度'!Q9/'当年度'!$Q9*100,1)</f>
        <v>100</v>
      </c>
    </row>
    <row r="10" spans="2:17" ht="21.75" customHeight="1">
      <c r="B10" s="19" t="s">
        <v>21</v>
      </c>
      <c r="C10" s="52">
        <f>ROUND('当年度'!C10/'当年度'!$Q10*100,1)</f>
        <v>0.6</v>
      </c>
      <c r="D10" s="53">
        <f>ROUND('当年度'!D10/'当年度'!$Q10*100,1)</f>
        <v>12.9</v>
      </c>
      <c r="E10" s="53">
        <f>ROUND('当年度'!E10/'当年度'!$Q10*100,1)</f>
        <v>32.9</v>
      </c>
      <c r="F10" s="53">
        <f>ROUND('当年度'!F10/'当年度'!$Q10*100,1)</f>
        <v>12.4</v>
      </c>
      <c r="G10" s="53">
        <f>ROUND('当年度'!G10/'当年度'!$Q10*100,1)</f>
        <v>0.2</v>
      </c>
      <c r="H10" s="53">
        <f>ROUND('当年度'!H10/'当年度'!$Q10*100,1)</f>
        <v>1.4</v>
      </c>
      <c r="I10" s="53">
        <f>ROUND('当年度'!I10/'当年度'!$Q10*100,1)</f>
        <v>0.6</v>
      </c>
      <c r="J10" s="53">
        <f>ROUND('当年度'!J10/'当年度'!$Q10*100,1)</f>
        <v>13.1</v>
      </c>
      <c r="K10" s="53">
        <f>ROUND('当年度'!K10/'当年度'!$Q10*100,1)</f>
        <v>5.5</v>
      </c>
      <c r="L10" s="54">
        <f>ROUND('当年度'!L10/'当年度'!$Q10*100,1)</f>
        <v>8.1</v>
      </c>
      <c r="M10" s="54">
        <f>ROUND('当年度'!M10/'当年度'!$Q10*100,1)</f>
        <v>0</v>
      </c>
      <c r="N10" s="54">
        <f>ROUND('当年度'!N10/'当年度'!$Q10*100,1)</f>
        <v>12.3</v>
      </c>
      <c r="O10" s="54">
        <f>ROUND('当年度'!O10/'当年度'!$Q10*100,1)</f>
        <v>0</v>
      </c>
      <c r="P10" s="54">
        <f>ROUND('当年度'!P10/'当年度'!$Q10*100,1)</f>
        <v>0</v>
      </c>
      <c r="Q10" s="54">
        <f>ROUND('当年度'!Q10/'当年度'!$Q10*100,1)</f>
        <v>100</v>
      </c>
    </row>
    <row r="11" spans="2:17" ht="21.75" customHeight="1">
      <c r="B11" s="19" t="s">
        <v>22</v>
      </c>
      <c r="C11" s="52">
        <f>ROUND('当年度'!C11/'当年度'!$Q11*100,1)</f>
        <v>0.8</v>
      </c>
      <c r="D11" s="53">
        <f>ROUND('当年度'!D11/'当年度'!$Q11*100,1)</f>
        <v>9.1</v>
      </c>
      <c r="E11" s="53">
        <f>ROUND('当年度'!E11/'当年度'!$Q11*100,1)</f>
        <v>41.2</v>
      </c>
      <c r="F11" s="53">
        <f>ROUND('当年度'!F11/'当年度'!$Q11*100,1)</f>
        <v>11.6</v>
      </c>
      <c r="G11" s="53">
        <f>ROUND('当年度'!G11/'当年度'!$Q11*100,1)</f>
        <v>0.1</v>
      </c>
      <c r="H11" s="53">
        <f>ROUND('当年度'!H11/'当年度'!$Q11*100,1)</f>
        <v>2.3</v>
      </c>
      <c r="I11" s="53">
        <f>ROUND('当年度'!I11/'当年度'!$Q11*100,1)</f>
        <v>1.3</v>
      </c>
      <c r="J11" s="53">
        <f>ROUND('当年度'!J11/'当年度'!$Q11*100,1)</f>
        <v>14.1</v>
      </c>
      <c r="K11" s="53">
        <f>ROUND('当年度'!K11/'当年度'!$Q11*100,1)</f>
        <v>3.8</v>
      </c>
      <c r="L11" s="54">
        <f>ROUND('当年度'!L11/'当年度'!$Q11*100,1)</f>
        <v>8.7</v>
      </c>
      <c r="M11" s="54">
        <f>ROUND('当年度'!M11/'当年度'!$Q11*100,1)</f>
        <v>0.1</v>
      </c>
      <c r="N11" s="54">
        <f>ROUND('当年度'!N11/'当年度'!$Q11*100,1)</f>
        <v>6.7</v>
      </c>
      <c r="O11" s="54">
        <f>ROUND('当年度'!O11/'当年度'!$Q11*100,1)</f>
        <v>0.1</v>
      </c>
      <c r="P11" s="54">
        <f>ROUND('当年度'!P11/'当年度'!$Q11*100,1)</f>
        <v>0</v>
      </c>
      <c r="Q11" s="54">
        <f>ROUND('当年度'!Q11/'当年度'!$Q11*100,1)</f>
        <v>100</v>
      </c>
    </row>
    <row r="12" spans="2:17" ht="21.75" customHeight="1">
      <c r="B12" s="19" t="s">
        <v>23</v>
      </c>
      <c r="C12" s="52">
        <f>ROUND('当年度'!C12/'当年度'!$Q12*100,1)</f>
        <v>0.9</v>
      </c>
      <c r="D12" s="53">
        <f>ROUND('当年度'!D12/'当年度'!$Q12*100,1)</f>
        <v>10.3</v>
      </c>
      <c r="E12" s="53">
        <f>ROUND('当年度'!E12/'当年度'!$Q12*100,1)</f>
        <v>40.4</v>
      </c>
      <c r="F12" s="53">
        <f>ROUND('当年度'!F12/'当年度'!$Q12*100,1)</f>
        <v>14.4</v>
      </c>
      <c r="G12" s="53">
        <f>ROUND('当年度'!G12/'当年度'!$Q12*100,1)</f>
        <v>0.1</v>
      </c>
      <c r="H12" s="53">
        <f>ROUND('当年度'!H12/'当年度'!$Q12*100,1)</f>
        <v>2.1</v>
      </c>
      <c r="I12" s="53">
        <f>ROUND('当年度'!I12/'当年度'!$Q12*100,1)</f>
        <v>0.8</v>
      </c>
      <c r="J12" s="53">
        <f>ROUND('当年度'!J12/'当年度'!$Q12*100,1)</f>
        <v>6.3</v>
      </c>
      <c r="K12" s="53">
        <f>ROUND('当年度'!K12/'当年度'!$Q12*100,1)</f>
        <v>4.1</v>
      </c>
      <c r="L12" s="54">
        <f>ROUND('当年度'!L12/'当年度'!$Q12*100,1)</f>
        <v>7.7</v>
      </c>
      <c r="M12" s="54">
        <f>ROUND('当年度'!M12/'当年度'!$Q12*100,1)</f>
        <v>1.7</v>
      </c>
      <c r="N12" s="54">
        <f>ROUND('当年度'!N12/'当年度'!$Q12*100,1)</f>
        <v>11.1</v>
      </c>
      <c r="O12" s="54">
        <f>ROUND('当年度'!O12/'当年度'!$Q12*100,1)</f>
        <v>0</v>
      </c>
      <c r="P12" s="54">
        <f>ROUND('当年度'!P12/'当年度'!$Q12*100,1)</f>
        <v>0</v>
      </c>
      <c r="Q12" s="54">
        <f>ROUND('当年度'!Q12/'当年度'!$Q12*100,1)</f>
        <v>100</v>
      </c>
    </row>
    <row r="13" spans="2:17" ht="21.75" customHeight="1">
      <c r="B13" s="19" t="s">
        <v>24</v>
      </c>
      <c r="C13" s="52">
        <f>ROUND('当年度'!C13/'当年度'!$Q13*100,1)</f>
        <v>1.2</v>
      </c>
      <c r="D13" s="53">
        <f>ROUND('当年度'!D13/'当年度'!$Q13*100,1)</f>
        <v>20.3</v>
      </c>
      <c r="E13" s="53">
        <f>ROUND('当年度'!E13/'当年度'!$Q13*100,1)</f>
        <v>32.2</v>
      </c>
      <c r="F13" s="53">
        <f>ROUND('当年度'!F13/'当年度'!$Q13*100,1)</f>
        <v>14.6</v>
      </c>
      <c r="G13" s="53">
        <f>ROUND('当年度'!G13/'当年度'!$Q13*100,1)</f>
        <v>0</v>
      </c>
      <c r="H13" s="53">
        <f>ROUND('当年度'!H13/'当年度'!$Q13*100,1)</f>
        <v>4.4</v>
      </c>
      <c r="I13" s="53">
        <f>ROUND('当年度'!I13/'当年度'!$Q13*100,1)</f>
        <v>1.3</v>
      </c>
      <c r="J13" s="53">
        <f>ROUND('当年度'!J13/'当年度'!$Q13*100,1)</f>
        <v>3.5</v>
      </c>
      <c r="K13" s="53">
        <f>ROUND('当年度'!K13/'当年度'!$Q13*100,1)</f>
        <v>4.6</v>
      </c>
      <c r="L13" s="54">
        <f>ROUND('当年度'!L13/'当年度'!$Q13*100,1)</f>
        <v>6.4</v>
      </c>
      <c r="M13" s="54">
        <f>ROUND('当年度'!M13/'当年度'!$Q13*100,1)</f>
        <v>0</v>
      </c>
      <c r="N13" s="54">
        <f>ROUND('当年度'!N13/'当年度'!$Q13*100,1)</f>
        <v>11.5</v>
      </c>
      <c r="O13" s="54">
        <f>ROUND('当年度'!O13/'当年度'!$Q13*100,1)</f>
        <v>0</v>
      </c>
      <c r="P13" s="54">
        <f>ROUND('当年度'!P13/'当年度'!$Q13*100,1)</f>
        <v>0</v>
      </c>
      <c r="Q13" s="54">
        <f>ROUND('当年度'!Q13/'当年度'!$Q13*100,1)</f>
        <v>100</v>
      </c>
    </row>
    <row r="14" spans="2:17" ht="21.75" customHeight="1">
      <c r="B14" s="19" t="s">
        <v>25</v>
      </c>
      <c r="C14" s="52">
        <f>ROUND('当年度'!C14/'当年度'!$Q14*100,1)</f>
        <v>1.1</v>
      </c>
      <c r="D14" s="53">
        <f>ROUND('当年度'!D14/'当年度'!$Q14*100,1)</f>
        <v>10.4</v>
      </c>
      <c r="E14" s="53">
        <f>ROUND('当年度'!E14/'当年度'!$Q14*100,1)</f>
        <v>32.6</v>
      </c>
      <c r="F14" s="53">
        <f>ROUND('当年度'!F14/'当年度'!$Q14*100,1)</f>
        <v>10.2</v>
      </c>
      <c r="G14" s="53">
        <f>ROUND('当年度'!G14/'当年度'!$Q14*100,1)</f>
        <v>0.2</v>
      </c>
      <c r="H14" s="53">
        <f>ROUND('当年度'!H14/'当年度'!$Q14*100,1)</f>
        <v>3.3</v>
      </c>
      <c r="I14" s="53">
        <f>ROUND('当年度'!I14/'当年度'!$Q14*100,1)</f>
        <v>1.6</v>
      </c>
      <c r="J14" s="53">
        <f>ROUND('当年度'!J14/'当年度'!$Q14*100,1)</f>
        <v>11.6</v>
      </c>
      <c r="K14" s="53">
        <f>ROUND('当年度'!K14/'当年度'!$Q14*100,1)</f>
        <v>4.3</v>
      </c>
      <c r="L14" s="54">
        <f>ROUND('当年度'!L14/'当年度'!$Q14*100,1)</f>
        <v>13.3</v>
      </c>
      <c r="M14" s="54">
        <f>ROUND('当年度'!M14/'当年度'!$Q14*100,1)</f>
        <v>0.4</v>
      </c>
      <c r="N14" s="54">
        <f>ROUND('当年度'!N14/'当年度'!$Q14*100,1)</f>
        <v>10.9</v>
      </c>
      <c r="O14" s="54">
        <f>ROUND('当年度'!O14/'当年度'!$Q14*100,1)</f>
        <v>0</v>
      </c>
      <c r="P14" s="54">
        <f>ROUND('当年度'!P14/'当年度'!$Q14*100,1)</f>
        <v>0</v>
      </c>
      <c r="Q14" s="54">
        <f>ROUND('当年度'!Q14/'当年度'!$Q14*100,1)</f>
        <v>100</v>
      </c>
    </row>
    <row r="15" spans="2:17" ht="21.75" customHeight="1">
      <c r="B15" s="19" t="s">
        <v>26</v>
      </c>
      <c r="C15" s="52">
        <f>ROUND('当年度'!C15/'当年度'!$Q15*100,1)</f>
        <v>1.2</v>
      </c>
      <c r="D15" s="53">
        <f>ROUND('当年度'!D15/'当年度'!$Q15*100,1)</f>
        <v>19.1</v>
      </c>
      <c r="E15" s="53">
        <f>ROUND('当年度'!E15/'当年度'!$Q15*100,1)</f>
        <v>27.8</v>
      </c>
      <c r="F15" s="53">
        <f>ROUND('当年度'!F15/'当年度'!$Q15*100,1)</f>
        <v>11.9</v>
      </c>
      <c r="G15" s="53">
        <f>ROUND('当年度'!G15/'当年度'!$Q15*100,1)</f>
        <v>0</v>
      </c>
      <c r="H15" s="53">
        <f>ROUND('当年度'!H15/'当年度'!$Q15*100,1)</f>
        <v>2.4</v>
      </c>
      <c r="I15" s="53">
        <f>ROUND('当年度'!I15/'当年度'!$Q15*100,1)</f>
        <v>4</v>
      </c>
      <c r="J15" s="53">
        <f>ROUND('当年度'!J15/'当年度'!$Q15*100,1)</f>
        <v>6.4</v>
      </c>
      <c r="K15" s="53">
        <f>ROUND('当年度'!K15/'当年度'!$Q15*100,1)</f>
        <v>6.1</v>
      </c>
      <c r="L15" s="54">
        <f>ROUND('当年度'!L15/'当年度'!$Q15*100,1)</f>
        <v>7.5</v>
      </c>
      <c r="M15" s="54">
        <f>ROUND('当年度'!M15/'当年度'!$Q15*100,1)</f>
        <v>0.5</v>
      </c>
      <c r="N15" s="54">
        <f>ROUND('当年度'!N15/'当年度'!$Q15*100,1)</f>
        <v>12.2</v>
      </c>
      <c r="O15" s="54">
        <f>ROUND('当年度'!O15/'当年度'!$Q15*100,1)</f>
        <v>1</v>
      </c>
      <c r="P15" s="54">
        <f>ROUND('当年度'!P15/'当年度'!$Q15*100,1)</f>
        <v>0</v>
      </c>
      <c r="Q15" s="54">
        <f>ROUND('当年度'!Q15/'当年度'!$Q15*100,1)</f>
        <v>100</v>
      </c>
    </row>
    <row r="16" spans="2:17" ht="21.75" customHeight="1">
      <c r="B16" s="19" t="s">
        <v>27</v>
      </c>
      <c r="C16" s="52">
        <f>ROUND('当年度'!C16/'当年度'!$Q16*100,1)</f>
        <v>1.1</v>
      </c>
      <c r="D16" s="53">
        <f>ROUND('当年度'!D16/'当年度'!$Q16*100,1)</f>
        <v>15.7</v>
      </c>
      <c r="E16" s="53">
        <f>ROUND('当年度'!E16/'当年度'!$Q16*100,1)</f>
        <v>28.7</v>
      </c>
      <c r="F16" s="53">
        <f>ROUND('当年度'!F16/'当年度'!$Q16*100,1)</f>
        <v>9.5</v>
      </c>
      <c r="G16" s="53">
        <f>ROUND('当年度'!G16/'当年度'!$Q16*100,1)</f>
        <v>0</v>
      </c>
      <c r="H16" s="53">
        <f>ROUND('当年度'!H16/'当年度'!$Q16*100,1)</f>
        <v>5.6</v>
      </c>
      <c r="I16" s="53">
        <f>ROUND('当年度'!I16/'当年度'!$Q16*100,1)</f>
        <v>3.5</v>
      </c>
      <c r="J16" s="53">
        <f>ROUND('当年度'!J16/'当年度'!$Q16*100,1)</f>
        <v>9</v>
      </c>
      <c r="K16" s="53">
        <f>ROUND('当年度'!K16/'当年度'!$Q16*100,1)</f>
        <v>6.8</v>
      </c>
      <c r="L16" s="53">
        <f>ROUND('当年度'!L16/'当年度'!$Q16*100,1)</f>
        <v>5.9</v>
      </c>
      <c r="M16" s="53">
        <f>ROUND('当年度'!M16/'当年度'!$Q16*100,1)</f>
        <v>2.2</v>
      </c>
      <c r="N16" s="53">
        <f>ROUND('当年度'!N16/'当年度'!$Q16*100,1)</f>
        <v>12.3</v>
      </c>
      <c r="O16" s="53">
        <f>ROUND('当年度'!O16/'当年度'!$Q16*100,1)</f>
        <v>0</v>
      </c>
      <c r="P16" s="53">
        <f>ROUND('当年度'!P16/'当年度'!$Q16*100,1)</f>
        <v>0</v>
      </c>
      <c r="Q16" s="53">
        <f>ROUND('当年度'!Q16/'当年度'!$Q16*100,1)</f>
        <v>100</v>
      </c>
    </row>
    <row r="17" spans="2:17" ht="21.75" customHeight="1">
      <c r="B17" s="16" t="s">
        <v>46</v>
      </c>
      <c r="C17" s="55">
        <f>ROUND('当年度'!C17/'当年度'!$Q17*100,1)</f>
        <v>0.7</v>
      </c>
      <c r="D17" s="54">
        <f>ROUND('当年度'!D17/'当年度'!$Q17*100,1)</f>
        <v>38.4</v>
      </c>
      <c r="E17" s="54">
        <f>ROUND('当年度'!E17/'当年度'!$Q17*100,1)</f>
        <v>25.4</v>
      </c>
      <c r="F17" s="54">
        <f>ROUND('当年度'!F17/'当年度'!$Q17*100,1)</f>
        <v>4.6</v>
      </c>
      <c r="G17" s="54">
        <f>ROUND('当年度'!G17/'当年度'!$Q17*100,1)</f>
        <v>0</v>
      </c>
      <c r="H17" s="54">
        <f>ROUND('当年度'!H17/'当年度'!$Q17*100,1)</f>
        <v>2.4</v>
      </c>
      <c r="I17" s="54">
        <f>ROUND('当年度'!I17/'当年度'!$Q17*100,1)</f>
        <v>0.5</v>
      </c>
      <c r="J17" s="54">
        <f>ROUND('当年度'!J17/'当年度'!$Q17*100,1)</f>
        <v>9.3</v>
      </c>
      <c r="K17" s="54">
        <f>ROUND('当年度'!K17/'当年度'!$Q17*100,1)</f>
        <v>4</v>
      </c>
      <c r="L17" s="54">
        <f>ROUND('当年度'!L17/'当年度'!$Q17*100,1)</f>
        <v>7</v>
      </c>
      <c r="M17" s="54">
        <f>ROUND('当年度'!M17/'当年度'!$Q17*100,1)</f>
        <v>0.3</v>
      </c>
      <c r="N17" s="54">
        <f>ROUND('当年度'!N17/'当年度'!$Q17*100,1)</f>
        <v>7.6</v>
      </c>
      <c r="O17" s="54">
        <f>ROUND('当年度'!O17/'当年度'!$Q17*100,1)</f>
        <v>0</v>
      </c>
      <c r="P17" s="54">
        <f>ROUND('当年度'!P17/'当年度'!$Q17*100,1)</f>
        <v>0</v>
      </c>
      <c r="Q17" s="54">
        <f>ROUND('当年度'!Q17/'当年度'!$Q17*100,1)</f>
        <v>100</v>
      </c>
    </row>
    <row r="18" spans="2:17" ht="21.75" customHeight="1">
      <c r="B18" s="16" t="s">
        <v>48</v>
      </c>
      <c r="C18" s="55">
        <f>ROUND('当年度'!C18/'当年度'!$Q18*100,1)</f>
        <v>0.8</v>
      </c>
      <c r="D18" s="54">
        <f>ROUND('当年度'!D18/'当年度'!$Q18*100,1)</f>
        <v>14.5</v>
      </c>
      <c r="E18" s="54">
        <f>ROUND('当年度'!E18/'当年度'!$Q18*100,1)</f>
        <v>30.5</v>
      </c>
      <c r="F18" s="54">
        <f>ROUND('当年度'!F18/'当年度'!$Q18*100,1)</f>
        <v>11.1</v>
      </c>
      <c r="G18" s="54">
        <f>ROUND('当年度'!G18/'当年度'!$Q18*100,1)</f>
        <v>0</v>
      </c>
      <c r="H18" s="54">
        <f>ROUND('当年度'!H18/'当年度'!$Q18*100,1)</f>
        <v>1.5</v>
      </c>
      <c r="I18" s="54">
        <f>ROUND('当年度'!I18/'当年度'!$Q18*100,1)</f>
        <v>1.6</v>
      </c>
      <c r="J18" s="54">
        <f>ROUND('当年度'!J18/'当年度'!$Q18*100,1)</f>
        <v>4.5</v>
      </c>
      <c r="K18" s="54">
        <f>ROUND('当年度'!K18/'当年度'!$Q18*100,1)</f>
        <v>5.3</v>
      </c>
      <c r="L18" s="54">
        <f>ROUND('当年度'!L18/'当年度'!$Q18*100,1)</f>
        <v>11.9</v>
      </c>
      <c r="M18" s="54">
        <f>ROUND('当年度'!M18/'当年度'!$Q18*100,1)</f>
        <v>0</v>
      </c>
      <c r="N18" s="54">
        <f>ROUND('当年度'!N18/'当年度'!$Q18*100,1)</f>
        <v>18.4</v>
      </c>
      <c r="O18" s="54">
        <f>ROUND('当年度'!O18/'当年度'!$Q18*100,1)</f>
        <v>0</v>
      </c>
      <c r="P18" s="54">
        <f>ROUND('当年度'!P18/'当年度'!$Q18*100,1)</f>
        <v>0</v>
      </c>
      <c r="Q18" s="54">
        <f>ROUND('当年度'!Q18/'当年度'!$Q18*100,1)</f>
        <v>100</v>
      </c>
    </row>
    <row r="19" spans="1:17" ht="21.75" customHeight="1">
      <c r="A19" s="11"/>
      <c r="B19" s="18" t="s">
        <v>49</v>
      </c>
      <c r="C19" s="56">
        <f>ROUND('当年度'!C19/'当年度'!$Q19*100,1)</f>
        <v>0.6</v>
      </c>
      <c r="D19" s="57">
        <f>ROUND('当年度'!D19/'当年度'!$Q19*100,1)</f>
        <v>22.1</v>
      </c>
      <c r="E19" s="57">
        <f>ROUND('当年度'!E19/'当年度'!$Q19*100,1)</f>
        <v>29.6</v>
      </c>
      <c r="F19" s="57">
        <f>ROUND('当年度'!F19/'当年度'!$Q19*100,1)</f>
        <v>12.4</v>
      </c>
      <c r="G19" s="57">
        <f>ROUND('当年度'!G19/'当年度'!$Q19*100,1)</f>
        <v>0.2</v>
      </c>
      <c r="H19" s="57">
        <f>ROUND('当年度'!H19/'当年度'!$Q19*100,1)</f>
        <v>3.6</v>
      </c>
      <c r="I19" s="57">
        <f>ROUND('当年度'!I19/'当年度'!$Q19*100,1)</f>
        <v>0.9</v>
      </c>
      <c r="J19" s="57">
        <f>ROUND('当年度'!J19/'当年度'!$Q19*100,1)</f>
        <v>4.8</v>
      </c>
      <c r="K19" s="57">
        <f>ROUND('当年度'!K19/'当年度'!$Q19*100,1)</f>
        <v>3.5</v>
      </c>
      <c r="L19" s="57">
        <f>ROUND('当年度'!L19/'当年度'!$Q19*100,1)</f>
        <v>7.1</v>
      </c>
      <c r="M19" s="57">
        <f>ROUND('当年度'!M19/'当年度'!$Q19*100,1)</f>
        <v>1.7</v>
      </c>
      <c r="N19" s="57">
        <f>ROUND('当年度'!N19/'当年度'!$Q19*100,1)</f>
        <v>13.5</v>
      </c>
      <c r="O19" s="57">
        <f>ROUND('当年度'!O19/'当年度'!$Q19*100,1)</f>
        <v>0</v>
      </c>
      <c r="P19" s="57">
        <f>ROUND('当年度'!P19/'当年度'!$Q19*100,1)</f>
        <v>0</v>
      </c>
      <c r="Q19" s="57">
        <f>ROUND('当年度'!Q19/'当年度'!$Q19*100,1)</f>
        <v>100</v>
      </c>
    </row>
    <row r="20" spans="2:17" ht="21.75" customHeight="1">
      <c r="B20" s="19" t="s">
        <v>28</v>
      </c>
      <c r="C20" s="52">
        <f>ROUND('当年度'!C20/'当年度'!$Q20*100,1)</f>
        <v>1.9</v>
      </c>
      <c r="D20" s="53">
        <f>ROUND('当年度'!D20/'当年度'!$Q20*100,1)</f>
        <v>19.8</v>
      </c>
      <c r="E20" s="53">
        <f>ROUND('当年度'!E20/'当年度'!$Q20*100,1)</f>
        <v>23</v>
      </c>
      <c r="F20" s="53">
        <f>ROUND('当年度'!F20/'当年度'!$Q20*100,1)</f>
        <v>8.1</v>
      </c>
      <c r="G20" s="53">
        <f>ROUND('当年度'!G20/'当年度'!$Q20*100,1)</f>
        <v>0</v>
      </c>
      <c r="H20" s="53">
        <f>ROUND('当年度'!H20/'当年度'!$Q20*100,1)</f>
        <v>8.2</v>
      </c>
      <c r="I20" s="53">
        <f>ROUND('当年度'!I20/'当年度'!$Q20*100,1)</f>
        <v>0.5</v>
      </c>
      <c r="J20" s="53">
        <f>ROUND('当年度'!J20/'当年度'!$Q20*100,1)</f>
        <v>14.5</v>
      </c>
      <c r="K20" s="53">
        <f>ROUND('当年度'!K20/'当年度'!$Q20*100,1)</f>
        <v>8.4</v>
      </c>
      <c r="L20" s="54">
        <f>ROUND('当年度'!L20/'当年度'!$Q20*100,1)</f>
        <v>10.4</v>
      </c>
      <c r="M20" s="54">
        <f>ROUND('当年度'!M20/'当年度'!$Q20*100,1)</f>
        <v>0</v>
      </c>
      <c r="N20" s="54">
        <f>ROUND('当年度'!N20/'当年度'!$Q20*100,1)</f>
        <v>5.1</v>
      </c>
      <c r="O20" s="54">
        <f>ROUND('当年度'!O20/'当年度'!$Q20*100,1)</f>
        <v>0</v>
      </c>
      <c r="P20" s="54">
        <f>ROUND('当年度'!P20/'当年度'!$Q20*100,1)</f>
        <v>0</v>
      </c>
      <c r="Q20" s="54">
        <f>ROUND('当年度'!Q20/'当年度'!$Q20*100,1)</f>
        <v>100</v>
      </c>
    </row>
    <row r="21" spans="2:17" ht="21.75" customHeight="1">
      <c r="B21" s="19" t="s">
        <v>29</v>
      </c>
      <c r="C21" s="52">
        <f>ROUND('当年度'!C21/'当年度'!$Q21*100,1)</f>
        <v>1.6</v>
      </c>
      <c r="D21" s="53">
        <f>ROUND('当年度'!D21/'当年度'!$Q21*100,1)</f>
        <v>16.5</v>
      </c>
      <c r="E21" s="53">
        <f>ROUND('当年度'!E21/'当年度'!$Q21*100,1)</f>
        <v>33.7</v>
      </c>
      <c r="F21" s="53">
        <f>ROUND('当年度'!F21/'当年度'!$Q21*100,1)</f>
        <v>9.3</v>
      </c>
      <c r="G21" s="53">
        <f>ROUND('当年度'!G21/'当年度'!$Q21*100,1)</f>
        <v>0.1</v>
      </c>
      <c r="H21" s="53">
        <f>ROUND('当年度'!H21/'当年度'!$Q21*100,1)</f>
        <v>2.5</v>
      </c>
      <c r="I21" s="53">
        <f>ROUND('当年度'!I21/'当年度'!$Q21*100,1)</f>
        <v>0.2</v>
      </c>
      <c r="J21" s="53">
        <f>ROUND('当年度'!J21/'当年度'!$Q21*100,1)</f>
        <v>7.1</v>
      </c>
      <c r="K21" s="53">
        <f>ROUND('当年度'!K21/'当年度'!$Q21*100,1)</f>
        <v>5.5</v>
      </c>
      <c r="L21" s="54">
        <f>ROUND('当年度'!L21/'当年度'!$Q21*100,1)</f>
        <v>16.3</v>
      </c>
      <c r="M21" s="54">
        <f>ROUND('当年度'!M21/'当年度'!$Q21*100,1)</f>
        <v>0</v>
      </c>
      <c r="N21" s="54">
        <f>ROUND('当年度'!N21/'当年度'!$Q21*100,1)</f>
        <v>7.2</v>
      </c>
      <c r="O21" s="54">
        <f>ROUND('当年度'!O21/'当年度'!$Q21*100,1)</f>
        <v>0</v>
      </c>
      <c r="P21" s="54">
        <f>ROUND('当年度'!P21/'当年度'!$Q21*100,1)</f>
        <v>0</v>
      </c>
      <c r="Q21" s="54">
        <f>ROUND('当年度'!Q21/'当年度'!$Q21*100,1)</f>
        <v>100</v>
      </c>
    </row>
    <row r="22" spans="2:17" ht="21.75" customHeight="1">
      <c r="B22" s="19" t="s">
        <v>30</v>
      </c>
      <c r="C22" s="52">
        <f>ROUND('当年度'!C22/'当年度'!$Q22*100,1)</f>
        <v>1.2</v>
      </c>
      <c r="D22" s="53">
        <f>ROUND('当年度'!D22/'当年度'!$Q22*100,1)</f>
        <v>15.2</v>
      </c>
      <c r="E22" s="53">
        <f>ROUND('当年度'!E22/'当年度'!$Q22*100,1)</f>
        <v>34.2</v>
      </c>
      <c r="F22" s="53">
        <f>ROUND('当年度'!F22/'当年度'!$Q22*100,1)</f>
        <v>8.6</v>
      </c>
      <c r="G22" s="53">
        <f>ROUND('当年度'!G22/'当年度'!$Q22*100,1)</f>
        <v>0</v>
      </c>
      <c r="H22" s="53">
        <f>ROUND('当年度'!H22/'当年度'!$Q22*100,1)</f>
        <v>6</v>
      </c>
      <c r="I22" s="53">
        <f>ROUND('当年度'!I22/'当年度'!$Q22*100,1)</f>
        <v>1.9</v>
      </c>
      <c r="J22" s="53">
        <f>ROUND('当年度'!J22/'当年度'!$Q22*100,1)</f>
        <v>9.6</v>
      </c>
      <c r="K22" s="53">
        <f>ROUND('当年度'!K22/'当年度'!$Q22*100,1)</f>
        <v>4.5</v>
      </c>
      <c r="L22" s="54">
        <f>ROUND('当年度'!L22/'当年度'!$Q22*100,1)</f>
        <v>13.5</v>
      </c>
      <c r="M22" s="54">
        <f>ROUND('当年度'!M22/'当年度'!$Q22*100,1)</f>
        <v>0.3</v>
      </c>
      <c r="N22" s="54">
        <f>ROUND('当年度'!N22/'当年度'!$Q22*100,1)</f>
        <v>5.1</v>
      </c>
      <c r="O22" s="54">
        <f>ROUND('当年度'!O22/'当年度'!$Q22*100,1)</f>
        <v>0</v>
      </c>
      <c r="P22" s="54">
        <f>ROUND('当年度'!P22/'当年度'!$Q22*100,1)</f>
        <v>0</v>
      </c>
      <c r="Q22" s="54">
        <f>ROUND('当年度'!Q22/'当年度'!$Q22*100,1)</f>
        <v>100</v>
      </c>
    </row>
    <row r="23" spans="2:17" ht="21.75" customHeight="1">
      <c r="B23" s="19" t="s">
        <v>31</v>
      </c>
      <c r="C23" s="52">
        <f>ROUND('当年度'!C23/'当年度'!$Q23*100,1)</f>
        <v>1.9</v>
      </c>
      <c r="D23" s="53">
        <f>ROUND('当年度'!D23/'当年度'!$Q23*100,1)</f>
        <v>23</v>
      </c>
      <c r="E23" s="53">
        <f>ROUND('当年度'!E23/'当年度'!$Q23*100,1)</f>
        <v>29.8</v>
      </c>
      <c r="F23" s="53">
        <f>ROUND('当年度'!F23/'当年度'!$Q23*100,1)</f>
        <v>4.2</v>
      </c>
      <c r="G23" s="53">
        <f>ROUND('当年度'!G23/'当年度'!$Q23*100,1)</f>
        <v>0</v>
      </c>
      <c r="H23" s="53">
        <f>ROUND('当年度'!H23/'当年度'!$Q23*100,1)</f>
        <v>0.8</v>
      </c>
      <c r="I23" s="53">
        <f>ROUND('当年度'!I23/'当年度'!$Q23*100,1)</f>
        <v>0.4</v>
      </c>
      <c r="J23" s="53">
        <f>ROUND('当年度'!J23/'当年度'!$Q23*100,1)</f>
        <v>11.9</v>
      </c>
      <c r="K23" s="53">
        <f>ROUND('当年度'!K23/'当年度'!$Q23*100,1)</f>
        <v>8.2</v>
      </c>
      <c r="L23" s="54">
        <f>ROUND('当年度'!L23/'当年度'!$Q23*100,1)</f>
        <v>12.5</v>
      </c>
      <c r="M23" s="54">
        <f>ROUND('当年度'!M23/'当年度'!$Q23*100,1)</f>
        <v>0</v>
      </c>
      <c r="N23" s="54">
        <f>ROUND('当年度'!N23/'当年度'!$Q23*100,1)</f>
        <v>7.3</v>
      </c>
      <c r="O23" s="54">
        <f>ROUND('当年度'!O23/'当年度'!$Q23*100,1)</f>
        <v>0</v>
      </c>
      <c r="P23" s="54">
        <f>ROUND('当年度'!P23/'当年度'!$Q23*100,1)</f>
        <v>0</v>
      </c>
      <c r="Q23" s="54">
        <f>ROUND('当年度'!Q23/'当年度'!$Q23*100,1)</f>
        <v>100</v>
      </c>
    </row>
    <row r="24" spans="2:17" ht="21.75" customHeight="1">
      <c r="B24" s="19" t="s">
        <v>32</v>
      </c>
      <c r="C24" s="52">
        <f>ROUND('当年度'!C24/'当年度'!$Q24*100,1)</f>
        <v>1.4</v>
      </c>
      <c r="D24" s="53">
        <f>ROUND('当年度'!D24/'当年度'!$Q24*100,1)</f>
        <v>29</v>
      </c>
      <c r="E24" s="53">
        <f>ROUND('当年度'!E24/'当年度'!$Q24*100,1)</f>
        <v>27.7</v>
      </c>
      <c r="F24" s="53">
        <f>ROUND('当年度'!F24/'当年度'!$Q24*100,1)</f>
        <v>6.9</v>
      </c>
      <c r="G24" s="53">
        <f>ROUND('当年度'!G24/'当年度'!$Q24*100,1)</f>
        <v>0</v>
      </c>
      <c r="H24" s="53">
        <f>ROUND('当年度'!H24/'当年度'!$Q24*100,1)</f>
        <v>1.4</v>
      </c>
      <c r="I24" s="53">
        <f>ROUND('当年度'!I24/'当年度'!$Q24*100,1)</f>
        <v>0.3</v>
      </c>
      <c r="J24" s="53">
        <f>ROUND('当年度'!J24/'当年度'!$Q24*100,1)</f>
        <v>14.1</v>
      </c>
      <c r="K24" s="53">
        <f>ROUND('当年度'!K24/'当年度'!$Q24*100,1)</f>
        <v>6.3</v>
      </c>
      <c r="L24" s="54">
        <f>ROUND('当年度'!L24/'当年度'!$Q24*100,1)</f>
        <v>12.6</v>
      </c>
      <c r="M24" s="54">
        <f>ROUND('当年度'!M24/'当年度'!$Q24*100,1)</f>
        <v>0</v>
      </c>
      <c r="N24" s="54">
        <f>ROUND('当年度'!N24/'当年度'!$Q24*100,1)</f>
        <v>0.5</v>
      </c>
      <c r="O24" s="54">
        <f>ROUND('当年度'!O24/'当年度'!$Q24*100,1)</f>
        <v>0</v>
      </c>
      <c r="P24" s="54">
        <f>ROUND('当年度'!P24/'当年度'!$Q24*100,1)</f>
        <v>0</v>
      </c>
      <c r="Q24" s="54">
        <f>ROUND('当年度'!Q24/'当年度'!$Q24*100,1)</f>
        <v>100</v>
      </c>
    </row>
    <row r="25" spans="2:17" ht="21.75" customHeight="1">
      <c r="B25" s="19" t="s">
        <v>33</v>
      </c>
      <c r="C25" s="52">
        <f>ROUND('当年度'!C25/'当年度'!$Q25*100,1)</f>
        <v>0.9</v>
      </c>
      <c r="D25" s="53">
        <f>ROUND('当年度'!D25/'当年度'!$Q25*100,1)</f>
        <v>17.3</v>
      </c>
      <c r="E25" s="53">
        <f>ROUND('当年度'!E25/'当年度'!$Q25*100,1)</f>
        <v>27.6</v>
      </c>
      <c r="F25" s="53">
        <f>ROUND('当年度'!F25/'当年度'!$Q25*100,1)</f>
        <v>6.4</v>
      </c>
      <c r="G25" s="53">
        <f>ROUND('当年度'!G25/'当年度'!$Q25*100,1)</f>
        <v>0</v>
      </c>
      <c r="H25" s="53">
        <f>ROUND('当年度'!H25/'当年度'!$Q25*100,1)</f>
        <v>7.3</v>
      </c>
      <c r="I25" s="53">
        <f>ROUND('当年度'!I25/'当年度'!$Q25*100,1)</f>
        <v>1.2</v>
      </c>
      <c r="J25" s="53">
        <f>ROUND('当年度'!J25/'当年度'!$Q25*100,1)</f>
        <v>8.3</v>
      </c>
      <c r="K25" s="53">
        <f>ROUND('当年度'!K25/'当年度'!$Q25*100,1)</f>
        <v>5.2</v>
      </c>
      <c r="L25" s="53">
        <f>ROUND('当年度'!L25/'当年度'!$Q25*100,1)</f>
        <v>15.4</v>
      </c>
      <c r="M25" s="53">
        <f>ROUND('当年度'!M25/'当年度'!$Q25*100,1)</f>
        <v>1.9</v>
      </c>
      <c r="N25" s="53">
        <f>ROUND('当年度'!N25/'当年度'!$Q25*100,1)</f>
        <v>8.6</v>
      </c>
      <c r="O25" s="53">
        <f>ROUND('当年度'!O25/'当年度'!$Q25*100,1)</f>
        <v>0</v>
      </c>
      <c r="P25" s="53">
        <f>ROUND('当年度'!P25/'当年度'!$Q25*100,1)</f>
        <v>0</v>
      </c>
      <c r="Q25" s="53">
        <f>ROUND('当年度'!Q25/'当年度'!$Q25*100,1)</f>
        <v>100</v>
      </c>
    </row>
    <row r="26" spans="2:17" ht="21.75" customHeight="1">
      <c r="B26" s="19" t="s">
        <v>34</v>
      </c>
      <c r="C26" s="52">
        <f>ROUND('当年度'!C26/'当年度'!$Q26*100,1)</f>
        <v>0.9</v>
      </c>
      <c r="D26" s="53">
        <f>ROUND('当年度'!D26/'当年度'!$Q26*100,1)</f>
        <v>14.4</v>
      </c>
      <c r="E26" s="53">
        <f>ROUND('当年度'!E26/'当年度'!$Q26*100,1)</f>
        <v>30.6</v>
      </c>
      <c r="F26" s="53">
        <f>ROUND('当年度'!F26/'当年度'!$Q26*100,1)</f>
        <v>6.5</v>
      </c>
      <c r="G26" s="53">
        <f>ROUND('当年度'!G26/'当年度'!$Q26*100,1)</f>
        <v>0</v>
      </c>
      <c r="H26" s="53">
        <f>ROUND('当年度'!H26/'当年度'!$Q26*100,1)</f>
        <v>5.8</v>
      </c>
      <c r="I26" s="53">
        <f>ROUND('当年度'!I26/'当年度'!$Q26*100,1)</f>
        <v>0.4</v>
      </c>
      <c r="J26" s="53">
        <f>ROUND('当年度'!J26/'当年度'!$Q26*100,1)</f>
        <v>5.7</v>
      </c>
      <c r="K26" s="53">
        <f>ROUND('当年度'!K26/'当年度'!$Q26*100,1)</f>
        <v>3.6</v>
      </c>
      <c r="L26" s="54">
        <f>ROUND('当年度'!L26/'当年度'!$Q26*100,1)</f>
        <v>22.5</v>
      </c>
      <c r="M26" s="54">
        <f>ROUND('当年度'!M26/'当年度'!$Q26*100,1)</f>
        <v>1.3</v>
      </c>
      <c r="N26" s="54">
        <f>ROUND('当年度'!N26/'当年度'!$Q26*100,1)</f>
        <v>8.3</v>
      </c>
      <c r="O26" s="54">
        <f>ROUND('当年度'!O26/'当年度'!$Q26*100,1)</f>
        <v>0</v>
      </c>
      <c r="P26" s="54">
        <f>ROUND('当年度'!P26/'当年度'!$Q26*100,1)</f>
        <v>0</v>
      </c>
      <c r="Q26" s="54">
        <f>ROUND('当年度'!Q26/'当年度'!$Q26*100,1)</f>
        <v>100</v>
      </c>
    </row>
    <row r="27" spans="2:17" ht="21.75" customHeight="1">
      <c r="B27" s="19" t="s">
        <v>35</v>
      </c>
      <c r="C27" s="52">
        <f>ROUND('当年度'!C27/'当年度'!$Q27*100,1)</f>
        <v>1</v>
      </c>
      <c r="D27" s="53">
        <f>ROUND('当年度'!D27/'当年度'!$Q27*100,1)</f>
        <v>11.1</v>
      </c>
      <c r="E27" s="53">
        <f>ROUND('当年度'!E27/'当年度'!$Q27*100,1)</f>
        <v>26.5</v>
      </c>
      <c r="F27" s="53">
        <f>ROUND('当年度'!F27/'当年度'!$Q27*100,1)</f>
        <v>15.2</v>
      </c>
      <c r="G27" s="53">
        <f>ROUND('当年度'!G27/'当年度'!$Q27*100,1)</f>
        <v>0.1</v>
      </c>
      <c r="H27" s="53">
        <f>ROUND('当年度'!H27/'当年度'!$Q27*100,1)</f>
        <v>4.3</v>
      </c>
      <c r="I27" s="53">
        <f>ROUND('当年度'!I27/'当年度'!$Q27*100,1)</f>
        <v>5.8</v>
      </c>
      <c r="J27" s="53">
        <f>ROUND('当年度'!J27/'当年度'!$Q27*100,1)</f>
        <v>3.7</v>
      </c>
      <c r="K27" s="53">
        <f>ROUND('当年度'!K27/'当年度'!$Q27*100,1)</f>
        <v>5.8</v>
      </c>
      <c r="L27" s="53">
        <f>ROUND('当年度'!L27/'当年度'!$Q27*100,1)</f>
        <v>7.8</v>
      </c>
      <c r="M27" s="53">
        <f>ROUND('当年度'!M27/'当年度'!$Q27*100,1)</f>
        <v>4.1</v>
      </c>
      <c r="N27" s="53">
        <f>ROUND('当年度'!N27/'当年度'!$Q27*100,1)</f>
        <v>14.6</v>
      </c>
      <c r="O27" s="53">
        <f>ROUND('当年度'!O27/'当年度'!$Q27*100,1)</f>
        <v>0</v>
      </c>
      <c r="P27" s="53">
        <f>ROUND('当年度'!P27/'当年度'!$Q27*100,1)</f>
        <v>0</v>
      </c>
      <c r="Q27" s="53">
        <f>ROUND('当年度'!Q27/'当年度'!$Q27*100,1)</f>
        <v>100</v>
      </c>
    </row>
    <row r="28" spans="2:17" ht="21.75" customHeight="1">
      <c r="B28" s="19" t="s">
        <v>36</v>
      </c>
      <c r="C28" s="52">
        <f>ROUND('当年度'!C28/'当年度'!$Q28*100,1)</f>
        <v>1.2</v>
      </c>
      <c r="D28" s="53">
        <f>ROUND('当年度'!D28/'当年度'!$Q28*100,1)</f>
        <v>10.9</v>
      </c>
      <c r="E28" s="53">
        <f>ROUND('当年度'!E28/'当年度'!$Q28*100,1)</f>
        <v>33.4</v>
      </c>
      <c r="F28" s="53">
        <f>ROUND('当年度'!F28/'当年度'!$Q28*100,1)</f>
        <v>9</v>
      </c>
      <c r="G28" s="53">
        <f>ROUND('当年度'!G28/'当年度'!$Q28*100,1)</f>
        <v>0.4</v>
      </c>
      <c r="H28" s="53">
        <f>ROUND('当年度'!H28/'当年度'!$Q28*100,1)</f>
        <v>6.5</v>
      </c>
      <c r="I28" s="53">
        <f>ROUND('当年度'!I28/'当年度'!$Q28*100,1)</f>
        <v>1.5</v>
      </c>
      <c r="J28" s="53">
        <f>ROUND('当年度'!J28/'当年度'!$Q28*100,1)</f>
        <v>12.3</v>
      </c>
      <c r="K28" s="53">
        <f>ROUND('当年度'!K28/'当年度'!$Q28*100,1)</f>
        <v>4.2</v>
      </c>
      <c r="L28" s="54">
        <f>ROUND('当年度'!L28/'当年度'!$Q28*100,1)</f>
        <v>8.6</v>
      </c>
      <c r="M28" s="54">
        <f>ROUND('当年度'!M28/'当年度'!$Q28*100,1)</f>
        <v>5.2</v>
      </c>
      <c r="N28" s="54">
        <f>ROUND('当年度'!N28/'当年度'!$Q28*100,1)</f>
        <v>6.8</v>
      </c>
      <c r="O28" s="54">
        <f>ROUND('当年度'!O28/'当年度'!$Q28*100,1)</f>
        <v>0</v>
      </c>
      <c r="P28" s="54">
        <f>ROUND('当年度'!P28/'当年度'!$Q28*100,1)</f>
        <v>0</v>
      </c>
      <c r="Q28" s="54">
        <f>ROUND('当年度'!Q28/'当年度'!$Q28*100,1)</f>
        <v>100</v>
      </c>
    </row>
    <row r="29" spans="2:17" ht="21.75" customHeight="1">
      <c r="B29" s="19" t="s">
        <v>37</v>
      </c>
      <c r="C29" s="52">
        <f>ROUND('当年度'!C29/'当年度'!$Q29*100,1)</f>
        <v>1.8</v>
      </c>
      <c r="D29" s="53">
        <f>ROUND('当年度'!D29/'当年度'!$Q29*100,1)</f>
        <v>15.4</v>
      </c>
      <c r="E29" s="53">
        <f>ROUND('当年度'!E29/'当年度'!$Q29*100,1)</f>
        <v>31.2</v>
      </c>
      <c r="F29" s="53">
        <f>ROUND('当年度'!F29/'当年度'!$Q29*100,1)</f>
        <v>9.3</v>
      </c>
      <c r="G29" s="53">
        <f>ROUND('当年度'!G29/'当年度'!$Q29*100,1)</f>
        <v>0</v>
      </c>
      <c r="H29" s="53">
        <f>ROUND('当年度'!H29/'当年度'!$Q29*100,1)</f>
        <v>2.7</v>
      </c>
      <c r="I29" s="53">
        <f>ROUND('当年度'!I29/'当年度'!$Q29*100,1)</f>
        <v>1.1</v>
      </c>
      <c r="J29" s="53">
        <f>ROUND('当年度'!J29/'当年度'!$Q29*100,1)</f>
        <v>8.7</v>
      </c>
      <c r="K29" s="53">
        <f>ROUND('当年度'!K29/'当年度'!$Q29*100,1)</f>
        <v>5.5</v>
      </c>
      <c r="L29" s="54">
        <f>ROUND('当年度'!L29/'当年度'!$Q29*100,1)</f>
        <v>11.1</v>
      </c>
      <c r="M29" s="54">
        <f>ROUND('当年度'!M29/'当年度'!$Q29*100,1)</f>
        <v>4.9</v>
      </c>
      <c r="N29" s="54">
        <f>ROUND('当年度'!N29/'当年度'!$Q29*100,1)</f>
        <v>8.5</v>
      </c>
      <c r="O29" s="54">
        <f>ROUND('当年度'!O29/'当年度'!$Q29*100,1)</f>
        <v>0</v>
      </c>
      <c r="P29" s="54">
        <f>ROUND('当年度'!P29/'当年度'!$Q29*100,1)</f>
        <v>0</v>
      </c>
      <c r="Q29" s="54">
        <f>ROUND('当年度'!Q29/'当年度'!$Q29*100,1)</f>
        <v>100</v>
      </c>
    </row>
    <row r="30" spans="2:17" ht="21.75" customHeight="1">
      <c r="B30" s="19" t="s">
        <v>47</v>
      </c>
      <c r="C30" s="52">
        <f>ROUND('当年度'!C30/'当年度'!$Q30*100,1)</f>
        <v>1.2</v>
      </c>
      <c r="D30" s="53">
        <f>ROUND('当年度'!D30/'当年度'!$Q30*100,1)</f>
        <v>15.1</v>
      </c>
      <c r="E30" s="53">
        <f>ROUND('当年度'!E30/'当年度'!$Q30*100,1)</f>
        <v>22</v>
      </c>
      <c r="F30" s="53">
        <f>ROUND('当年度'!F30/'当年度'!$Q30*100,1)</f>
        <v>9.4</v>
      </c>
      <c r="G30" s="53">
        <f>ROUND('当年度'!G30/'当年度'!$Q30*100,1)</f>
        <v>0</v>
      </c>
      <c r="H30" s="53">
        <f>ROUND('当年度'!H30/'当年度'!$Q30*100,1)</f>
        <v>7</v>
      </c>
      <c r="I30" s="53">
        <f>ROUND('当年度'!I30/'当年度'!$Q30*100,1)</f>
        <v>1.9</v>
      </c>
      <c r="J30" s="53">
        <f>ROUND('当年度'!J30/'当年度'!$Q30*100,1)</f>
        <v>5.6</v>
      </c>
      <c r="K30" s="53">
        <f>ROUND('当年度'!K30/'当年度'!$Q30*100,1)</f>
        <v>12.7</v>
      </c>
      <c r="L30" s="54">
        <f>ROUND('当年度'!L30/'当年度'!$Q30*100,1)</f>
        <v>5.7</v>
      </c>
      <c r="M30" s="54">
        <f>ROUND('当年度'!M30/'当年度'!$Q30*100,1)</f>
        <v>1.9</v>
      </c>
      <c r="N30" s="54">
        <f>ROUND('当年度'!N30/'当年度'!$Q30*100,1)</f>
        <v>17.6</v>
      </c>
      <c r="O30" s="54">
        <f>ROUND('当年度'!O30/'当年度'!$Q30*100,1)</f>
        <v>0</v>
      </c>
      <c r="P30" s="54">
        <f>ROUND('当年度'!P30/'当年度'!$Q30*100,1)</f>
        <v>0</v>
      </c>
      <c r="Q30" s="54">
        <f>ROUND('当年度'!Q30/'当年度'!$Q30*100,1)</f>
        <v>100</v>
      </c>
    </row>
    <row r="31" spans="2:17" ht="21.75" customHeight="1">
      <c r="B31" s="19" t="s">
        <v>50</v>
      </c>
      <c r="C31" s="52">
        <f>ROUND('当年度'!C31/'当年度'!$Q31*100,1)</f>
        <v>1</v>
      </c>
      <c r="D31" s="53">
        <f>ROUND('当年度'!D31/'当年度'!$Q31*100,1)</f>
        <v>15.2</v>
      </c>
      <c r="E31" s="53">
        <f>ROUND('当年度'!E31/'当年度'!$Q31*100,1)</f>
        <v>24.8</v>
      </c>
      <c r="F31" s="53">
        <f>ROUND('当年度'!F31/'当年度'!$Q31*100,1)</f>
        <v>12.3</v>
      </c>
      <c r="G31" s="53">
        <f>ROUND('当年度'!G31/'当年度'!$Q31*100,1)</f>
        <v>0</v>
      </c>
      <c r="H31" s="53">
        <f>ROUND('当年度'!H31/'当年度'!$Q31*100,1)</f>
        <v>7.1</v>
      </c>
      <c r="I31" s="53">
        <f>ROUND('当年度'!I31/'当年度'!$Q31*100,1)</f>
        <v>1.6</v>
      </c>
      <c r="J31" s="53">
        <f>ROUND('当年度'!J31/'当年度'!$Q31*100,1)</f>
        <v>7.4</v>
      </c>
      <c r="K31" s="53">
        <f>ROUND('当年度'!K31/'当年度'!$Q31*100,1)</f>
        <v>10.5</v>
      </c>
      <c r="L31" s="53">
        <f>ROUND('当年度'!L31/'当年度'!$Q31*100,1)</f>
        <v>6</v>
      </c>
      <c r="M31" s="53">
        <f>ROUND('当年度'!M31/'当年度'!$Q31*100,1)</f>
        <v>1.9</v>
      </c>
      <c r="N31" s="53">
        <f>ROUND('当年度'!N31/'当年度'!$Q31*100,1)</f>
        <v>12.4</v>
      </c>
      <c r="O31" s="53">
        <f>ROUND('当年度'!O31/'当年度'!$Q31*100,1)</f>
        <v>0</v>
      </c>
      <c r="P31" s="53">
        <f>ROUND('当年度'!P31/'当年度'!$Q31*100,1)</f>
        <v>0</v>
      </c>
      <c r="Q31" s="53">
        <f>ROUND('当年度'!Q31/'当年度'!$Q31*100,1)</f>
        <v>100</v>
      </c>
    </row>
    <row r="32" spans="2:17" ht="21.75" customHeight="1">
      <c r="B32" s="19" t="s">
        <v>51</v>
      </c>
      <c r="C32" s="52">
        <f>ROUND('当年度'!C32/'当年度'!$Q32*100,1)</f>
        <v>0.9</v>
      </c>
      <c r="D32" s="53">
        <f>ROUND('当年度'!D32/'当年度'!$Q32*100,1)</f>
        <v>14.5</v>
      </c>
      <c r="E32" s="53">
        <f>ROUND('当年度'!E32/'当年度'!$Q32*100,1)</f>
        <v>24.2</v>
      </c>
      <c r="F32" s="53">
        <f>ROUND('当年度'!F32/'当年度'!$Q32*100,1)</f>
        <v>15.7</v>
      </c>
      <c r="G32" s="53">
        <f>ROUND('当年度'!G32/'当年度'!$Q32*100,1)</f>
        <v>0</v>
      </c>
      <c r="H32" s="53">
        <f>ROUND('当年度'!H32/'当年度'!$Q32*100,1)</f>
        <v>9.5</v>
      </c>
      <c r="I32" s="53">
        <f>ROUND('当年度'!I32/'当年度'!$Q32*100,1)</f>
        <v>2.4</v>
      </c>
      <c r="J32" s="53">
        <f>ROUND('当年度'!J32/'当年度'!$Q32*100,1)</f>
        <v>4.5</v>
      </c>
      <c r="K32" s="53">
        <f>ROUND('当年度'!K32/'当年度'!$Q32*100,1)</f>
        <v>5.7</v>
      </c>
      <c r="L32" s="53">
        <f>ROUND('当年度'!L32/'当年度'!$Q32*100,1)</f>
        <v>10.2</v>
      </c>
      <c r="M32" s="53">
        <f>ROUND('当年度'!M32/'当年度'!$Q32*100,1)</f>
        <v>0.1</v>
      </c>
      <c r="N32" s="53">
        <f>ROUND('当年度'!N32/'当年度'!$Q32*100,1)</f>
        <v>12.3</v>
      </c>
      <c r="O32" s="53">
        <f>ROUND('当年度'!O32/'当年度'!$Q32*100,1)</f>
        <v>0</v>
      </c>
      <c r="P32" s="53">
        <f>ROUND('当年度'!P32/'当年度'!$Q32*100,1)</f>
        <v>0</v>
      </c>
      <c r="Q32" s="53">
        <f>ROUND('当年度'!Q32/'当年度'!$Q32*100,1)</f>
        <v>100</v>
      </c>
    </row>
    <row r="33" spans="2:17" ht="21.75" customHeight="1">
      <c r="B33" s="19" t="s">
        <v>38</v>
      </c>
      <c r="C33" s="52">
        <f>ROUND('当年度'!C33/'当年度'!$Q33*100,1)</f>
        <v>1.3</v>
      </c>
      <c r="D33" s="53">
        <f>ROUND('当年度'!D33/'当年度'!$Q33*100,1)</f>
        <v>13.8</v>
      </c>
      <c r="E33" s="53">
        <f>ROUND('当年度'!E33/'当年度'!$Q33*100,1)</f>
        <v>30.7</v>
      </c>
      <c r="F33" s="53">
        <f>ROUND('当年度'!F33/'当年度'!$Q33*100,1)</f>
        <v>10.2</v>
      </c>
      <c r="G33" s="53">
        <f>ROUND('当年度'!G33/'当年度'!$Q33*100,1)</f>
        <v>0</v>
      </c>
      <c r="H33" s="53">
        <f>ROUND('当年度'!H33/'当年度'!$Q33*100,1)</f>
        <v>5.4</v>
      </c>
      <c r="I33" s="53">
        <f>ROUND('当年度'!I33/'当年度'!$Q33*100,1)</f>
        <v>0.9</v>
      </c>
      <c r="J33" s="53">
        <f>ROUND('当年度'!J33/'当年度'!$Q33*100,1)</f>
        <v>11.7</v>
      </c>
      <c r="K33" s="53">
        <f>ROUND('当年度'!K33/'当年度'!$Q33*100,1)</f>
        <v>6.5</v>
      </c>
      <c r="L33" s="54">
        <f>ROUND('当年度'!L33/'当年度'!$Q33*100,1)</f>
        <v>7.5</v>
      </c>
      <c r="M33" s="54">
        <f>ROUND('当年度'!M33/'当年度'!$Q33*100,1)</f>
        <v>1.9</v>
      </c>
      <c r="N33" s="54">
        <f>ROUND('当年度'!N33/'当年度'!$Q33*100,1)</f>
        <v>9.9</v>
      </c>
      <c r="O33" s="54">
        <f>ROUND('当年度'!O33/'当年度'!$Q33*100,1)</f>
        <v>0</v>
      </c>
      <c r="P33" s="54">
        <f>ROUND('当年度'!P33/'当年度'!$Q33*100,1)</f>
        <v>0</v>
      </c>
      <c r="Q33" s="54">
        <f>ROUND('当年度'!Q33/'当年度'!$Q33*100,1)</f>
        <v>100</v>
      </c>
    </row>
    <row r="34" spans="2:17" ht="21.75" customHeight="1">
      <c r="B34" s="19" t="s">
        <v>39</v>
      </c>
      <c r="C34" s="52">
        <f>ROUND('当年度'!C34/'当年度'!$Q34*100,1)</f>
        <v>1</v>
      </c>
      <c r="D34" s="53">
        <f>ROUND('当年度'!D34/'当年度'!$Q34*100,1)</f>
        <v>12.3</v>
      </c>
      <c r="E34" s="53">
        <f>ROUND('当年度'!E34/'当年度'!$Q34*100,1)</f>
        <v>23.7</v>
      </c>
      <c r="F34" s="53">
        <f>ROUND('当年度'!F34/'当年度'!$Q34*100,1)</f>
        <v>9.6</v>
      </c>
      <c r="G34" s="53">
        <f>ROUND('当年度'!G34/'当年度'!$Q34*100,1)</f>
        <v>0</v>
      </c>
      <c r="H34" s="53">
        <f>ROUND('当年度'!H34/'当年度'!$Q34*100,1)</f>
        <v>1.6</v>
      </c>
      <c r="I34" s="53">
        <f>ROUND('当年度'!I34/'当年度'!$Q34*100,1)</f>
        <v>0.3</v>
      </c>
      <c r="J34" s="53">
        <f>ROUND('当年度'!J34/'当年度'!$Q34*100,1)</f>
        <v>9.3</v>
      </c>
      <c r="K34" s="53">
        <f>ROUND('当年度'!K34/'当年度'!$Q34*100,1)</f>
        <v>11.7</v>
      </c>
      <c r="L34" s="53">
        <f>ROUND('当年度'!L34/'当年度'!$Q34*100,1)</f>
        <v>14.5</v>
      </c>
      <c r="M34" s="53">
        <f>ROUND('当年度'!M34/'当年度'!$Q34*100,1)</f>
        <v>3.9</v>
      </c>
      <c r="N34" s="53">
        <f>ROUND('当年度'!N34/'当年度'!$Q34*100,1)</f>
        <v>12.1</v>
      </c>
      <c r="O34" s="53">
        <f>ROUND('当年度'!O34/'当年度'!$Q34*100,1)</f>
        <v>0</v>
      </c>
      <c r="P34" s="53">
        <f>ROUND('当年度'!P34/'当年度'!$Q34*100,1)</f>
        <v>0</v>
      </c>
      <c r="Q34" s="53">
        <f>ROUND('当年度'!Q34/'当年度'!$Q34*100,1)</f>
        <v>100</v>
      </c>
    </row>
    <row r="35" spans="2:17" ht="21.75" customHeight="1">
      <c r="B35" s="20" t="s">
        <v>43</v>
      </c>
      <c r="C35" s="58">
        <f>ROUND('当年度'!C35/'当年度'!$Q35*100,1)</f>
        <v>0.7</v>
      </c>
      <c r="D35" s="58">
        <f>ROUND('当年度'!D35/'当年度'!$Q35*100,1)</f>
        <v>14.2</v>
      </c>
      <c r="E35" s="58">
        <f>ROUND('当年度'!E35/'当年度'!$Q35*100,1)</f>
        <v>34.7</v>
      </c>
      <c r="F35" s="58">
        <f>ROUND('当年度'!F35/'当年度'!$Q35*100,1)</f>
        <v>9.9</v>
      </c>
      <c r="G35" s="58">
        <f>ROUND('当年度'!G35/'当年度'!$Q35*100,1)</f>
        <v>0.1</v>
      </c>
      <c r="H35" s="58">
        <f>ROUND('当年度'!H35/'当年度'!$Q35*100,1)</f>
        <v>2.1</v>
      </c>
      <c r="I35" s="58">
        <f>ROUND('当年度'!I35/'当年度'!$Q35*100,1)</f>
        <v>1.9</v>
      </c>
      <c r="J35" s="58">
        <f>ROUND('当年度'!J35/'当年度'!$Q35*100,1)</f>
        <v>10.6</v>
      </c>
      <c r="K35" s="58">
        <f>ROUND('当年度'!K35/'当年度'!$Q35*100,1)</f>
        <v>4.2</v>
      </c>
      <c r="L35" s="58">
        <f>ROUND('当年度'!L35/'当年度'!$Q35*100,1)</f>
        <v>11.3</v>
      </c>
      <c r="M35" s="58">
        <f>ROUND('当年度'!M35/'当年度'!$Q35*100,1)</f>
        <v>0.5</v>
      </c>
      <c r="N35" s="58">
        <f>ROUND('当年度'!N35/'当年度'!$Q35*100,1)</f>
        <v>9.8</v>
      </c>
      <c r="O35" s="58">
        <f>ROUND('当年度'!O35/'当年度'!$Q35*100,1)</f>
        <v>0</v>
      </c>
      <c r="P35" s="58">
        <f>ROUND('当年度'!P35/'当年度'!$Q35*100,1)</f>
        <v>0</v>
      </c>
      <c r="Q35" s="58">
        <f>ROUND('当年度'!Q35/'当年度'!$Q35*100,1)</f>
        <v>100</v>
      </c>
    </row>
    <row r="36" spans="2:17" ht="21.75" customHeight="1">
      <c r="B36" s="18" t="s">
        <v>53</v>
      </c>
      <c r="C36" s="59">
        <f>ROUND('当年度'!C36/'当年度'!$Q36*100,1)</f>
        <v>1.2</v>
      </c>
      <c r="D36" s="59">
        <f>ROUND('当年度'!D36/'当年度'!$Q36*100,1)</f>
        <v>15.8</v>
      </c>
      <c r="E36" s="59">
        <f>ROUND('当年度'!E36/'当年度'!$Q36*100,1)</f>
        <v>28.4</v>
      </c>
      <c r="F36" s="59">
        <f>ROUND('当年度'!F36/'当年度'!$Q36*100,1)</f>
        <v>9.7</v>
      </c>
      <c r="G36" s="59">
        <f>ROUND('当年度'!G36/'当年度'!$Q36*100,1)</f>
        <v>0</v>
      </c>
      <c r="H36" s="59">
        <f>ROUND('当年度'!H36/'当年度'!$Q36*100,1)</f>
        <v>5.4</v>
      </c>
      <c r="I36" s="59">
        <f>ROUND('当年度'!I36/'当年度'!$Q36*100,1)</f>
        <v>1.5</v>
      </c>
      <c r="J36" s="59">
        <f>ROUND('当年度'!J36/'当年度'!$Q36*100,1)</f>
        <v>8.3</v>
      </c>
      <c r="K36" s="59">
        <f>ROUND('当年度'!K36/'当年度'!$Q36*100,1)</f>
        <v>6.7</v>
      </c>
      <c r="L36" s="59">
        <f>ROUND('当年度'!L36/'当年度'!$Q36*100,1)</f>
        <v>12.1</v>
      </c>
      <c r="M36" s="59">
        <f>ROUND('当年度'!M36/'当年度'!$Q36*100,1)</f>
        <v>1.7</v>
      </c>
      <c r="N36" s="59">
        <f>ROUND('当年度'!N36/'当年度'!$Q36*100,1)</f>
        <v>9.3</v>
      </c>
      <c r="O36" s="59">
        <f>ROUND('当年度'!O36/'当年度'!$Q36*100,1)</f>
        <v>0</v>
      </c>
      <c r="P36" s="59">
        <f>ROUND('当年度'!P36/'当年度'!$Q36*100,1)</f>
        <v>0</v>
      </c>
      <c r="Q36" s="59">
        <f>ROUND('当年度'!Q36/'当年度'!$Q36*100,1)</f>
        <v>100</v>
      </c>
    </row>
    <row r="37" spans="2:17" ht="21.75" customHeight="1">
      <c r="B37" s="18" t="s">
        <v>44</v>
      </c>
      <c r="C37" s="60">
        <f>ROUND('当年度'!C37/'当年度'!$Q37*100,1)</f>
        <v>0.7</v>
      </c>
      <c r="D37" s="59">
        <f>ROUND('当年度'!D37/'当年度'!$Q37*100,1)</f>
        <v>14.4</v>
      </c>
      <c r="E37" s="59">
        <f>ROUND('当年度'!E37/'当年度'!$Q37*100,1)</f>
        <v>33.8</v>
      </c>
      <c r="F37" s="59">
        <f>ROUND('当年度'!F37/'当年度'!$Q37*100,1)</f>
        <v>9.9</v>
      </c>
      <c r="G37" s="59">
        <f>ROUND('当年度'!G37/'当年度'!$Q37*100,1)</f>
        <v>0.1</v>
      </c>
      <c r="H37" s="59">
        <f>ROUND('当年度'!H37/'当年度'!$Q37*100,1)</f>
        <v>2.6</v>
      </c>
      <c r="I37" s="59">
        <f>ROUND('当年度'!I37/'当年度'!$Q37*100,1)</f>
        <v>1.8</v>
      </c>
      <c r="J37" s="59">
        <f>ROUND('当年度'!J37/'当年度'!$Q37*100,1)</f>
        <v>10.3</v>
      </c>
      <c r="K37" s="59">
        <f>ROUND('当年度'!K37/'当年度'!$Q37*100,1)</f>
        <v>4.6</v>
      </c>
      <c r="L37" s="59">
        <f>ROUND('当年度'!L37/'当年度'!$Q37*100,1)</f>
        <v>11.4</v>
      </c>
      <c r="M37" s="59">
        <f>ROUND('当年度'!M37/'当年度'!$Q37*100,1)</f>
        <v>0.7</v>
      </c>
      <c r="N37" s="59">
        <f>ROUND('当年度'!N37/'当年度'!$Q37*100,1)</f>
        <v>9.7</v>
      </c>
      <c r="O37" s="59">
        <f>ROUND('当年度'!O37/'当年度'!$Q37*100,1)</f>
        <v>0</v>
      </c>
      <c r="P37" s="59">
        <f>ROUND('当年度'!P37/'当年度'!$Q37*100,1)</f>
        <v>0</v>
      </c>
      <c r="Q37" s="59">
        <f>ROUND('当年度'!Q37/'当年度'!$Q37*100,1)</f>
        <v>100</v>
      </c>
    </row>
    <row r="38" spans="3:11" ht="17.25">
      <c r="C38" s="2" t="s">
        <v>45</v>
      </c>
      <c r="K38" s="2"/>
    </row>
  </sheetData>
  <sheetProtection/>
  <printOptions/>
  <pageMargins left="0.5905511811023623" right="0.5905511811023623" top="1.1811023622047245" bottom="0.5905511811023623" header="0.7874015748031497" footer="0.3937007874015748"/>
  <pageSetup horizontalDpi="600" verticalDpi="600" orientation="landscape" paperSize="9" scale="56" r:id="rId1"/>
  <headerFooter alignWithMargins="0">
    <oddHeader>&amp;L&amp;"ＭＳ ゴシック,標準"&amp;24 ３ 目的別歳出の状況（３０年度構成比）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2019-08-13T00:42:16Z</cp:lastPrinted>
  <dcterms:created xsi:type="dcterms:W3CDTF">1999-09-10T06:42:03Z</dcterms:created>
  <dcterms:modified xsi:type="dcterms:W3CDTF">2019-08-13T00:42:18Z</dcterms:modified>
  <cp:category/>
  <cp:version/>
  <cp:contentType/>
  <cp:contentStatus/>
</cp:coreProperties>
</file>