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46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<sst xmlns="http://schemas.openxmlformats.org/spreadsheetml/2006/main" count="184" uniqueCount="58">
  <si>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</si>
  <si>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</si>
  <si>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</si>
  <si>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</si>
  <si>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</si>
  <si>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</si>
  <si>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</si>
  <si>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</si>
  <si>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</si>
  <si>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</si>
  <si>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</si>
  <si>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</si>
  <si>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</si>
  <si>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</si>
  <si>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</si>
  <si>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</si>
  <si>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</si>
  <si>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</si>
  <si>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</si>
  <si>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</si>
  <si>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</si>
  <si>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</si>
  <si>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</si>
  <si>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</si>
  <si>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</si>
  <si>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</si>
  <si>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</si>
  <si>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</si>
  <si>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</si>
  <si>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</si>
  <si>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</si>
  <si>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</si>
  <si>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</si>
  <si>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</si>
  <si>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</si>
  <si>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</si>
  <si>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</si>
  <si>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</si>
  <si>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</si>
  <si>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</si>
  <si>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</si>
  <si>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</si>
  <si>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</si>
  <si>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</si>
  <si>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</si>
  <si>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</si>
  <si>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</si>
  <si>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普通建設事業費の状況（増減額）</t>
  </si>
  <si>
    <t>普通建設事業費の状況（増減率）</t>
  </si>
  <si>
    <t>普通建設事業費の状況（当年度）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</si>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</sst>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408644</v>
      </c>
      <c r="E6" s="22">
        <v>629923</v>
      </c>
      <c r="F6" s="22">
        <v>127872</v>
      </c>
      <c r="G6" s="22">
        <v>0</v>
      </c>
      <c r="H6" s="22">
        <v>744689</v>
      </c>
      <c r="I6" s="22">
        <v>30494</v>
      </c>
      <c r="J6" s="22">
        <v>5486021</v>
      </c>
      <c r="K6" s="22">
        <v>868808</v>
      </c>
      <c r="L6" s="22">
        <v>3916571</v>
      </c>
      <c r="M6" s="22">
        <f>N6-SUM(C6:L6)</f>
        <v>0</v>
      </c>
      <c r="N6" s="22">
        <v>12213022</v>
      </c>
    </row>
    <row r="7" spans="2:14" ht="21" customHeight="1">
      <c r="B7" s="14" t="s">
        <v>14</v>
      </c>
      <c r="C7" s="23">
        <v>0</v>
      </c>
      <c r="D7" s="23">
        <v>358438</v>
      </c>
      <c r="E7" s="23">
        <v>2319202</v>
      </c>
      <c r="F7" s="23">
        <v>316844</v>
      </c>
      <c r="G7" s="23">
        <v>22059</v>
      </c>
      <c r="H7" s="23">
        <v>278851</v>
      </c>
      <c r="I7" s="23">
        <v>1415612</v>
      </c>
      <c r="J7" s="23">
        <v>4297597</v>
      </c>
      <c r="K7" s="23">
        <v>432987</v>
      </c>
      <c r="L7" s="23">
        <v>8239624</v>
      </c>
      <c r="M7" s="23">
        <f aca="true" t="shared" si="0" ref="M7:M34">N7-SUM(C7:L7)</f>
        <v>0</v>
      </c>
      <c r="N7" s="23">
        <v>17681214</v>
      </c>
    </row>
    <row r="8" spans="2:14" ht="21" customHeight="1">
      <c r="B8" s="14" t="s">
        <v>15</v>
      </c>
      <c r="C8" s="23">
        <v>0</v>
      </c>
      <c r="D8" s="23">
        <v>1413539</v>
      </c>
      <c r="E8" s="23">
        <v>316075</v>
      </c>
      <c r="F8" s="23">
        <v>92992</v>
      </c>
      <c r="G8" s="23">
        <v>1796</v>
      </c>
      <c r="H8" s="23">
        <v>361827</v>
      </c>
      <c r="I8" s="23">
        <v>44257</v>
      </c>
      <c r="J8" s="23">
        <v>1859921</v>
      </c>
      <c r="K8" s="23">
        <v>378236</v>
      </c>
      <c r="L8" s="23">
        <v>4332549</v>
      </c>
      <c r="M8" s="23">
        <f t="shared" si="0"/>
        <v>0</v>
      </c>
      <c r="N8" s="23">
        <v>8801192</v>
      </c>
    </row>
    <row r="9" spans="2:14" ht="21" customHeight="1">
      <c r="B9" s="15" t="s">
        <v>16</v>
      </c>
      <c r="C9" s="24">
        <v>0</v>
      </c>
      <c r="D9" s="24">
        <v>441577</v>
      </c>
      <c r="E9" s="24">
        <v>1165898</v>
      </c>
      <c r="F9" s="24">
        <v>276206</v>
      </c>
      <c r="G9" s="24">
        <v>2625</v>
      </c>
      <c r="H9" s="24">
        <v>450227</v>
      </c>
      <c r="I9" s="24">
        <v>442099</v>
      </c>
      <c r="J9" s="24">
        <v>1280839</v>
      </c>
      <c r="K9" s="24">
        <v>342286</v>
      </c>
      <c r="L9" s="24">
        <v>4525774</v>
      </c>
      <c r="M9" s="24">
        <f t="shared" si="0"/>
        <v>0</v>
      </c>
      <c r="N9" s="24">
        <v>8927531</v>
      </c>
    </row>
    <row r="10" spans="2:14" ht="21" customHeight="1">
      <c r="B10" s="15" t="s">
        <v>17</v>
      </c>
      <c r="C10" s="24">
        <v>0</v>
      </c>
      <c r="D10" s="24">
        <v>243052</v>
      </c>
      <c r="E10" s="24">
        <v>282289</v>
      </c>
      <c r="F10" s="24">
        <v>4418</v>
      </c>
      <c r="G10" s="24">
        <v>0</v>
      </c>
      <c r="H10" s="24">
        <v>32546</v>
      </c>
      <c r="I10" s="24">
        <v>25918</v>
      </c>
      <c r="J10" s="24">
        <v>3824994</v>
      </c>
      <c r="K10" s="24">
        <v>326085</v>
      </c>
      <c r="L10" s="24">
        <v>277040</v>
      </c>
      <c r="M10" s="24">
        <f t="shared" si="0"/>
        <v>0</v>
      </c>
      <c r="N10" s="24">
        <v>5016342</v>
      </c>
    </row>
    <row r="11" spans="2:14" ht="21" customHeight="1">
      <c r="B11" s="15" t="s">
        <v>18</v>
      </c>
      <c r="C11" s="24">
        <v>0</v>
      </c>
      <c r="D11" s="24">
        <v>23737</v>
      </c>
      <c r="E11" s="24">
        <v>510225</v>
      </c>
      <c r="F11" s="24">
        <v>2357647</v>
      </c>
      <c r="G11" s="24">
        <v>0</v>
      </c>
      <c r="H11" s="24">
        <v>290363</v>
      </c>
      <c r="I11" s="24">
        <v>135059</v>
      </c>
      <c r="J11" s="24">
        <v>2421925</v>
      </c>
      <c r="K11" s="24">
        <v>86602</v>
      </c>
      <c r="L11" s="24">
        <v>1060929</v>
      </c>
      <c r="M11" s="24">
        <f t="shared" si="0"/>
        <v>31962</v>
      </c>
      <c r="N11" s="24">
        <v>6918449</v>
      </c>
    </row>
    <row r="12" spans="2:14" ht="21" customHeight="1">
      <c r="B12" s="15" t="s">
        <v>19</v>
      </c>
      <c r="C12" s="24">
        <v>0</v>
      </c>
      <c r="D12" s="24">
        <v>74132</v>
      </c>
      <c r="E12" s="24">
        <v>689163</v>
      </c>
      <c r="F12" s="24">
        <v>15437</v>
      </c>
      <c r="G12" s="24">
        <v>0</v>
      </c>
      <c r="H12" s="24">
        <v>73204</v>
      </c>
      <c r="I12" s="24">
        <v>66635</v>
      </c>
      <c r="J12" s="24">
        <v>818332</v>
      </c>
      <c r="K12" s="24">
        <v>77485</v>
      </c>
      <c r="L12" s="24">
        <v>530569</v>
      </c>
      <c r="M12" s="24">
        <f t="shared" si="0"/>
        <v>0</v>
      </c>
      <c r="N12" s="24">
        <v>2344957</v>
      </c>
    </row>
    <row r="13" spans="2:14" ht="21" customHeight="1">
      <c r="B13" s="15" t="s">
        <v>20</v>
      </c>
      <c r="C13" s="24">
        <v>0</v>
      </c>
      <c r="D13" s="24">
        <v>6471</v>
      </c>
      <c r="E13" s="24">
        <v>31834</v>
      </c>
      <c r="F13" s="24">
        <v>165559</v>
      </c>
      <c r="G13" s="24">
        <v>0</v>
      </c>
      <c r="H13" s="24">
        <v>218429</v>
      </c>
      <c r="I13" s="24">
        <v>1642</v>
      </c>
      <c r="J13" s="24">
        <v>169432</v>
      </c>
      <c r="K13" s="24">
        <v>12319</v>
      </c>
      <c r="L13" s="24">
        <v>48054</v>
      </c>
      <c r="M13" s="24">
        <f t="shared" si="0"/>
        <v>0</v>
      </c>
      <c r="N13" s="24">
        <v>653740</v>
      </c>
    </row>
    <row r="14" spans="2:14" ht="21" customHeight="1">
      <c r="B14" s="15" t="s">
        <v>21</v>
      </c>
      <c r="C14" s="24">
        <v>0</v>
      </c>
      <c r="D14" s="24">
        <v>87295</v>
      </c>
      <c r="E14" s="24">
        <v>31088</v>
      </c>
      <c r="F14" s="24">
        <v>112989</v>
      </c>
      <c r="G14" s="24">
        <v>0</v>
      </c>
      <c r="H14" s="24">
        <v>111767</v>
      </c>
      <c r="I14" s="24">
        <v>3160</v>
      </c>
      <c r="J14" s="24">
        <v>871448</v>
      </c>
      <c r="K14" s="24">
        <v>14278</v>
      </c>
      <c r="L14" s="24">
        <v>953042</v>
      </c>
      <c r="M14" s="24">
        <f t="shared" si="0"/>
        <v>0</v>
      </c>
      <c r="N14" s="24">
        <v>2185067</v>
      </c>
    </row>
    <row r="15" spans="2:14" ht="21" customHeight="1">
      <c r="B15" s="15" t="s">
        <v>22</v>
      </c>
      <c r="C15" s="24">
        <v>0</v>
      </c>
      <c r="D15" s="24">
        <v>36488</v>
      </c>
      <c r="E15" s="24">
        <v>159532</v>
      </c>
      <c r="F15" s="24">
        <v>40515</v>
      </c>
      <c r="G15" s="24">
        <v>0</v>
      </c>
      <c r="H15" s="24">
        <v>66826</v>
      </c>
      <c r="I15" s="24">
        <v>1691</v>
      </c>
      <c r="J15" s="24">
        <v>350160</v>
      </c>
      <c r="K15" s="24">
        <v>197214</v>
      </c>
      <c r="L15" s="24">
        <v>141675</v>
      </c>
      <c r="M15" s="24">
        <f t="shared" si="0"/>
        <v>0</v>
      </c>
      <c r="N15" s="24">
        <v>994101</v>
      </c>
    </row>
    <row r="16" spans="2:14" ht="21" customHeight="1">
      <c r="B16" s="14" t="s">
        <v>23</v>
      </c>
      <c r="C16" s="23">
        <v>0</v>
      </c>
      <c r="D16" s="23">
        <v>181011</v>
      </c>
      <c r="E16" s="23">
        <v>177781</v>
      </c>
      <c r="F16" s="23">
        <v>198294</v>
      </c>
      <c r="G16" s="23">
        <v>0</v>
      </c>
      <c r="H16" s="23">
        <v>299883</v>
      </c>
      <c r="I16" s="23">
        <v>35594</v>
      </c>
      <c r="J16" s="23">
        <v>911201</v>
      </c>
      <c r="K16" s="23">
        <v>38975</v>
      </c>
      <c r="L16" s="23">
        <v>91752</v>
      </c>
      <c r="M16" s="23">
        <f t="shared" si="0"/>
        <v>0</v>
      </c>
      <c r="N16" s="23">
        <v>1934491</v>
      </c>
    </row>
    <row r="17" spans="2:14" ht="21" customHeight="1">
      <c r="B17" s="15" t="s">
        <v>38</v>
      </c>
      <c r="C17" s="24">
        <v>0</v>
      </c>
      <c r="D17" s="24">
        <v>7643630</v>
      </c>
      <c r="E17" s="24">
        <v>1064813</v>
      </c>
      <c r="F17" s="24">
        <v>73032</v>
      </c>
      <c r="G17" s="24">
        <v>0</v>
      </c>
      <c r="H17" s="24">
        <v>64151</v>
      </c>
      <c r="I17" s="24">
        <v>248</v>
      </c>
      <c r="J17" s="24">
        <v>761833</v>
      </c>
      <c r="K17" s="24">
        <v>354744</v>
      </c>
      <c r="L17" s="24">
        <v>503320</v>
      </c>
      <c r="M17" s="24">
        <f t="shared" si="0"/>
        <v>0</v>
      </c>
      <c r="N17" s="24">
        <v>10465771</v>
      </c>
    </row>
    <row r="18" spans="2:14" ht="21" customHeight="1">
      <c r="B18" s="15" t="s">
        <v>39</v>
      </c>
      <c r="C18" s="24">
        <v>0</v>
      </c>
      <c r="D18" s="24">
        <v>8541</v>
      </c>
      <c r="E18" s="24">
        <v>20810</v>
      </c>
      <c r="F18" s="24">
        <v>315398</v>
      </c>
      <c r="G18" s="24">
        <v>0</v>
      </c>
      <c r="H18" s="24">
        <v>49749</v>
      </c>
      <c r="I18" s="24">
        <v>71532</v>
      </c>
      <c r="J18" s="24">
        <v>369055</v>
      </c>
      <c r="K18" s="24">
        <v>42880</v>
      </c>
      <c r="L18" s="24">
        <v>801976</v>
      </c>
      <c r="M18" s="24">
        <f t="shared" si="0"/>
        <v>0</v>
      </c>
      <c r="N18" s="24">
        <v>1679941</v>
      </c>
    </row>
    <row r="19" spans="2:14" ht="21" customHeight="1">
      <c r="B19" s="16" t="s">
        <v>40</v>
      </c>
      <c r="C19" s="25">
        <v>0</v>
      </c>
      <c r="D19" s="25">
        <v>3989607</v>
      </c>
      <c r="E19" s="25">
        <v>46231</v>
      </c>
      <c r="F19" s="25">
        <v>1803007</v>
      </c>
      <c r="G19" s="25">
        <v>0</v>
      </c>
      <c r="H19" s="25">
        <v>139069</v>
      </c>
      <c r="I19" s="25">
        <v>0</v>
      </c>
      <c r="J19" s="25">
        <v>632588</v>
      </c>
      <c r="K19" s="25">
        <v>45937</v>
      </c>
      <c r="L19" s="25">
        <v>752004</v>
      </c>
      <c r="M19" s="25">
        <f t="shared" si="0"/>
        <v>0</v>
      </c>
      <c r="N19" s="25">
        <v>7408443</v>
      </c>
    </row>
    <row r="20" spans="2:14" ht="21" customHeight="1">
      <c r="B20" s="15" t="s">
        <v>24</v>
      </c>
      <c r="C20" s="24">
        <v>0</v>
      </c>
      <c r="D20" s="24">
        <v>6764</v>
      </c>
      <c r="E20" s="24">
        <v>23639</v>
      </c>
      <c r="F20" s="24">
        <v>0</v>
      </c>
      <c r="G20" s="24">
        <v>0</v>
      </c>
      <c r="H20" s="24">
        <v>55319</v>
      </c>
      <c r="I20" s="24">
        <v>0</v>
      </c>
      <c r="J20" s="24">
        <v>123840</v>
      </c>
      <c r="K20" s="24">
        <v>121239</v>
      </c>
      <c r="L20" s="24">
        <v>1296</v>
      </c>
      <c r="M20" s="24">
        <f t="shared" si="0"/>
        <v>0</v>
      </c>
      <c r="N20" s="24">
        <v>332097</v>
      </c>
    </row>
    <row r="21" spans="2:14" ht="21" customHeight="1">
      <c r="B21" s="15" t="s">
        <v>25</v>
      </c>
      <c r="C21" s="24">
        <v>0</v>
      </c>
      <c r="D21" s="24">
        <v>23641</v>
      </c>
      <c r="E21" s="24">
        <v>6102</v>
      </c>
      <c r="F21" s="24">
        <v>10401</v>
      </c>
      <c r="G21" s="24">
        <v>0</v>
      </c>
      <c r="H21" s="24">
        <v>46356</v>
      </c>
      <c r="I21" s="24">
        <v>0</v>
      </c>
      <c r="J21" s="24">
        <v>149482</v>
      </c>
      <c r="K21" s="24">
        <v>39189</v>
      </c>
      <c r="L21" s="24">
        <v>84944</v>
      </c>
      <c r="M21" s="24">
        <f t="shared" si="0"/>
        <v>0</v>
      </c>
      <c r="N21" s="24">
        <v>360115</v>
      </c>
    </row>
    <row r="22" spans="2:14" ht="21" customHeight="1">
      <c r="B22" s="15" t="s">
        <v>26</v>
      </c>
      <c r="C22" s="24">
        <v>0</v>
      </c>
      <c r="D22" s="24">
        <v>259774</v>
      </c>
      <c r="E22" s="24">
        <v>231</v>
      </c>
      <c r="F22" s="24">
        <v>45006</v>
      </c>
      <c r="G22" s="24">
        <v>0</v>
      </c>
      <c r="H22" s="24">
        <v>266992</v>
      </c>
      <c r="I22" s="24">
        <v>68769</v>
      </c>
      <c r="J22" s="24">
        <v>454611</v>
      </c>
      <c r="K22" s="24">
        <v>8329</v>
      </c>
      <c r="L22" s="24">
        <v>666525</v>
      </c>
      <c r="M22" s="24">
        <f t="shared" si="0"/>
        <v>0</v>
      </c>
      <c r="N22" s="24">
        <v>1770237</v>
      </c>
    </row>
    <row r="23" spans="2:14" ht="21" customHeight="1">
      <c r="B23" s="15" t="s">
        <v>27</v>
      </c>
      <c r="C23" s="24">
        <v>0</v>
      </c>
      <c r="D23" s="24">
        <v>8532</v>
      </c>
      <c r="E23" s="24">
        <v>10868</v>
      </c>
      <c r="F23" s="24">
        <v>3847</v>
      </c>
      <c r="G23" s="24">
        <v>0</v>
      </c>
      <c r="H23" s="24">
        <v>0</v>
      </c>
      <c r="I23" s="24">
        <v>0</v>
      </c>
      <c r="J23" s="24">
        <v>113766</v>
      </c>
      <c r="K23" s="24">
        <v>215748</v>
      </c>
      <c r="L23" s="24">
        <v>17238</v>
      </c>
      <c r="M23" s="24">
        <f t="shared" si="0"/>
        <v>0</v>
      </c>
      <c r="N23" s="24">
        <v>369999</v>
      </c>
    </row>
    <row r="24" spans="2:14" ht="21" customHeight="1">
      <c r="B24" s="15" t="s">
        <v>28</v>
      </c>
      <c r="C24" s="24">
        <v>0</v>
      </c>
      <c r="D24" s="24">
        <v>34004</v>
      </c>
      <c r="E24" s="24">
        <v>36316</v>
      </c>
      <c r="F24" s="24">
        <v>71335</v>
      </c>
      <c r="G24" s="24">
        <v>0</v>
      </c>
      <c r="H24" s="24">
        <v>28635</v>
      </c>
      <c r="I24" s="24">
        <v>0</v>
      </c>
      <c r="J24" s="24">
        <v>258760</v>
      </c>
      <c r="K24" s="24">
        <v>212401</v>
      </c>
      <c r="L24" s="24">
        <v>175981</v>
      </c>
      <c r="M24" s="24">
        <f t="shared" si="0"/>
        <v>0</v>
      </c>
      <c r="N24" s="24">
        <v>817432</v>
      </c>
    </row>
    <row r="25" spans="2:14" ht="21" customHeight="1">
      <c r="B25" s="14" t="s">
        <v>29</v>
      </c>
      <c r="C25" s="23">
        <v>0</v>
      </c>
      <c r="D25" s="23">
        <v>7756</v>
      </c>
      <c r="E25" s="23">
        <v>2003</v>
      </c>
      <c r="F25" s="23">
        <v>2526</v>
      </c>
      <c r="G25" s="23">
        <v>0</v>
      </c>
      <c r="H25" s="23">
        <v>106509</v>
      </c>
      <c r="I25" s="23">
        <v>3634</v>
      </c>
      <c r="J25" s="23">
        <v>151293</v>
      </c>
      <c r="K25" s="23">
        <v>4276</v>
      </c>
      <c r="L25" s="23">
        <v>45429</v>
      </c>
      <c r="M25" s="23">
        <f t="shared" si="0"/>
        <v>0</v>
      </c>
      <c r="N25" s="23">
        <v>323426</v>
      </c>
    </row>
    <row r="26" spans="2:14" ht="21" customHeight="1">
      <c r="B26" s="15" t="s">
        <v>30</v>
      </c>
      <c r="C26" s="24">
        <v>0</v>
      </c>
      <c r="D26" s="24">
        <v>319551</v>
      </c>
      <c r="E26" s="24">
        <v>162339</v>
      </c>
      <c r="F26" s="24">
        <v>28568</v>
      </c>
      <c r="G26" s="24">
        <v>0</v>
      </c>
      <c r="H26" s="24">
        <v>227627</v>
      </c>
      <c r="I26" s="24">
        <v>497</v>
      </c>
      <c r="J26" s="24">
        <v>305631</v>
      </c>
      <c r="K26" s="24">
        <v>10607</v>
      </c>
      <c r="L26" s="24">
        <v>1444283</v>
      </c>
      <c r="M26" s="24">
        <f t="shared" si="0"/>
        <v>0</v>
      </c>
      <c r="N26" s="24">
        <v>2499103</v>
      </c>
    </row>
    <row r="27" spans="2:14" ht="21" customHeight="1">
      <c r="B27" s="14" t="s">
        <v>31</v>
      </c>
      <c r="C27" s="23">
        <v>0</v>
      </c>
      <c r="D27" s="23">
        <v>34965</v>
      </c>
      <c r="E27" s="23">
        <v>237432</v>
      </c>
      <c r="F27" s="23">
        <v>20679</v>
      </c>
      <c r="G27" s="23">
        <v>0</v>
      </c>
      <c r="H27" s="23">
        <v>197551</v>
      </c>
      <c r="I27" s="23">
        <v>357338</v>
      </c>
      <c r="J27" s="23">
        <v>183893</v>
      </c>
      <c r="K27" s="23">
        <v>13674</v>
      </c>
      <c r="L27" s="23">
        <v>102535</v>
      </c>
      <c r="M27" s="23">
        <f t="shared" si="0"/>
        <v>0</v>
      </c>
      <c r="N27" s="23">
        <v>1148067</v>
      </c>
    </row>
    <row r="28" spans="2:14" ht="21" customHeight="1">
      <c r="B28" s="15" t="s">
        <v>32</v>
      </c>
      <c r="C28" s="24">
        <v>0</v>
      </c>
      <c r="D28" s="24">
        <v>6733</v>
      </c>
      <c r="E28" s="24">
        <v>1242</v>
      </c>
      <c r="F28" s="24">
        <v>50245</v>
      </c>
      <c r="G28" s="24">
        <v>0</v>
      </c>
      <c r="H28" s="24">
        <v>89226</v>
      </c>
      <c r="I28" s="24">
        <v>0</v>
      </c>
      <c r="J28" s="24">
        <v>202896</v>
      </c>
      <c r="K28" s="24">
        <v>1904</v>
      </c>
      <c r="L28" s="24">
        <v>80372</v>
      </c>
      <c r="M28" s="24">
        <f t="shared" si="0"/>
        <v>0</v>
      </c>
      <c r="N28" s="24">
        <v>432618</v>
      </c>
    </row>
    <row r="29" spans="2:14" ht="21" customHeight="1">
      <c r="B29" s="15" t="s">
        <v>33</v>
      </c>
      <c r="C29" s="24">
        <v>0</v>
      </c>
      <c r="D29" s="24">
        <v>8805</v>
      </c>
      <c r="E29" s="24">
        <v>43167</v>
      </c>
      <c r="F29" s="24">
        <v>9844</v>
      </c>
      <c r="G29" s="24">
        <v>0</v>
      </c>
      <c r="H29" s="24">
        <v>9833</v>
      </c>
      <c r="I29" s="24">
        <v>0</v>
      </c>
      <c r="J29" s="24">
        <v>201293</v>
      </c>
      <c r="K29" s="24">
        <v>4681</v>
      </c>
      <c r="L29" s="24">
        <v>46266</v>
      </c>
      <c r="M29" s="24">
        <f t="shared" si="0"/>
        <v>0</v>
      </c>
      <c r="N29" s="24">
        <v>323889</v>
      </c>
    </row>
    <row r="30" spans="2:14" ht="21" customHeight="1">
      <c r="B30" s="15" t="s">
        <v>41</v>
      </c>
      <c r="C30" s="24">
        <v>0</v>
      </c>
      <c r="D30" s="24">
        <v>14310</v>
      </c>
      <c r="E30" s="24">
        <v>11548</v>
      </c>
      <c r="F30" s="24">
        <v>17381</v>
      </c>
      <c r="G30" s="24">
        <v>0</v>
      </c>
      <c r="H30" s="24">
        <v>290056</v>
      </c>
      <c r="I30" s="24">
        <v>14520</v>
      </c>
      <c r="J30" s="24">
        <v>276887</v>
      </c>
      <c r="K30" s="24">
        <v>454386</v>
      </c>
      <c r="L30" s="24">
        <v>5908</v>
      </c>
      <c r="M30" s="24">
        <f t="shared" si="0"/>
        <v>0</v>
      </c>
      <c r="N30" s="24">
        <v>1084996</v>
      </c>
    </row>
    <row r="31" spans="2:14" ht="21" customHeight="1">
      <c r="B31" s="14" t="s">
        <v>42</v>
      </c>
      <c r="C31" s="23">
        <v>0</v>
      </c>
      <c r="D31" s="23">
        <v>121170</v>
      </c>
      <c r="E31" s="23">
        <v>20188</v>
      </c>
      <c r="F31" s="23">
        <v>107355</v>
      </c>
      <c r="G31" s="23">
        <v>0</v>
      </c>
      <c r="H31" s="23">
        <v>140359</v>
      </c>
      <c r="I31" s="23">
        <v>6400</v>
      </c>
      <c r="J31" s="23">
        <v>411569</v>
      </c>
      <c r="K31" s="23">
        <v>425220</v>
      </c>
      <c r="L31" s="23">
        <v>23507</v>
      </c>
      <c r="M31" s="23">
        <f t="shared" si="0"/>
        <v>0</v>
      </c>
      <c r="N31" s="23">
        <v>1255768</v>
      </c>
    </row>
    <row r="32" spans="2:14" ht="21" customHeight="1">
      <c r="B32" s="14" t="s">
        <v>43</v>
      </c>
      <c r="C32" s="23">
        <v>0</v>
      </c>
      <c r="D32" s="23">
        <v>14384</v>
      </c>
      <c r="E32" s="23">
        <v>6515</v>
      </c>
      <c r="F32" s="23">
        <v>679904</v>
      </c>
      <c r="G32" s="23">
        <v>0</v>
      </c>
      <c r="H32" s="23">
        <v>798151</v>
      </c>
      <c r="I32" s="23">
        <v>8525</v>
      </c>
      <c r="J32" s="23">
        <v>313130</v>
      </c>
      <c r="K32" s="23">
        <v>31068</v>
      </c>
      <c r="L32" s="23">
        <v>360671</v>
      </c>
      <c r="M32" s="23">
        <f t="shared" si="0"/>
        <v>0</v>
      </c>
      <c r="N32" s="23">
        <v>2212348</v>
      </c>
    </row>
    <row r="33" spans="2:14" ht="21" customHeight="1">
      <c r="B33" s="15" t="s">
        <v>34</v>
      </c>
      <c r="C33" s="24">
        <v>0</v>
      </c>
      <c r="D33" s="24">
        <v>26150</v>
      </c>
      <c r="E33" s="24">
        <v>21971</v>
      </c>
      <c r="F33" s="24">
        <v>3164</v>
      </c>
      <c r="G33" s="24">
        <v>0</v>
      </c>
      <c r="H33" s="24">
        <v>54579</v>
      </c>
      <c r="I33" s="24">
        <v>0</v>
      </c>
      <c r="J33" s="24">
        <v>386694</v>
      </c>
      <c r="K33" s="24">
        <v>77332</v>
      </c>
      <c r="L33" s="24">
        <v>51380</v>
      </c>
      <c r="M33" s="24">
        <f t="shared" si="0"/>
        <v>0</v>
      </c>
      <c r="N33" s="24">
        <v>621270</v>
      </c>
    </row>
    <row r="34" spans="2:14" ht="21" customHeight="1">
      <c r="B34" s="14" t="s">
        <v>35</v>
      </c>
      <c r="C34" s="23">
        <v>0</v>
      </c>
      <c r="D34" s="23">
        <v>21084</v>
      </c>
      <c r="E34" s="23">
        <v>12079</v>
      </c>
      <c r="F34" s="23">
        <v>0</v>
      </c>
      <c r="G34" s="23">
        <v>0</v>
      </c>
      <c r="H34" s="23">
        <v>15774</v>
      </c>
      <c r="I34" s="23">
        <v>1490</v>
      </c>
      <c r="J34" s="23">
        <v>394173</v>
      </c>
      <c r="K34" s="23">
        <v>534898</v>
      </c>
      <c r="L34" s="23">
        <v>573187</v>
      </c>
      <c r="M34" s="23">
        <f t="shared" si="0"/>
        <v>0</v>
      </c>
      <c r="N34" s="23">
        <v>1552685</v>
      </c>
    </row>
    <row r="35" spans="2:14" ht="24.75" customHeight="1">
      <c r="B35" s="17" t="s">
        <v>36</v>
      </c>
      <c r="C35" s="26">
        <f>SUM(C6:C19)</f>
        <v>0</v>
      </c>
      <c r="D35" s="26">
        <f aca="true" t="shared" si="1" ref="D35:N35">SUM(D6:D19)</f>
        <v>14916162</v>
      </c>
      <c r="E35" s="26">
        <f t="shared" si="1"/>
        <v>7444864</v>
      </c>
      <c r="F35" s="26">
        <f t="shared" si="1"/>
        <v>5900210</v>
      </c>
      <c r="G35" s="26">
        <f t="shared" si="1"/>
        <v>26480</v>
      </c>
      <c r="H35" s="26">
        <f t="shared" si="1"/>
        <v>3181581</v>
      </c>
      <c r="I35" s="26">
        <f t="shared" si="1"/>
        <v>2273941</v>
      </c>
      <c r="J35" s="26">
        <f t="shared" si="1"/>
        <v>24055346</v>
      </c>
      <c r="K35" s="26">
        <f t="shared" si="1"/>
        <v>3218836</v>
      </c>
      <c r="L35" s="26">
        <f t="shared" si="1"/>
        <v>26174879</v>
      </c>
      <c r="M35" s="26">
        <f>SUM(M6:M19)</f>
        <v>31962</v>
      </c>
      <c r="N35" s="26">
        <f t="shared" si="1"/>
        <v>87224261</v>
      </c>
    </row>
    <row r="36" spans="2:14" ht="24.75" customHeight="1">
      <c r="B36" s="17" t="s">
        <v>45</v>
      </c>
      <c r="C36" s="26">
        <f aca="true" t="shared" si="2" ref="C36:N36">SUM(C20:C34)</f>
        <v>0</v>
      </c>
      <c r="D36" s="26">
        <f t="shared" si="2"/>
        <v>907623</v>
      </c>
      <c r="E36" s="26">
        <f t="shared" si="2"/>
        <v>595640</v>
      </c>
      <c r="F36" s="26">
        <f t="shared" si="2"/>
        <v>1050255</v>
      </c>
      <c r="G36" s="26">
        <f t="shared" si="2"/>
        <v>0</v>
      </c>
      <c r="H36" s="26">
        <f t="shared" si="2"/>
        <v>2326967</v>
      </c>
      <c r="I36" s="26">
        <f t="shared" si="2"/>
        <v>461173</v>
      </c>
      <c r="J36" s="26">
        <f t="shared" si="2"/>
        <v>3927918</v>
      </c>
      <c r="K36" s="26">
        <f t="shared" si="2"/>
        <v>2154952</v>
      </c>
      <c r="L36" s="26">
        <f t="shared" si="2"/>
        <v>3679522</v>
      </c>
      <c r="M36" s="26">
        <f>SUM(M20:M34)</f>
        <v>0</v>
      </c>
      <c r="N36" s="26">
        <f t="shared" si="2"/>
        <v>15104050</v>
      </c>
    </row>
    <row r="37" spans="2:14" ht="24.75" customHeight="1">
      <c r="B37" s="17" t="s">
        <v>37</v>
      </c>
      <c r="C37" s="26">
        <f aca="true" t="shared" si="3" ref="C37:N37">SUM(C6:C34)</f>
        <v>0</v>
      </c>
      <c r="D37" s="26">
        <f t="shared" si="3"/>
        <v>15823785</v>
      </c>
      <c r="E37" s="26">
        <f t="shared" si="3"/>
        <v>8040504</v>
      </c>
      <c r="F37" s="26">
        <f t="shared" si="3"/>
        <v>6950465</v>
      </c>
      <c r="G37" s="26">
        <f t="shared" si="3"/>
        <v>26480</v>
      </c>
      <c r="H37" s="26">
        <f t="shared" si="3"/>
        <v>5508548</v>
      </c>
      <c r="I37" s="26">
        <f t="shared" si="3"/>
        <v>2735114</v>
      </c>
      <c r="J37" s="26">
        <f t="shared" si="3"/>
        <v>27983264</v>
      </c>
      <c r="K37" s="26">
        <f t="shared" si="3"/>
        <v>5373788</v>
      </c>
      <c r="L37" s="26">
        <f t="shared" si="3"/>
        <v>29854401</v>
      </c>
      <c r="M37" s="26">
        <f>SUM(M6:M34)</f>
        <v>31962</v>
      </c>
      <c r="N37" s="26">
        <f t="shared" si="3"/>
        <v>102328311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50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29171</v>
      </c>
      <c r="D6" s="22">
        <v>529435</v>
      </c>
      <c r="E6" s="22">
        <v>837449</v>
      </c>
      <c r="F6" s="22">
        <v>494908</v>
      </c>
      <c r="G6" s="22">
        <v>0</v>
      </c>
      <c r="H6" s="22">
        <v>832646</v>
      </c>
      <c r="I6" s="22">
        <v>52676</v>
      </c>
      <c r="J6" s="22">
        <v>4815762</v>
      </c>
      <c r="K6" s="22">
        <v>293635</v>
      </c>
      <c r="L6" s="22">
        <v>9130099</v>
      </c>
      <c r="M6" s="22">
        <f>N6-SUM(C6:L6)</f>
        <v>0</v>
      </c>
      <c r="N6" s="22">
        <v>17015781</v>
      </c>
    </row>
    <row r="7" spans="2:14" ht="21" customHeight="1">
      <c r="B7" s="14" t="s">
        <v>14</v>
      </c>
      <c r="C7" s="23">
        <v>0</v>
      </c>
      <c r="D7" s="23">
        <v>287971</v>
      </c>
      <c r="E7" s="23">
        <v>1030714</v>
      </c>
      <c r="F7" s="23">
        <v>355354</v>
      </c>
      <c r="G7" s="23">
        <v>1382</v>
      </c>
      <c r="H7" s="23">
        <v>517005</v>
      </c>
      <c r="I7" s="23">
        <v>462845</v>
      </c>
      <c r="J7" s="23">
        <v>4644443</v>
      </c>
      <c r="K7" s="23">
        <v>1473584</v>
      </c>
      <c r="L7" s="23">
        <v>5119877</v>
      </c>
      <c r="M7" s="23">
        <f aca="true" t="shared" si="0" ref="M7:M34">N7-SUM(C7:L7)</f>
        <v>0</v>
      </c>
      <c r="N7" s="23">
        <v>13893175</v>
      </c>
    </row>
    <row r="8" spans="2:14" ht="21" customHeight="1">
      <c r="B8" s="14" t="s">
        <v>15</v>
      </c>
      <c r="C8" s="23">
        <v>0</v>
      </c>
      <c r="D8" s="23">
        <v>465416</v>
      </c>
      <c r="E8" s="23">
        <v>318621</v>
      </c>
      <c r="F8" s="23">
        <v>89160</v>
      </c>
      <c r="G8" s="23">
        <v>1355</v>
      </c>
      <c r="H8" s="23">
        <v>218818</v>
      </c>
      <c r="I8" s="23">
        <v>4825</v>
      </c>
      <c r="J8" s="23">
        <v>1275765</v>
      </c>
      <c r="K8" s="23">
        <v>444483</v>
      </c>
      <c r="L8" s="23">
        <v>1568149</v>
      </c>
      <c r="M8" s="23">
        <f t="shared" si="0"/>
        <v>0</v>
      </c>
      <c r="N8" s="23">
        <v>4386592</v>
      </c>
    </row>
    <row r="9" spans="2:14" ht="21" customHeight="1">
      <c r="B9" s="15" t="s">
        <v>16</v>
      </c>
      <c r="C9" s="24">
        <v>4968</v>
      </c>
      <c r="D9" s="24">
        <v>153367</v>
      </c>
      <c r="E9" s="24">
        <v>146676</v>
      </c>
      <c r="F9" s="24">
        <v>291791</v>
      </c>
      <c r="G9" s="24">
        <v>0</v>
      </c>
      <c r="H9" s="24">
        <v>427909</v>
      </c>
      <c r="I9" s="24">
        <v>189845</v>
      </c>
      <c r="J9" s="24">
        <v>1283226</v>
      </c>
      <c r="K9" s="24">
        <v>204589</v>
      </c>
      <c r="L9" s="24">
        <v>2142897</v>
      </c>
      <c r="M9" s="24">
        <f t="shared" si="0"/>
        <v>0</v>
      </c>
      <c r="N9" s="24">
        <v>4845268</v>
      </c>
    </row>
    <row r="10" spans="2:14" ht="21" customHeight="1">
      <c r="B10" s="15" t="s">
        <v>17</v>
      </c>
      <c r="C10" s="24">
        <v>0</v>
      </c>
      <c r="D10" s="24">
        <v>17115</v>
      </c>
      <c r="E10" s="24">
        <v>73627</v>
      </c>
      <c r="F10" s="24">
        <v>867789</v>
      </c>
      <c r="G10" s="24">
        <v>0</v>
      </c>
      <c r="H10" s="24">
        <v>58236</v>
      </c>
      <c r="I10" s="24">
        <v>1604</v>
      </c>
      <c r="J10" s="24">
        <v>1930834</v>
      </c>
      <c r="K10" s="24">
        <v>362757</v>
      </c>
      <c r="L10" s="24">
        <v>750655</v>
      </c>
      <c r="M10" s="24">
        <f t="shared" si="0"/>
        <v>0</v>
      </c>
      <c r="N10" s="24">
        <v>4062617</v>
      </c>
    </row>
    <row r="11" spans="2:14" ht="21" customHeight="1">
      <c r="B11" s="15" t="s">
        <v>18</v>
      </c>
      <c r="C11" s="24">
        <v>3992</v>
      </c>
      <c r="D11" s="24">
        <v>539874</v>
      </c>
      <c r="E11" s="24">
        <v>90435</v>
      </c>
      <c r="F11" s="24">
        <v>2468826</v>
      </c>
      <c r="G11" s="24">
        <v>0</v>
      </c>
      <c r="H11" s="24">
        <v>263415</v>
      </c>
      <c r="I11" s="24">
        <v>246243</v>
      </c>
      <c r="J11" s="24">
        <v>2431768</v>
      </c>
      <c r="K11" s="24">
        <v>122073</v>
      </c>
      <c r="L11" s="24">
        <v>329528</v>
      </c>
      <c r="M11" s="24">
        <f t="shared" si="0"/>
        <v>100000</v>
      </c>
      <c r="N11" s="24">
        <v>6596154</v>
      </c>
    </row>
    <row r="12" spans="2:14" ht="21" customHeight="1">
      <c r="B12" s="15" t="s">
        <v>19</v>
      </c>
      <c r="C12" s="24">
        <v>0</v>
      </c>
      <c r="D12" s="24">
        <v>105530</v>
      </c>
      <c r="E12" s="24">
        <v>545170</v>
      </c>
      <c r="F12" s="24">
        <v>5824</v>
      </c>
      <c r="G12" s="24">
        <v>0</v>
      </c>
      <c r="H12" s="24">
        <v>42361</v>
      </c>
      <c r="I12" s="24">
        <v>78635</v>
      </c>
      <c r="J12" s="24">
        <v>674742</v>
      </c>
      <c r="K12" s="24">
        <v>65258</v>
      </c>
      <c r="L12" s="24">
        <v>199113</v>
      </c>
      <c r="M12" s="24">
        <f t="shared" si="0"/>
        <v>0</v>
      </c>
      <c r="N12" s="24">
        <v>1716633</v>
      </c>
    </row>
    <row r="13" spans="2:14" ht="21" customHeight="1">
      <c r="B13" s="15" t="s">
        <v>20</v>
      </c>
      <c r="C13" s="24">
        <v>0</v>
      </c>
      <c r="D13" s="24">
        <v>23234</v>
      </c>
      <c r="E13" s="24">
        <v>284824</v>
      </c>
      <c r="F13" s="24">
        <v>140830</v>
      </c>
      <c r="G13" s="24">
        <v>0</v>
      </c>
      <c r="H13" s="24">
        <v>160698</v>
      </c>
      <c r="I13" s="24">
        <v>1460</v>
      </c>
      <c r="J13" s="24">
        <v>114714</v>
      </c>
      <c r="K13" s="24">
        <v>9029</v>
      </c>
      <c r="L13" s="24">
        <v>43226</v>
      </c>
      <c r="M13" s="24">
        <f t="shared" si="0"/>
        <v>0</v>
      </c>
      <c r="N13" s="24">
        <v>778015</v>
      </c>
    </row>
    <row r="14" spans="2:14" ht="21" customHeight="1">
      <c r="B14" s="15" t="s">
        <v>21</v>
      </c>
      <c r="C14" s="24">
        <v>3105</v>
      </c>
      <c r="D14" s="24">
        <v>42787</v>
      </c>
      <c r="E14" s="24">
        <v>19684</v>
      </c>
      <c r="F14" s="24">
        <v>221780</v>
      </c>
      <c r="G14" s="24">
        <v>0</v>
      </c>
      <c r="H14" s="24">
        <v>82128</v>
      </c>
      <c r="I14" s="24">
        <v>0</v>
      </c>
      <c r="J14" s="24">
        <v>730121</v>
      </c>
      <c r="K14" s="24">
        <v>120398</v>
      </c>
      <c r="L14" s="24">
        <v>1381269</v>
      </c>
      <c r="M14" s="24">
        <f t="shared" si="0"/>
        <v>1344</v>
      </c>
      <c r="N14" s="24">
        <v>2602616</v>
      </c>
    </row>
    <row r="15" spans="2:14" ht="21" customHeight="1">
      <c r="B15" s="15" t="s">
        <v>22</v>
      </c>
      <c r="C15" s="24">
        <v>0</v>
      </c>
      <c r="D15" s="24">
        <v>7500</v>
      </c>
      <c r="E15" s="24">
        <v>8389</v>
      </c>
      <c r="F15" s="24">
        <v>33558</v>
      </c>
      <c r="G15" s="24">
        <v>0</v>
      </c>
      <c r="H15" s="24">
        <v>337292</v>
      </c>
      <c r="I15" s="24">
        <v>10056</v>
      </c>
      <c r="J15" s="24">
        <v>240134</v>
      </c>
      <c r="K15" s="24">
        <v>226571</v>
      </c>
      <c r="L15" s="24">
        <v>148197</v>
      </c>
      <c r="M15" s="24">
        <f t="shared" si="0"/>
        <v>0</v>
      </c>
      <c r="N15" s="24">
        <v>1011697</v>
      </c>
    </row>
    <row r="16" spans="2:14" ht="21" customHeight="1">
      <c r="B16" s="14" t="s">
        <v>23</v>
      </c>
      <c r="C16" s="23">
        <v>0</v>
      </c>
      <c r="D16" s="23">
        <v>98959</v>
      </c>
      <c r="E16" s="23">
        <v>9515</v>
      </c>
      <c r="F16" s="23">
        <v>121969</v>
      </c>
      <c r="G16" s="23">
        <v>0</v>
      </c>
      <c r="H16" s="23">
        <v>321208</v>
      </c>
      <c r="I16" s="23">
        <v>216511</v>
      </c>
      <c r="J16" s="23">
        <v>640927</v>
      </c>
      <c r="K16" s="23">
        <v>45060</v>
      </c>
      <c r="L16" s="23">
        <v>123350</v>
      </c>
      <c r="M16" s="23">
        <f t="shared" si="0"/>
        <v>0</v>
      </c>
      <c r="N16" s="23">
        <v>1577499</v>
      </c>
    </row>
    <row r="17" spans="2:14" ht="21" customHeight="1">
      <c r="B17" s="15" t="s">
        <v>51</v>
      </c>
      <c r="C17" s="24">
        <v>0</v>
      </c>
      <c r="D17" s="24">
        <v>1315944</v>
      </c>
      <c r="E17" s="24">
        <v>1131932</v>
      </c>
      <c r="F17" s="24">
        <v>51864</v>
      </c>
      <c r="G17" s="24">
        <v>0</v>
      </c>
      <c r="H17" s="24">
        <v>60917</v>
      </c>
      <c r="I17" s="24">
        <v>94978</v>
      </c>
      <c r="J17" s="24">
        <v>981904</v>
      </c>
      <c r="K17" s="24">
        <v>500135</v>
      </c>
      <c r="L17" s="24">
        <v>902343</v>
      </c>
      <c r="M17" s="24">
        <f t="shared" si="0"/>
        <v>0</v>
      </c>
      <c r="N17" s="24">
        <v>5040017</v>
      </c>
    </row>
    <row r="18" spans="2:14" ht="21" customHeight="1">
      <c r="B18" s="15" t="s">
        <v>52</v>
      </c>
      <c r="C18" s="24">
        <v>0</v>
      </c>
      <c r="D18" s="24">
        <v>94834</v>
      </c>
      <c r="E18" s="24">
        <v>24263</v>
      </c>
      <c r="F18" s="24">
        <v>75135</v>
      </c>
      <c r="G18" s="24">
        <v>0</v>
      </c>
      <c r="H18" s="24">
        <v>83126</v>
      </c>
      <c r="I18" s="24">
        <v>17660</v>
      </c>
      <c r="J18" s="24">
        <v>413200</v>
      </c>
      <c r="K18" s="24">
        <v>19906</v>
      </c>
      <c r="L18" s="24">
        <v>3338704</v>
      </c>
      <c r="M18" s="24">
        <f t="shared" si="0"/>
        <v>0</v>
      </c>
      <c r="N18" s="24">
        <v>4066828</v>
      </c>
    </row>
    <row r="19" spans="2:14" ht="21" customHeight="1">
      <c r="B19" s="16" t="s">
        <v>53</v>
      </c>
      <c r="C19" s="25">
        <v>0</v>
      </c>
      <c r="D19" s="25">
        <v>598557</v>
      </c>
      <c r="E19" s="25">
        <v>412282</v>
      </c>
      <c r="F19" s="25">
        <v>295968</v>
      </c>
      <c r="G19" s="25">
        <v>0</v>
      </c>
      <c r="H19" s="25">
        <v>134927</v>
      </c>
      <c r="I19" s="25">
        <v>4539</v>
      </c>
      <c r="J19" s="25">
        <v>634776</v>
      </c>
      <c r="K19" s="25">
        <v>71304</v>
      </c>
      <c r="L19" s="25">
        <v>682951</v>
      </c>
      <c r="M19" s="25">
        <f t="shared" si="0"/>
        <v>0</v>
      </c>
      <c r="N19" s="25">
        <v>2835304</v>
      </c>
    </row>
    <row r="20" spans="2:14" ht="21" customHeight="1">
      <c r="B20" s="15" t="s">
        <v>24</v>
      </c>
      <c r="C20" s="24">
        <v>0</v>
      </c>
      <c r="D20" s="24">
        <v>948225</v>
      </c>
      <c r="E20" s="24">
        <v>15955</v>
      </c>
      <c r="F20" s="24">
        <v>0</v>
      </c>
      <c r="G20" s="24">
        <v>0</v>
      </c>
      <c r="H20" s="24">
        <v>12613</v>
      </c>
      <c r="I20" s="24">
        <v>2089</v>
      </c>
      <c r="J20" s="24">
        <v>101241</v>
      </c>
      <c r="K20" s="24">
        <v>393438</v>
      </c>
      <c r="L20" s="24">
        <v>698</v>
      </c>
      <c r="M20" s="24">
        <f t="shared" si="0"/>
        <v>0</v>
      </c>
      <c r="N20" s="24">
        <v>1474259</v>
      </c>
    </row>
    <row r="21" spans="2:14" ht="21" customHeight="1">
      <c r="B21" s="15" t="s">
        <v>25</v>
      </c>
      <c r="C21" s="24">
        <v>0</v>
      </c>
      <c r="D21" s="24">
        <v>61980</v>
      </c>
      <c r="E21" s="24">
        <v>120274</v>
      </c>
      <c r="F21" s="24">
        <v>0</v>
      </c>
      <c r="G21" s="24">
        <v>0</v>
      </c>
      <c r="H21" s="24">
        <v>77958</v>
      </c>
      <c r="I21" s="24">
        <v>0</v>
      </c>
      <c r="J21" s="24">
        <v>148770</v>
      </c>
      <c r="K21" s="24">
        <v>20196</v>
      </c>
      <c r="L21" s="24">
        <v>109074</v>
      </c>
      <c r="M21" s="24">
        <f t="shared" si="0"/>
        <v>0</v>
      </c>
      <c r="N21" s="24">
        <v>538252</v>
      </c>
    </row>
    <row r="22" spans="2:14" ht="21" customHeight="1">
      <c r="B22" s="15" t="s">
        <v>26</v>
      </c>
      <c r="C22" s="24">
        <v>0</v>
      </c>
      <c r="D22" s="24">
        <v>180665</v>
      </c>
      <c r="E22" s="24">
        <v>122028</v>
      </c>
      <c r="F22" s="24">
        <v>798683</v>
      </c>
      <c r="G22" s="24">
        <v>0</v>
      </c>
      <c r="H22" s="24">
        <v>263540</v>
      </c>
      <c r="I22" s="24">
        <v>45708</v>
      </c>
      <c r="J22" s="24">
        <v>515843</v>
      </c>
      <c r="K22" s="24">
        <v>35106</v>
      </c>
      <c r="L22" s="24">
        <v>317632</v>
      </c>
      <c r="M22" s="24">
        <f t="shared" si="0"/>
        <v>0</v>
      </c>
      <c r="N22" s="24">
        <v>2279205</v>
      </c>
    </row>
    <row r="23" spans="2:14" ht="21" customHeight="1">
      <c r="B23" s="15" t="s">
        <v>27</v>
      </c>
      <c r="C23" s="24">
        <v>0</v>
      </c>
      <c r="D23" s="24">
        <v>8431</v>
      </c>
      <c r="E23" s="24">
        <v>27604</v>
      </c>
      <c r="F23" s="24">
        <v>1412</v>
      </c>
      <c r="G23" s="24">
        <v>0</v>
      </c>
      <c r="H23" s="24">
        <v>0</v>
      </c>
      <c r="I23" s="24">
        <v>0</v>
      </c>
      <c r="J23" s="24">
        <v>108362</v>
      </c>
      <c r="K23" s="24">
        <v>23376</v>
      </c>
      <c r="L23" s="24">
        <v>171984</v>
      </c>
      <c r="M23" s="24">
        <f t="shared" si="0"/>
        <v>0</v>
      </c>
      <c r="N23" s="24">
        <v>341169</v>
      </c>
    </row>
    <row r="24" spans="2:14" ht="21" customHeight="1">
      <c r="B24" s="15" t="s">
        <v>28</v>
      </c>
      <c r="C24" s="24">
        <v>0</v>
      </c>
      <c r="D24" s="24">
        <v>52341</v>
      </c>
      <c r="E24" s="24">
        <v>47696</v>
      </c>
      <c r="F24" s="24">
        <v>13255</v>
      </c>
      <c r="G24" s="24">
        <v>0</v>
      </c>
      <c r="H24" s="24">
        <v>67155</v>
      </c>
      <c r="I24" s="24">
        <v>0</v>
      </c>
      <c r="J24" s="24">
        <v>324342</v>
      </c>
      <c r="K24" s="24">
        <v>44300</v>
      </c>
      <c r="L24" s="24">
        <v>86079</v>
      </c>
      <c r="M24" s="24">
        <f t="shared" si="0"/>
        <v>0</v>
      </c>
      <c r="N24" s="24">
        <v>635168</v>
      </c>
    </row>
    <row r="25" spans="2:14" ht="21" customHeight="1">
      <c r="B25" s="14" t="s">
        <v>29</v>
      </c>
      <c r="C25" s="23">
        <v>0</v>
      </c>
      <c r="D25" s="23">
        <v>5461</v>
      </c>
      <c r="E25" s="23">
        <v>12982</v>
      </c>
      <c r="F25" s="23">
        <v>14967</v>
      </c>
      <c r="G25" s="23">
        <v>0</v>
      </c>
      <c r="H25" s="23">
        <v>120087</v>
      </c>
      <c r="I25" s="23">
        <v>5940</v>
      </c>
      <c r="J25" s="23">
        <v>144517</v>
      </c>
      <c r="K25" s="23">
        <v>10991</v>
      </c>
      <c r="L25" s="23">
        <v>19278</v>
      </c>
      <c r="M25" s="23">
        <f t="shared" si="0"/>
        <v>0</v>
      </c>
      <c r="N25" s="23">
        <v>334223</v>
      </c>
    </row>
    <row r="26" spans="2:14" ht="21" customHeight="1">
      <c r="B26" s="15" t="s">
        <v>30</v>
      </c>
      <c r="C26" s="24">
        <v>0</v>
      </c>
      <c r="D26" s="24">
        <v>548004</v>
      </c>
      <c r="E26" s="24">
        <v>1350</v>
      </c>
      <c r="F26" s="24">
        <v>31239</v>
      </c>
      <c r="G26" s="24">
        <v>0</v>
      </c>
      <c r="H26" s="24">
        <v>185513</v>
      </c>
      <c r="I26" s="24">
        <v>1042</v>
      </c>
      <c r="J26" s="24">
        <v>408551</v>
      </c>
      <c r="K26" s="24">
        <v>1527</v>
      </c>
      <c r="L26" s="24">
        <v>781467</v>
      </c>
      <c r="M26" s="24">
        <f t="shared" si="0"/>
        <v>0</v>
      </c>
      <c r="N26" s="24">
        <v>1958693</v>
      </c>
    </row>
    <row r="27" spans="2:14" ht="21" customHeight="1">
      <c r="B27" s="14" t="s">
        <v>31</v>
      </c>
      <c r="C27" s="23">
        <v>0</v>
      </c>
      <c r="D27" s="23">
        <v>95980</v>
      </c>
      <c r="E27" s="23">
        <v>243377</v>
      </c>
      <c r="F27" s="23">
        <v>6652</v>
      </c>
      <c r="G27" s="23">
        <v>0</v>
      </c>
      <c r="H27" s="23">
        <v>238152</v>
      </c>
      <c r="I27" s="23">
        <v>224352</v>
      </c>
      <c r="J27" s="23">
        <v>288045</v>
      </c>
      <c r="K27" s="23">
        <v>22673</v>
      </c>
      <c r="L27" s="23">
        <v>15630</v>
      </c>
      <c r="M27" s="23">
        <f t="shared" si="0"/>
        <v>0</v>
      </c>
      <c r="N27" s="23">
        <v>1134861</v>
      </c>
    </row>
    <row r="28" spans="2:14" ht="21" customHeight="1">
      <c r="B28" s="15" t="s">
        <v>32</v>
      </c>
      <c r="C28" s="24">
        <v>0</v>
      </c>
      <c r="D28" s="24">
        <v>36506</v>
      </c>
      <c r="E28" s="24">
        <v>32558</v>
      </c>
      <c r="F28" s="24">
        <v>9342</v>
      </c>
      <c r="G28" s="24">
        <v>0</v>
      </c>
      <c r="H28" s="24">
        <v>73685</v>
      </c>
      <c r="I28" s="24">
        <v>0</v>
      </c>
      <c r="J28" s="24">
        <v>176292</v>
      </c>
      <c r="K28" s="24">
        <v>18889</v>
      </c>
      <c r="L28" s="24">
        <v>201848</v>
      </c>
      <c r="M28" s="24">
        <f t="shared" si="0"/>
        <v>0</v>
      </c>
      <c r="N28" s="24">
        <v>549120</v>
      </c>
    </row>
    <row r="29" spans="2:14" ht="21" customHeight="1">
      <c r="B29" s="15" t="s">
        <v>33</v>
      </c>
      <c r="C29" s="24">
        <v>0</v>
      </c>
      <c r="D29" s="24">
        <v>16022</v>
      </c>
      <c r="E29" s="24">
        <v>49790</v>
      </c>
      <c r="F29" s="24">
        <v>22531</v>
      </c>
      <c r="G29" s="24">
        <v>0</v>
      </c>
      <c r="H29" s="24">
        <v>9130</v>
      </c>
      <c r="I29" s="24">
        <v>0</v>
      </c>
      <c r="J29" s="24">
        <v>184435</v>
      </c>
      <c r="K29" s="24">
        <v>3235</v>
      </c>
      <c r="L29" s="24">
        <v>20177</v>
      </c>
      <c r="M29" s="24">
        <f t="shared" si="0"/>
        <v>0</v>
      </c>
      <c r="N29" s="24">
        <v>305320</v>
      </c>
    </row>
    <row r="30" spans="2:14" ht="21" customHeight="1">
      <c r="B30" s="15" t="s">
        <v>54</v>
      </c>
      <c r="C30" s="24">
        <v>0</v>
      </c>
      <c r="D30" s="24">
        <v>2871</v>
      </c>
      <c r="E30" s="24">
        <v>5552</v>
      </c>
      <c r="F30" s="24">
        <v>19644</v>
      </c>
      <c r="G30" s="24">
        <v>0</v>
      </c>
      <c r="H30" s="24">
        <v>233948</v>
      </c>
      <c r="I30" s="24">
        <v>7230</v>
      </c>
      <c r="J30" s="24">
        <v>317035</v>
      </c>
      <c r="K30" s="24">
        <v>395058</v>
      </c>
      <c r="L30" s="24">
        <v>34498</v>
      </c>
      <c r="M30" s="24">
        <f t="shared" si="0"/>
        <v>0</v>
      </c>
      <c r="N30" s="24">
        <v>1015836</v>
      </c>
    </row>
    <row r="31" spans="2:14" ht="21" customHeight="1">
      <c r="B31" s="14" t="s">
        <v>55</v>
      </c>
      <c r="C31" s="23">
        <v>0</v>
      </c>
      <c r="D31" s="23">
        <v>13260</v>
      </c>
      <c r="E31" s="23">
        <v>201455</v>
      </c>
      <c r="F31" s="23">
        <v>419648</v>
      </c>
      <c r="G31" s="23">
        <v>0</v>
      </c>
      <c r="H31" s="23">
        <v>127889</v>
      </c>
      <c r="I31" s="23">
        <v>39204</v>
      </c>
      <c r="J31" s="23">
        <v>353126</v>
      </c>
      <c r="K31" s="23">
        <v>400671</v>
      </c>
      <c r="L31" s="23">
        <v>106256</v>
      </c>
      <c r="M31" s="23">
        <f t="shared" si="0"/>
        <v>0</v>
      </c>
      <c r="N31" s="23">
        <v>1661509</v>
      </c>
    </row>
    <row r="32" spans="2:14" ht="21" customHeight="1">
      <c r="B32" s="14" t="s">
        <v>56</v>
      </c>
      <c r="C32" s="23">
        <v>0</v>
      </c>
      <c r="D32" s="23">
        <v>50438</v>
      </c>
      <c r="E32" s="23">
        <v>2511</v>
      </c>
      <c r="F32" s="23">
        <v>178498</v>
      </c>
      <c r="G32" s="23">
        <v>0</v>
      </c>
      <c r="H32" s="23">
        <v>343297</v>
      </c>
      <c r="I32" s="23">
        <v>33847</v>
      </c>
      <c r="J32" s="23">
        <v>393663</v>
      </c>
      <c r="K32" s="23">
        <v>29564</v>
      </c>
      <c r="L32" s="23">
        <v>517465</v>
      </c>
      <c r="M32" s="23">
        <f t="shared" si="0"/>
        <v>0</v>
      </c>
      <c r="N32" s="23">
        <v>1549283</v>
      </c>
    </row>
    <row r="33" spans="2:14" ht="21" customHeight="1">
      <c r="B33" s="15" t="s">
        <v>34</v>
      </c>
      <c r="C33" s="24">
        <v>0</v>
      </c>
      <c r="D33" s="24">
        <v>3298</v>
      </c>
      <c r="E33" s="24">
        <v>162614</v>
      </c>
      <c r="F33" s="24">
        <v>15433</v>
      </c>
      <c r="G33" s="24">
        <v>0</v>
      </c>
      <c r="H33" s="24">
        <v>92540</v>
      </c>
      <c r="I33" s="24">
        <v>0</v>
      </c>
      <c r="J33" s="24">
        <v>188417</v>
      </c>
      <c r="K33" s="24">
        <v>85233</v>
      </c>
      <c r="L33" s="24">
        <v>14807</v>
      </c>
      <c r="M33" s="24">
        <f t="shared" si="0"/>
        <v>0</v>
      </c>
      <c r="N33" s="24">
        <v>562342</v>
      </c>
    </row>
    <row r="34" spans="2:14" ht="21" customHeight="1">
      <c r="B34" s="14" t="s">
        <v>35</v>
      </c>
      <c r="C34" s="23">
        <v>0</v>
      </c>
      <c r="D34" s="23">
        <v>236634</v>
      </c>
      <c r="E34" s="23">
        <v>746</v>
      </c>
      <c r="F34" s="23">
        <v>6461</v>
      </c>
      <c r="G34" s="23">
        <v>0</v>
      </c>
      <c r="H34" s="23">
        <v>48384</v>
      </c>
      <c r="I34" s="23">
        <v>2191</v>
      </c>
      <c r="J34" s="23">
        <v>342054</v>
      </c>
      <c r="K34" s="23">
        <v>190700</v>
      </c>
      <c r="L34" s="23">
        <v>48456</v>
      </c>
      <c r="M34" s="23">
        <f t="shared" si="0"/>
        <v>0</v>
      </c>
      <c r="N34" s="23">
        <v>875626</v>
      </c>
    </row>
    <row r="35" spans="2:14" ht="24.75" customHeight="1">
      <c r="B35" s="17" t="s">
        <v>36</v>
      </c>
      <c r="C35" s="26">
        <f>SUM(C6:C19)</f>
        <v>41236</v>
      </c>
      <c r="D35" s="26">
        <f aca="true" t="shared" si="1" ref="D35:N35">SUM(D6:D19)</f>
        <v>4280523</v>
      </c>
      <c r="E35" s="26">
        <f t="shared" si="1"/>
        <v>4933581</v>
      </c>
      <c r="F35" s="26">
        <f t="shared" si="1"/>
        <v>5514756</v>
      </c>
      <c r="G35" s="26">
        <f t="shared" si="1"/>
        <v>2737</v>
      </c>
      <c r="H35" s="26">
        <f t="shared" si="1"/>
        <v>3540686</v>
      </c>
      <c r="I35" s="26">
        <f t="shared" si="1"/>
        <v>1381877</v>
      </c>
      <c r="J35" s="26">
        <f t="shared" si="1"/>
        <v>20812316</v>
      </c>
      <c r="K35" s="26">
        <f t="shared" si="1"/>
        <v>3958782</v>
      </c>
      <c r="L35" s="26">
        <f t="shared" si="1"/>
        <v>25860358</v>
      </c>
      <c r="M35" s="26">
        <f>SUM(M6:M19)</f>
        <v>101344</v>
      </c>
      <c r="N35" s="26">
        <f t="shared" si="1"/>
        <v>70428196</v>
      </c>
    </row>
    <row r="36" spans="2:14" ht="24.75" customHeight="1">
      <c r="B36" s="17" t="s">
        <v>57</v>
      </c>
      <c r="C36" s="26">
        <f aca="true" t="shared" si="2" ref="C36:N36">SUM(C20:C34)</f>
        <v>0</v>
      </c>
      <c r="D36" s="26">
        <f t="shared" si="2"/>
        <v>2260116</v>
      </c>
      <c r="E36" s="26">
        <f t="shared" si="2"/>
        <v>1046492</v>
      </c>
      <c r="F36" s="26">
        <f t="shared" si="2"/>
        <v>1537765</v>
      </c>
      <c r="G36" s="26">
        <f t="shared" si="2"/>
        <v>0</v>
      </c>
      <c r="H36" s="26">
        <f t="shared" si="2"/>
        <v>1893891</v>
      </c>
      <c r="I36" s="26">
        <f t="shared" si="2"/>
        <v>361603</v>
      </c>
      <c r="J36" s="26">
        <f t="shared" si="2"/>
        <v>3994693</v>
      </c>
      <c r="K36" s="26">
        <f t="shared" si="2"/>
        <v>1674957</v>
      </c>
      <c r="L36" s="26">
        <f t="shared" si="2"/>
        <v>2445349</v>
      </c>
      <c r="M36" s="26">
        <f>SUM(M20:M34)</f>
        <v>0</v>
      </c>
      <c r="N36" s="26">
        <f t="shared" si="2"/>
        <v>15214866</v>
      </c>
    </row>
    <row r="37" spans="2:14" ht="24.75" customHeight="1">
      <c r="B37" s="17" t="s">
        <v>37</v>
      </c>
      <c r="C37" s="26">
        <f aca="true" t="shared" si="3" ref="C37:N37">SUM(C6:C34)</f>
        <v>41236</v>
      </c>
      <c r="D37" s="26">
        <f t="shared" si="3"/>
        <v>6540639</v>
      </c>
      <c r="E37" s="26">
        <f t="shared" si="3"/>
        <v>5980073</v>
      </c>
      <c r="F37" s="26">
        <f t="shared" si="3"/>
        <v>7052521</v>
      </c>
      <c r="G37" s="26">
        <f t="shared" si="3"/>
        <v>2737</v>
      </c>
      <c r="H37" s="26">
        <f t="shared" si="3"/>
        <v>5434577</v>
      </c>
      <c r="I37" s="26">
        <f t="shared" si="3"/>
        <v>1743480</v>
      </c>
      <c r="J37" s="26">
        <f t="shared" si="3"/>
        <v>24807009</v>
      </c>
      <c r="K37" s="26">
        <f t="shared" si="3"/>
        <v>5633739</v>
      </c>
      <c r="L37" s="26">
        <f t="shared" si="3"/>
        <v>28305707</v>
      </c>
      <c r="M37" s="26">
        <f>SUM(M6:M34)</f>
        <v>101344</v>
      </c>
      <c r="N37" s="26">
        <f t="shared" si="3"/>
        <v>85643062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6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-29171</v>
      </c>
      <c r="D6" s="27">
        <f>+'当年度'!D6-'前年度'!D6</f>
        <v>-120791</v>
      </c>
      <c r="E6" s="27">
        <f>+'当年度'!E6-'前年度'!E6</f>
        <v>-207526</v>
      </c>
      <c r="F6" s="27">
        <f>+'当年度'!F6-'前年度'!F6</f>
        <v>-367036</v>
      </c>
      <c r="G6" s="27">
        <f>+'当年度'!G6-'前年度'!G6</f>
        <v>0</v>
      </c>
      <c r="H6" s="27">
        <f>+'当年度'!H6-'前年度'!H6</f>
        <v>-87957</v>
      </c>
      <c r="I6" s="27">
        <f>+'当年度'!I6-'前年度'!I6</f>
        <v>-22182</v>
      </c>
      <c r="J6" s="27">
        <f>+'当年度'!J6-'前年度'!J6</f>
        <v>670259</v>
      </c>
      <c r="K6" s="27">
        <f>+'当年度'!K6-'前年度'!K6</f>
        <v>575173</v>
      </c>
      <c r="L6" s="27">
        <f>+'当年度'!L6-'前年度'!L6</f>
        <v>-5213528</v>
      </c>
      <c r="M6" s="27">
        <f>+'当年度'!M6-'前年度'!M6</f>
        <v>0</v>
      </c>
      <c r="N6" s="27">
        <f>+'当年度'!N6-'前年度'!N6</f>
        <v>-4802759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70467</v>
      </c>
      <c r="E7" s="27">
        <f>+'当年度'!E7-'前年度'!E7</f>
        <v>1288488</v>
      </c>
      <c r="F7" s="27">
        <f>+'当年度'!F7-'前年度'!F7</f>
        <v>-38510</v>
      </c>
      <c r="G7" s="27">
        <f>+'当年度'!G7-'前年度'!G7</f>
        <v>20677</v>
      </c>
      <c r="H7" s="27">
        <f>+'当年度'!H7-'前年度'!H7</f>
        <v>-238154</v>
      </c>
      <c r="I7" s="27">
        <f>+'当年度'!I7-'前年度'!I7</f>
        <v>952767</v>
      </c>
      <c r="J7" s="27">
        <f>+'当年度'!J7-'前年度'!J7</f>
        <v>-346846</v>
      </c>
      <c r="K7" s="27">
        <f>+'当年度'!K7-'前年度'!K7</f>
        <v>-1040597</v>
      </c>
      <c r="L7" s="27">
        <f>+'当年度'!L7-'前年度'!L7</f>
        <v>3119747</v>
      </c>
      <c r="M7" s="27">
        <f>+'当年度'!M7-'前年度'!M7</f>
        <v>0</v>
      </c>
      <c r="N7" s="27">
        <f>+'当年度'!N7-'前年度'!N7</f>
        <v>3788039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948123</v>
      </c>
      <c r="E8" s="27">
        <f>+'当年度'!E8-'前年度'!E8</f>
        <v>-2546</v>
      </c>
      <c r="F8" s="27">
        <f>+'当年度'!F8-'前年度'!F8</f>
        <v>3832</v>
      </c>
      <c r="G8" s="27">
        <f>+'当年度'!G8-'前年度'!G8</f>
        <v>441</v>
      </c>
      <c r="H8" s="27">
        <f>+'当年度'!H8-'前年度'!H8</f>
        <v>143009</v>
      </c>
      <c r="I8" s="27">
        <f>+'当年度'!I8-'前年度'!I8</f>
        <v>39432</v>
      </c>
      <c r="J8" s="27">
        <f>+'当年度'!J8-'前年度'!J8</f>
        <v>584156</v>
      </c>
      <c r="K8" s="27">
        <f>+'当年度'!K8-'前年度'!K8</f>
        <v>-66247</v>
      </c>
      <c r="L8" s="27">
        <f>+'当年度'!L8-'前年度'!L8</f>
        <v>2764400</v>
      </c>
      <c r="M8" s="27">
        <f>+'当年度'!M8-'前年度'!M8</f>
        <v>0</v>
      </c>
      <c r="N8" s="27">
        <f>+'当年度'!N8-'前年度'!N8</f>
        <v>4414600</v>
      </c>
    </row>
    <row r="9" spans="1:14" ht="21" customHeight="1">
      <c r="A9" s="19"/>
      <c r="B9" s="15" t="s">
        <v>16</v>
      </c>
      <c r="C9" s="28">
        <f>+'当年度'!C9-'前年度'!C9</f>
        <v>-4968</v>
      </c>
      <c r="D9" s="28">
        <f>+'当年度'!D9-'前年度'!D9</f>
        <v>288210</v>
      </c>
      <c r="E9" s="28">
        <f>+'当年度'!E9-'前年度'!E9</f>
        <v>1019222</v>
      </c>
      <c r="F9" s="28">
        <f>+'当年度'!F9-'前年度'!F9</f>
        <v>-15585</v>
      </c>
      <c r="G9" s="28">
        <f>+'当年度'!G9-'前年度'!G9</f>
        <v>2625</v>
      </c>
      <c r="H9" s="28">
        <f>+'当年度'!H9-'前年度'!H9</f>
        <v>22318</v>
      </c>
      <c r="I9" s="28">
        <f>+'当年度'!I9-'前年度'!I9</f>
        <v>252254</v>
      </c>
      <c r="J9" s="28">
        <f>+'当年度'!J9-'前年度'!J9</f>
        <v>-2387</v>
      </c>
      <c r="K9" s="28">
        <f>+'当年度'!K9-'前年度'!K9</f>
        <v>137697</v>
      </c>
      <c r="L9" s="28">
        <f>+'当年度'!L9-'前年度'!L9</f>
        <v>2382877</v>
      </c>
      <c r="M9" s="28">
        <f>+'当年度'!M9-'前年度'!M9</f>
        <v>0</v>
      </c>
      <c r="N9" s="28">
        <f>+'当年度'!N9-'前年度'!N9</f>
        <v>4082263</v>
      </c>
    </row>
    <row r="10" spans="1:14" ht="21" customHeight="1">
      <c r="A10" s="19"/>
      <c r="B10" s="15" t="s">
        <v>17</v>
      </c>
      <c r="C10" s="28">
        <f>+'当年度'!C10-'前年度'!C10</f>
        <v>0</v>
      </c>
      <c r="D10" s="28">
        <f>+'当年度'!D10-'前年度'!D10</f>
        <v>225937</v>
      </c>
      <c r="E10" s="28">
        <f>+'当年度'!E10-'前年度'!E10</f>
        <v>208662</v>
      </c>
      <c r="F10" s="28">
        <f>+'当年度'!F10-'前年度'!F10</f>
        <v>-863371</v>
      </c>
      <c r="G10" s="28">
        <f>+'当年度'!G10-'前年度'!G10</f>
        <v>0</v>
      </c>
      <c r="H10" s="28">
        <f>+'当年度'!H10-'前年度'!H10</f>
        <v>-25690</v>
      </c>
      <c r="I10" s="28">
        <f>+'当年度'!I10-'前年度'!I10</f>
        <v>24314</v>
      </c>
      <c r="J10" s="28">
        <f>+'当年度'!J10-'前年度'!J10</f>
        <v>1894160</v>
      </c>
      <c r="K10" s="28">
        <f>+'当年度'!K10-'前年度'!K10</f>
        <v>-36672</v>
      </c>
      <c r="L10" s="28">
        <f>+'当年度'!L10-'前年度'!L10</f>
        <v>-473615</v>
      </c>
      <c r="M10" s="28">
        <f>+'当年度'!M10-'前年度'!M10</f>
        <v>0</v>
      </c>
      <c r="N10" s="28">
        <f>+'当年度'!N10-'前年度'!N10</f>
        <v>953725</v>
      </c>
    </row>
    <row r="11" spans="1:14" ht="21" customHeight="1">
      <c r="A11" s="19"/>
      <c r="B11" s="15" t="s">
        <v>18</v>
      </c>
      <c r="C11" s="28">
        <f>+'当年度'!C11-'前年度'!C11</f>
        <v>-3992</v>
      </c>
      <c r="D11" s="28">
        <f>+'当年度'!D11-'前年度'!D11</f>
        <v>-516137</v>
      </c>
      <c r="E11" s="28">
        <f>+'当年度'!E11-'前年度'!E11</f>
        <v>419790</v>
      </c>
      <c r="F11" s="28">
        <f>+'当年度'!F11-'前年度'!F11</f>
        <v>-111179</v>
      </c>
      <c r="G11" s="28">
        <f>+'当年度'!G11-'前年度'!G11</f>
        <v>0</v>
      </c>
      <c r="H11" s="28">
        <f>+'当年度'!H11-'前年度'!H11</f>
        <v>26948</v>
      </c>
      <c r="I11" s="28">
        <f>+'当年度'!I11-'前年度'!I11</f>
        <v>-111184</v>
      </c>
      <c r="J11" s="28">
        <f>+'当年度'!J11-'前年度'!J11</f>
        <v>-9843</v>
      </c>
      <c r="K11" s="28">
        <f>+'当年度'!K11-'前年度'!K11</f>
        <v>-35471</v>
      </c>
      <c r="L11" s="28">
        <f>+'当年度'!L11-'前年度'!L11</f>
        <v>731401</v>
      </c>
      <c r="M11" s="28">
        <f>+'当年度'!M11-'前年度'!M11</f>
        <v>-68038</v>
      </c>
      <c r="N11" s="28">
        <f>+'当年度'!N11-'前年度'!N11</f>
        <v>322295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-31398</v>
      </c>
      <c r="E12" s="28">
        <f>+'当年度'!E12-'前年度'!E12</f>
        <v>143993</v>
      </c>
      <c r="F12" s="28">
        <f>+'当年度'!F12-'前年度'!F12</f>
        <v>9613</v>
      </c>
      <c r="G12" s="28">
        <f>+'当年度'!G12-'前年度'!G12</f>
        <v>0</v>
      </c>
      <c r="H12" s="28">
        <f>+'当年度'!H12-'前年度'!H12</f>
        <v>30843</v>
      </c>
      <c r="I12" s="28">
        <f>+'当年度'!I12-'前年度'!I12</f>
        <v>-12000</v>
      </c>
      <c r="J12" s="28">
        <f>+'当年度'!J12-'前年度'!J12</f>
        <v>143590</v>
      </c>
      <c r="K12" s="28">
        <f>+'当年度'!K12-'前年度'!K12</f>
        <v>12227</v>
      </c>
      <c r="L12" s="28">
        <f>+'当年度'!L12-'前年度'!L12</f>
        <v>331456</v>
      </c>
      <c r="M12" s="28">
        <f>+'当年度'!M12-'前年度'!M12</f>
        <v>0</v>
      </c>
      <c r="N12" s="28">
        <f>+'当年度'!N12-'前年度'!N12</f>
        <v>628324</v>
      </c>
    </row>
    <row r="13" spans="1:14" ht="21" customHeight="1">
      <c r="A13" s="19"/>
      <c r="B13" s="15" t="s">
        <v>20</v>
      </c>
      <c r="C13" s="28">
        <f>+'当年度'!C13-'前年度'!C13</f>
        <v>0</v>
      </c>
      <c r="D13" s="28">
        <f>+'当年度'!D13-'前年度'!D13</f>
        <v>-16763</v>
      </c>
      <c r="E13" s="28">
        <f>+'当年度'!E13-'前年度'!E13</f>
        <v>-252990</v>
      </c>
      <c r="F13" s="28">
        <f>+'当年度'!F13-'前年度'!F13</f>
        <v>24729</v>
      </c>
      <c r="G13" s="28">
        <f>+'当年度'!G13-'前年度'!G13</f>
        <v>0</v>
      </c>
      <c r="H13" s="28">
        <f>+'当年度'!H13-'前年度'!H13</f>
        <v>57731</v>
      </c>
      <c r="I13" s="28">
        <f>+'当年度'!I13-'前年度'!I13</f>
        <v>182</v>
      </c>
      <c r="J13" s="28">
        <f>+'当年度'!J13-'前年度'!J13</f>
        <v>54718</v>
      </c>
      <c r="K13" s="28">
        <f>+'当年度'!K13-'前年度'!K13</f>
        <v>3290</v>
      </c>
      <c r="L13" s="28">
        <f>+'当年度'!L13-'前年度'!L13</f>
        <v>4828</v>
      </c>
      <c r="M13" s="28">
        <f>+'当年度'!M13-'前年度'!M13</f>
        <v>0</v>
      </c>
      <c r="N13" s="28">
        <f>+'当年度'!N13-'前年度'!N13</f>
        <v>-124275</v>
      </c>
    </row>
    <row r="14" spans="1:14" ht="21" customHeight="1">
      <c r="A14" s="19"/>
      <c r="B14" s="15" t="s">
        <v>21</v>
      </c>
      <c r="C14" s="28">
        <f>+'当年度'!C14-'前年度'!C14</f>
        <v>-3105</v>
      </c>
      <c r="D14" s="28">
        <f>+'当年度'!D14-'前年度'!D14</f>
        <v>44508</v>
      </c>
      <c r="E14" s="28">
        <f>+'当年度'!E14-'前年度'!E14</f>
        <v>11404</v>
      </c>
      <c r="F14" s="28">
        <f>+'当年度'!F14-'前年度'!F14</f>
        <v>-108791</v>
      </c>
      <c r="G14" s="28">
        <f>+'当年度'!G14-'前年度'!G14</f>
        <v>0</v>
      </c>
      <c r="H14" s="28">
        <f>+'当年度'!H14-'前年度'!H14</f>
        <v>29639</v>
      </c>
      <c r="I14" s="28">
        <f>+'当年度'!I14-'前年度'!I14</f>
        <v>3160</v>
      </c>
      <c r="J14" s="28">
        <f>+'当年度'!J14-'前年度'!J14</f>
        <v>141327</v>
      </c>
      <c r="K14" s="28">
        <f>+'当年度'!K14-'前年度'!K14</f>
        <v>-106120</v>
      </c>
      <c r="L14" s="28">
        <f>+'当年度'!L14-'前年度'!L14</f>
        <v>-428227</v>
      </c>
      <c r="M14" s="28">
        <f>+'当年度'!M14-'前年度'!M14</f>
        <v>-1344</v>
      </c>
      <c r="N14" s="28">
        <f>+'当年度'!N14-'前年度'!N14</f>
        <v>-417549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28988</v>
      </c>
      <c r="E15" s="28">
        <f>+'当年度'!E15-'前年度'!E15</f>
        <v>151143</v>
      </c>
      <c r="F15" s="28">
        <f>+'当年度'!F15-'前年度'!F15</f>
        <v>6957</v>
      </c>
      <c r="G15" s="28">
        <f>+'当年度'!G15-'前年度'!G15</f>
        <v>0</v>
      </c>
      <c r="H15" s="28">
        <f>+'当年度'!H15-'前年度'!H15</f>
        <v>-270466</v>
      </c>
      <c r="I15" s="28">
        <f>+'当年度'!I15-'前年度'!I15</f>
        <v>-8365</v>
      </c>
      <c r="J15" s="28">
        <f>+'当年度'!J15-'前年度'!J15</f>
        <v>110026</v>
      </c>
      <c r="K15" s="28">
        <f>+'当年度'!K15-'前年度'!K15</f>
        <v>-29357</v>
      </c>
      <c r="L15" s="28">
        <f>+'当年度'!L15-'前年度'!L15</f>
        <v>-6522</v>
      </c>
      <c r="M15" s="28">
        <f>+'当年度'!M15-'前年度'!M15</f>
        <v>0</v>
      </c>
      <c r="N15" s="28">
        <f>+'当年度'!N15-'前年度'!N15</f>
        <v>-17596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82052</v>
      </c>
      <c r="E16" s="28">
        <f>+'当年度'!E16-'前年度'!E16</f>
        <v>168266</v>
      </c>
      <c r="F16" s="28">
        <f>+'当年度'!F16-'前年度'!F16</f>
        <v>76325</v>
      </c>
      <c r="G16" s="28">
        <f>+'当年度'!G16-'前年度'!G16</f>
        <v>0</v>
      </c>
      <c r="H16" s="28">
        <f>+'当年度'!H16-'前年度'!H16</f>
        <v>-21325</v>
      </c>
      <c r="I16" s="28">
        <f>+'当年度'!I16-'前年度'!I16</f>
        <v>-180917</v>
      </c>
      <c r="J16" s="28">
        <f>+'当年度'!J16-'前年度'!J16</f>
        <v>270274</v>
      </c>
      <c r="K16" s="28">
        <f>+'当年度'!K16-'前年度'!K16</f>
        <v>-6085</v>
      </c>
      <c r="L16" s="28">
        <f>+'当年度'!L16-'前年度'!L16</f>
        <v>-31598</v>
      </c>
      <c r="M16" s="28">
        <f>+'当年度'!M16-'前年度'!M16</f>
        <v>0</v>
      </c>
      <c r="N16" s="28">
        <f>+'当年度'!N16-'前年度'!N16</f>
        <v>356992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6327686</v>
      </c>
      <c r="E17" s="28">
        <f>+'当年度'!E17-'前年度'!E17</f>
        <v>-67119</v>
      </c>
      <c r="F17" s="28">
        <f>+'当年度'!F17-'前年度'!F17</f>
        <v>21168</v>
      </c>
      <c r="G17" s="28">
        <f>+'当年度'!G17-'前年度'!G17</f>
        <v>0</v>
      </c>
      <c r="H17" s="28">
        <f>+'当年度'!H17-'前年度'!H17</f>
        <v>3234</v>
      </c>
      <c r="I17" s="28">
        <f>+'当年度'!I17-'前年度'!I17</f>
        <v>-94730</v>
      </c>
      <c r="J17" s="28">
        <f>+'当年度'!J17-'前年度'!J17</f>
        <v>-220071</v>
      </c>
      <c r="K17" s="28">
        <f>+'当年度'!K17-'前年度'!K17</f>
        <v>-145391</v>
      </c>
      <c r="L17" s="28">
        <f>+'当年度'!L17-'前年度'!L17</f>
        <v>-399023</v>
      </c>
      <c r="M17" s="28">
        <f>+'当年度'!M17-'前年度'!M17</f>
        <v>0</v>
      </c>
      <c r="N17" s="28">
        <f>+'当年度'!N17-'前年度'!N17</f>
        <v>5425754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-86293</v>
      </c>
      <c r="E18" s="28">
        <f>+'当年度'!E18-'前年度'!E18</f>
        <v>-3453</v>
      </c>
      <c r="F18" s="28">
        <f>+'当年度'!F18-'前年度'!F18</f>
        <v>240263</v>
      </c>
      <c r="G18" s="28">
        <f>+'当年度'!G18-'前年度'!G18</f>
        <v>0</v>
      </c>
      <c r="H18" s="28">
        <f>+'当年度'!H18-'前年度'!H18</f>
        <v>-33377</v>
      </c>
      <c r="I18" s="28">
        <f>+'当年度'!I18-'前年度'!I18</f>
        <v>53872</v>
      </c>
      <c r="J18" s="28">
        <f>+'当年度'!J18-'前年度'!J18</f>
        <v>-44145</v>
      </c>
      <c r="K18" s="28">
        <f>+'当年度'!K18-'前年度'!K18</f>
        <v>22974</v>
      </c>
      <c r="L18" s="28">
        <f>+'当年度'!L18-'前年度'!L18</f>
        <v>-2536728</v>
      </c>
      <c r="M18" s="28">
        <f>+'当年度'!M18-'前年度'!M18</f>
        <v>0</v>
      </c>
      <c r="N18" s="28">
        <f>+'当年度'!N18-'前年度'!N18</f>
        <v>-2386887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3391050</v>
      </c>
      <c r="E19" s="29">
        <f>+'当年度'!E19-'前年度'!E19</f>
        <v>-366051</v>
      </c>
      <c r="F19" s="29">
        <f>+'当年度'!F19-'前年度'!F19</f>
        <v>1507039</v>
      </c>
      <c r="G19" s="29">
        <f>+'当年度'!G19-'前年度'!G19</f>
        <v>0</v>
      </c>
      <c r="H19" s="29">
        <f>+'当年度'!H19-'前年度'!H19</f>
        <v>4142</v>
      </c>
      <c r="I19" s="29">
        <f>+'当年度'!I19-'前年度'!I19</f>
        <v>-4539</v>
      </c>
      <c r="J19" s="29">
        <f>+'当年度'!J19-'前年度'!J19</f>
        <v>-2188</v>
      </c>
      <c r="K19" s="29">
        <f>+'当年度'!K19-'前年度'!K19</f>
        <v>-25367</v>
      </c>
      <c r="L19" s="29">
        <f>+'当年度'!L19-'前年度'!L19</f>
        <v>69053</v>
      </c>
      <c r="M19" s="29">
        <f>+'当年度'!M19-'前年度'!M19</f>
        <v>0</v>
      </c>
      <c r="N19" s="29">
        <f>+'当年度'!N19-'前年度'!N19</f>
        <v>4573139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-941461</v>
      </c>
      <c r="E20" s="28">
        <f>+'当年度'!E20-'前年度'!E20</f>
        <v>7684</v>
      </c>
      <c r="F20" s="28">
        <f>+'当年度'!F20-'前年度'!F20</f>
        <v>0</v>
      </c>
      <c r="G20" s="28">
        <f>+'当年度'!G20-'前年度'!G20</f>
        <v>0</v>
      </c>
      <c r="H20" s="28">
        <f>+'当年度'!H20-'前年度'!H20</f>
        <v>42706</v>
      </c>
      <c r="I20" s="28">
        <f>+'当年度'!I20-'前年度'!I20</f>
        <v>-2089</v>
      </c>
      <c r="J20" s="28">
        <f>+'当年度'!J20-'前年度'!J20</f>
        <v>22599</v>
      </c>
      <c r="K20" s="28">
        <f>+'当年度'!K20-'前年度'!K20</f>
        <v>-272199</v>
      </c>
      <c r="L20" s="28">
        <f>+'当年度'!L20-'前年度'!L20</f>
        <v>598</v>
      </c>
      <c r="M20" s="28">
        <f>+'当年度'!M20-'前年度'!M20</f>
        <v>0</v>
      </c>
      <c r="N20" s="28">
        <f>+'当年度'!N20-'前年度'!N20</f>
        <v>-1142162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-38339</v>
      </c>
      <c r="E21" s="28">
        <f>+'当年度'!E21-'前年度'!E21</f>
        <v>-114172</v>
      </c>
      <c r="F21" s="28">
        <f>+'当年度'!F21-'前年度'!F21</f>
        <v>10401</v>
      </c>
      <c r="G21" s="28">
        <f>+'当年度'!G21-'前年度'!G21</f>
        <v>0</v>
      </c>
      <c r="H21" s="28">
        <f>+'当年度'!H21-'前年度'!H21</f>
        <v>-31602</v>
      </c>
      <c r="I21" s="28">
        <f>+'当年度'!I21-'前年度'!I21</f>
        <v>0</v>
      </c>
      <c r="J21" s="28">
        <f>+'当年度'!J21-'前年度'!J21</f>
        <v>712</v>
      </c>
      <c r="K21" s="28">
        <f>+'当年度'!K21-'前年度'!K21</f>
        <v>18993</v>
      </c>
      <c r="L21" s="28">
        <f>+'当年度'!L21-'前年度'!L21</f>
        <v>-24130</v>
      </c>
      <c r="M21" s="28">
        <f>+'当年度'!M21-'前年度'!M21</f>
        <v>0</v>
      </c>
      <c r="N21" s="28">
        <f>+'当年度'!N21-'前年度'!N21</f>
        <v>-178137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79109</v>
      </c>
      <c r="E22" s="28">
        <f>+'当年度'!E22-'前年度'!E22</f>
        <v>-121797</v>
      </c>
      <c r="F22" s="28">
        <f>+'当年度'!F22-'前年度'!F22</f>
        <v>-753677</v>
      </c>
      <c r="G22" s="28">
        <f>+'当年度'!G22-'前年度'!G22</f>
        <v>0</v>
      </c>
      <c r="H22" s="28">
        <f>+'当年度'!H22-'前年度'!H22</f>
        <v>3452</v>
      </c>
      <c r="I22" s="28">
        <f>+'当年度'!I22-'前年度'!I22</f>
        <v>23061</v>
      </c>
      <c r="J22" s="28">
        <f>+'当年度'!J22-'前年度'!J22</f>
        <v>-61232</v>
      </c>
      <c r="K22" s="28">
        <f>+'当年度'!K22-'前年度'!K22</f>
        <v>-26777</v>
      </c>
      <c r="L22" s="28">
        <f>+'当年度'!L22-'前年度'!L22</f>
        <v>348893</v>
      </c>
      <c r="M22" s="28">
        <f>+'当年度'!M22-'前年度'!M22</f>
        <v>0</v>
      </c>
      <c r="N22" s="28">
        <f>+'当年度'!N22-'前年度'!N22</f>
        <v>-508968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101</v>
      </c>
      <c r="E23" s="28">
        <f>+'当年度'!E23-'前年度'!E23</f>
        <v>-16736</v>
      </c>
      <c r="F23" s="28">
        <f>+'当年度'!F23-'前年度'!F23</f>
        <v>2435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5404</v>
      </c>
      <c r="K23" s="28">
        <f>+'当年度'!K23-'前年度'!K23</f>
        <v>192372</v>
      </c>
      <c r="L23" s="28">
        <f>+'当年度'!L23-'前年度'!L23</f>
        <v>-154746</v>
      </c>
      <c r="M23" s="28">
        <f>+'当年度'!M23-'前年度'!M23</f>
        <v>0</v>
      </c>
      <c r="N23" s="28">
        <f>+'当年度'!N23-'前年度'!N23</f>
        <v>28830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-18337</v>
      </c>
      <c r="E24" s="28">
        <f>+'当年度'!E24-'前年度'!E24</f>
        <v>-11380</v>
      </c>
      <c r="F24" s="28">
        <f>+'当年度'!F24-'前年度'!F24</f>
        <v>58080</v>
      </c>
      <c r="G24" s="28">
        <f>+'当年度'!G24-'前年度'!G24</f>
        <v>0</v>
      </c>
      <c r="H24" s="28">
        <f>+'当年度'!H24-'前年度'!H24</f>
        <v>-38520</v>
      </c>
      <c r="I24" s="28">
        <f>+'当年度'!I24-'前年度'!I24</f>
        <v>0</v>
      </c>
      <c r="J24" s="28">
        <f>+'当年度'!J24-'前年度'!J24</f>
        <v>-65582</v>
      </c>
      <c r="K24" s="28">
        <f>+'当年度'!K24-'前年度'!K24</f>
        <v>168101</v>
      </c>
      <c r="L24" s="28">
        <f>+'当年度'!L24-'前年度'!L24</f>
        <v>89902</v>
      </c>
      <c r="M24" s="28">
        <f>+'当年度'!M24-'前年度'!M24</f>
        <v>0</v>
      </c>
      <c r="N24" s="28">
        <f>+'当年度'!N24-'前年度'!N24</f>
        <v>182264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2295</v>
      </c>
      <c r="E25" s="28">
        <f>+'当年度'!E25-'前年度'!E25</f>
        <v>-10979</v>
      </c>
      <c r="F25" s="28">
        <f>+'当年度'!F25-'前年度'!F25</f>
        <v>-12441</v>
      </c>
      <c r="G25" s="28">
        <f>+'当年度'!G25-'前年度'!G25</f>
        <v>0</v>
      </c>
      <c r="H25" s="28">
        <f>+'当年度'!H25-'前年度'!H25</f>
        <v>-13578</v>
      </c>
      <c r="I25" s="28">
        <f>+'当年度'!I25-'前年度'!I25</f>
        <v>-2306</v>
      </c>
      <c r="J25" s="28">
        <f>+'当年度'!J25-'前年度'!J25</f>
        <v>6776</v>
      </c>
      <c r="K25" s="28">
        <f>+'当年度'!K25-'前年度'!K25</f>
        <v>-6715</v>
      </c>
      <c r="L25" s="28">
        <f>+'当年度'!L25-'前年度'!L25</f>
        <v>26151</v>
      </c>
      <c r="M25" s="28">
        <f>+'当年度'!M25-'前年度'!M25</f>
        <v>0</v>
      </c>
      <c r="N25" s="28">
        <f>+'当年度'!N25-'前年度'!N25</f>
        <v>-10797</v>
      </c>
    </row>
    <row r="26" spans="1:14" ht="21" customHeight="1">
      <c r="A26" s="19"/>
      <c r="B26" s="15" t="s">
        <v>30</v>
      </c>
      <c r="C26" s="28">
        <f>+'当年度'!C26-'前年度'!C26</f>
        <v>0</v>
      </c>
      <c r="D26" s="28">
        <f>+'当年度'!D26-'前年度'!D26</f>
        <v>-228453</v>
      </c>
      <c r="E26" s="28">
        <f>+'当年度'!E26-'前年度'!E26</f>
        <v>160989</v>
      </c>
      <c r="F26" s="28">
        <f>+'当年度'!F26-'前年度'!F26</f>
        <v>-2671</v>
      </c>
      <c r="G26" s="28">
        <f>+'当年度'!G26-'前年度'!G26</f>
        <v>0</v>
      </c>
      <c r="H26" s="28">
        <f>+'当年度'!H26-'前年度'!H26</f>
        <v>42114</v>
      </c>
      <c r="I26" s="28">
        <f>+'当年度'!I26-'前年度'!I26</f>
        <v>-545</v>
      </c>
      <c r="J26" s="28">
        <f>+'当年度'!J26-'前年度'!J26</f>
        <v>-102920</v>
      </c>
      <c r="K26" s="28">
        <f>+'当年度'!K26-'前年度'!K26</f>
        <v>9080</v>
      </c>
      <c r="L26" s="28">
        <f>+'当年度'!L26-'前年度'!L26</f>
        <v>662816</v>
      </c>
      <c r="M26" s="28">
        <f>+'当年度'!M26-'前年度'!M26</f>
        <v>0</v>
      </c>
      <c r="N26" s="28">
        <f>+'当年度'!N26-'前年度'!N26</f>
        <v>540410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-61015</v>
      </c>
      <c r="E27" s="28">
        <f>+'当年度'!E27-'前年度'!E27</f>
        <v>-5945</v>
      </c>
      <c r="F27" s="28">
        <f>+'当年度'!F27-'前年度'!F27</f>
        <v>14027</v>
      </c>
      <c r="G27" s="28">
        <f>+'当年度'!G27-'前年度'!G27</f>
        <v>0</v>
      </c>
      <c r="H27" s="28">
        <f>+'当年度'!H27-'前年度'!H27</f>
        <v>-40601</v>
      </c>
      <c r="I27" s="28">
        <f>+'当年度'!I27-'前年度'!I27</f>
        <v>132986</v>
      </c>
      <c r="J27" s="28">
        <f>+'当年度'!J27-'前年度'!J27</f>
        <v>-104152</v>
      </c>
      <c r="K27" s="28">
        <f>+'当年度'!K27-'前年度'!K27</f>
        <v>-8999</v>
      </c>
      <c r="L27" s="28">
        <f>+'当年度'!L27-'前年度'!L27</f>
        <v>86905</v>
      </c>
      <c r="M27" s="28">
        <f>+'当年度'!M27-'前年度'!M27</f>
        <v>0</v>
      </c>
      <c r="N27" s="28">
        <f>+'当年度'!N27-'前年度'!N27</f>
        <v>13206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-29773</v>
      </c>
      <c r="E28" s="28">
        <f>+'当年度'!E28-'前年度'!E28</f>
        <v>-31316</v>
      </c>
      <c r="F28" s="28">
        <f>+'当年度'!F28-'前年度'!F28</f>
        <v>40903</v>
      </c>
      <c r="G28" s="28">
        <f>+'当年度'!G28-'前年度'!G28</f>
        <v>0</v>
      </c>
      <c r="H28" s="28">
        <f>+'当年度'!H28-'前年度'!H28</f>
        <v>15541</v>
      </c>
      <c r="I28" s="28">
        <f>+'当年度'!I28-'前年度'!I28</f>
        <v>0</v>
      </c>
      <c r="J28" s="28">
        <f>+'当年度'!J28-'前年度'!J28</f>
        <v>26604</v>
      </c>
      <c r="K28" s="28">
        <f>+'当年度'!K28-'前年度'!K28</f>
        <v>-16985</v>
      </c>
      <c r="L28" s="28">
        <f>+'当年度'!L28-'前年度'!L28</f>
        <v>-121476</v>
      </c>
      <c r="M28" s="28">
        <f>+'当年度'!M28-'前年度'!M28</f>
        <v>0</v>
      </c>
      <c r="N28" s="28">
        <f>+'当年度'!N28-'前年度'!N28</f>
        <v>-116502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-7217</v>
      </c>
      <c r="E29" s="28">
        <f>+'当年度'!E29-'前年度'!E29</f>
        <v>-6623</v>
      </c>
      <c r="F29" s="28">
        <f>+'当年度'!F29-'前年度'!F29</f>
        <v>-12687</v>
      </c>
      <c r="G29" s="28">
        <f>+'当年度'!G29-'前年度'!G29</f>
        <v>0</v>
      </c>
      <c r="H29" s="28">
        <f>+'当年度'!H29-'前年度'!H29</f>
        <v>703</v>
      </c>
      <c r="I29" s="28">
        <f>+'当年度'!I29-'前年度'!I29</f>
        <v>0</v>
      </c>
      <c r="J29" s="28">
        <f>+'当年度'!J29-'前年度'!J29</f>
        <v>16858</v>
      </c>
      <c r="K29" s="28">
        <f>+'当年度'!K29-'前年度'!K29</f>
        <v>1446</v>
      </c>
      <c r="L29" s="28">
        <f>+'当年度'!L29-'前年度'!L29</f>
        <v>26089</v>
      </c>
      <c r="M29" s="28">
        <f>+'当年度'!M29-'前年度'!M29</f>
        <v>0</v>
      </c>
      <c r="N29" s="28">
        <f>+'当年度'!N29-'前年度'!N29</f>
        <v>18569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11439</v>
      </c>
      <c r="E30" s="28">
        <f>+'当年度'!E30-'前年度'!E30</f>
        <v>5996</v>
      </c>
      <c r="F30" s="28">
        <f>+'当年度'!F30-'前年度'!F30</f>
        <v>-2263</v>
      </c>
      <c r="G30" s="28">
        <f>+'当年度'!G30-'前年度'!G30</f>
        <v>0</v>
      </c>
      <c r="H30" s="28">
        <f>+'当年度'!H30-'前年度'!H30</f>
        <v>56108</v>
      </c>
      <c r="I30" s="28">
        <f>+'当年度'!I30-'前年度'!I30</f>
        <v>7290</v>
      </c>
      <c r="J30" s="28">
        <f>+'当年度'!J30-'前年度'!J30</f>
        <v>-40148</v>
      </c>
      <c r="K30" s="28">
        <f>+'当年度'!K30-'前年度'!K30</f>
        <v>59328</v>
      </c>
      <c r="L30" s="28">
        <f>+'当年度'!L30-'前年度'!L30</f>
        <v>-28590</v>
      </c>
      <c r="M30" s="28">
        <f>+'当年度'!M30-'前年度'!M30</f>
        <v>0</v>
      </c>
      <c r="N30" s="28">
        <f>+'当年度'!N30-'前年度'!N30</f>
        <v>69160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107910</v>
      </c>
      <c r="E31" s="27">
        <f>+'当年度'!E31-'前年度'!E31</f>
        <v>-181267</v>
      </c>
      <c r="F31" s="27">
        <f>+'当年度'!F31-'前年度'!F31</f>
        <v>-312293</v>
      </c>
      <c r="G31" s="27">
        <f>+'当年度'!G31-'前年度'!G31</f>
        <v>0</v>
      </c>
      <c r="H31" s="27">
        <f>+'当年度'!H31-'前年度'!H31</f>
        <v>12470</v>
      </c>
      <c r="I31" s="27">
        <f>+'当年度'!I31-'前年度'!I31</f>
        <v>-32804</v>
      </c>
      <c r="J31" s="27">
        <f>+'当年度'!J31-'前年度'!J31</f>
        <v>58443</v>
      </c>
      <c r="K31" s="27">
        <f>+'当年度'!K31-'前年度'!K31</f>
        <v>24549</v>
      </c>
      <c r="L31" s="27">
        <f>+'当年度'!L31-'前年度'!L31</f>
        <v>-82749</v>
      </c>
      <c r="M31" s="27">
        <f>+'当年度'!M31-'前年度'!M31</f>
        <v>0</v>
      </c>
      <c r="N31" s="27">
        <f>+'当年度'!N31-'前年度'!N31</f>
        <v>-405741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-36054</v>
      </c>
      <c r="E32" s="27">
        <f>+'当年度'!E32-'前年度'!E32</f>
        <v>4004</v>
      </c>
      <c r="F32" s="27">
        <f>+'当年度'!F32-'前年度'!F32</f>
        <v>501406</v>
      </c>
      <c r="G32" s="27">
        <f>+'当年度'!G32-'前年度'!G32</f>
        <v>0</v>
      </c>
      <c r="H32" s="27">
        <f>+'当年度'!H32-'前年度'!H32</f>
        <v>454854</v>
      </c>
      <c r="I32" s="27">
        <f>+'当年度'!I32-'前年度'!I32</f>
        <v>-25322</v>
      </c>
      <c r="J32" s="27">
        <f>+'当年度'!J32-'前年度'!J32</f>
        <v>-80533</v>
      </c>
      <c r="K32" s="27">
        <f>+'当年度'!K32-'前年度'!K32</f>
        <v>1504</v>
      </c>
      <c r="L32" s="27">
        <f>+'当年度'!L32-'前年度'!L32</f>
        <v>-156794</v>
      </c>
      <c r="M32" s="27">
        <f>+'当年度'!M32-'前年度'!M32</f>
        <v>0</v>
      </c>
      <c r="N32" s="27">
        <f>+'当年度'!N32-'前年度'!N32</f>
        <v>663065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22852</v>
      </c>
      <c r="E33" s="28">
        <f>+'当年度'!E33-'前年度'!E33</f>
        <v>-140643</v>
      </c>
      <c r="F33" s="28">
        <f>+'当年度'!F33-'前年度'!F33</f>
        <v>-12269</v>
      </c>
      <c r="G33" s="28">
        <f>+'当年度'!G33-'前年度'!G33</f>
        <v>0</v>
      </c>
      <c r="H33" s="28">
        <f>+'当年度'!H33-'前年度'!H33</f>
        <v>-37961</v>
      </c>
      <c r="I33" s="28">
        <f>+'当年度'!I33-'前年度'!I33</f>
        <v>0</v>
      </c>
      <c r="J33" s="28">
        <f>+'当年度'!J33-'前年度'!J33</f>
        <v>198277</v>
      </c>
      <c r="K33" s="28">
        <f>+'当年度'!K33-'前年度'!K33</f>
        <v>-7901</v>
      </c>
      <c r="L33" s="28">
        <f>+'当年度'!L33-'前年度'!L33</f>
        <v>36573</v>
      </c>
      <c r="M33" s="28">
        <f>+'当年度'!M33-'前年度'!M33</f>
        <v>0</v>
      </c>
      <c r="N33" s="28">
        <f>+'当年度'!N33-'前年度'!N33</f>
        <v>58928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-215550</v>
      </c>
      <c r="E34" s="28">
        <f>+'当年度'!E34-'前年度'!E34</f>
        <v>11333</v>
      </c>
      <c r="F34" s="28">
        <f>+'当年度'!F34-'前年度'!F34</f>
        <v>-6461</v>
      </c>
      <c r="G34" s="28">
        <f>+'当年度'!G34-'前年度'!G34</f>
        <v>0</v>
      </c>
      <c r="H34" s="28">
        <f>+'当年度'!H34-'前年度'!H34</f>
        <v>-32610</v>
      </c>
      <c r="I34" s="28">
        <f>+'当年度'!I34-'前年度'!I34</f>
        <v>-701</v>
      </c>
      <c r="J34" s="28">
        <f>+'当年度'!J34-'前年度'!J34</f>
        <v>52119</v>
      </c>
      <c r="K34" s="28">
        <f>+'当年度'!K34-'前年度'!K34</f>
        <v>344198</v>
      </c>
      <c r="L34" s="28">
        <f>+'当年度'!L34-'前年度'!L34</f>
        <v>524731</v>
      </c>
      <c r="M34" s="28">
        <f>+'当年度'!M34-'前年度'!M34</f>
        <v>0</v>
      </c>
      <c r="N34" s="28">
        <f>+'当年度'!N34-'前年度'!N34</f>
        <v>677059</v>
      </c>
    </row>
    <row r="35" spans="1:14" ht="24.75" customHeight="1">
      <c r="A35" s="19"/>
      <c r="B35" s="17" t="s">
        <v>36</v>
      </c>
      <c r="C35" s="26">
        <f>+'当年度'!C35-'前年度'!C35</f>
        <v>-41236</v>
      </c>
      <c r="D35" s="26">
        <f>+'当年度'!D35-'前年度'!D35</f>
        <v>10635639</v>
      </c>
      <c r="E35" s="26">
        <f>+'当年度'!E35-'前年度'!E35</f>
        <v>2511283</v>
      </c>
      <c r="F35" s="26">
        <f>+'当年度'!F35-'前年度'!F35</f>
        <v>385454</v>
      </c>
      <c r="G35" s="26">
        <f>+'当年度'!G35-'前年度'!G35</f>
        <v>23743</v>
      </c>
      <c r="H35" s="26">
        <f>+'当年度'!H35-'前年度'!H35</f>
        <v>-359105</v>
      </c>
      <c r="I35" s="26">
        <f>+'当年度'!I35-'前年度'!I35</f>
        <v>892064</v>
      </c>
      <c r="J35" s="26">
        <f>+'当年度'!J35-'前年度'!J35</f>
        <v>3243030</v>
      </c>
      <c r="K35" s="26">
        <f>+'当年度'!K35-'前年度'!K35</f>
        <v>-739946</v>
      </c>
      <c r="L35" s="26">
        <f>+'当年度'!L35-'前年度'!L35</f>
        <v>314521</v>
      </c>
      <c r="M35" s="26">
        <f>+'当年度'!M35-'前年度'!M35</f>
        <v>-69382</v>
      </c>
      <c r="N35" s="26">
        <f>+'当年度'!N35-'前年度'!N35</f>
        <v>16796065</v>
      </c>
    </row>
    <row r="36" spans="1:14" ht="24.75" customHeight="1">
      <c r="A36" s="19"/>
      <c r="B36" s="17" t="s">
        <v>45</v>
      </c>
      <c r="C36" s="26">
        <f>+'当年度'!C36-'前年度'!C36</f>
        <v>0</v>
      </c>
      <c r="D36" s="26">
        <f>+'当年度'!D36-'前年度'!D36</f>
        <v>-1352493</v>
      </c>
      <c r="E36" s="26">
        <f>+'当年度'!E36-'前年度'!E36</f>
        <v>-450852</v>
      </c>
      <c r="F36" s="26">
        <f>+'当年度'!F36-'前年度'!F36</f>
        <v>-487510</v>
      </c>
      <c r="G36" s="26">
        <f>+'当年度'!G36-'前年度'!G36</f>
        <v>0</v>
      </c>
      <c r="H36" s="26">
        <f>+'当年度'!H36-'前年度'!H36</f>
        <v>433076</v>
      </c>
      <c r="I36" s="26">
        <f>+'当年度'!I36-'前年度'!I36</f>
        <v>99570</v>
      </c>
      <c r="J36" s="26">
        <f>+'当年度'!J36-'前年度'!J36</f>
        <v>-66775</v>
      </c>
      <c r="K36" s="26">
        <f>+'当年度'!K36-'前年度'!K36</f>
        <v>479995</v>
      </c>
      <c r="L36" s="26">
        <f>+'当年度'!L36-'前年度'!L36</f>
        <v>1234173</v>
      </c>
      <c r="M36" s="26">
        <f>+'当年度'!M36-'前年度'!M36</f>
        <v>0</v>
      </c>
      <c r="N36" s="26">
        <f>+'当年度'!N36-'前年度'!N36</f>
        <v>-110816</v>
      </c>
    </row>
    <row r="37" spans="1:14" ht="24.75" customHeight="1">
      <c r="A37" s="19"/>
      <c r="B37" s="17" t="s">
        <v>37</v>
      </c>
      <c r="C37" s="26">
        <f>+'当年度'!C37-'前年度'!C37</f>
        <v>-41236</v>
      </c>
      <c r="D37" s="26">
        <f>+'当年度'!D37-'前年度'!D37</f>
        <v>9283146</v>
      </c>
      <c r="E37" s="26">
        <f>+'当年度'!E37-'前年度'!E37</f>
        <v>2060431</v>
      </c>
      <c r="F37" s="26">
        <f>+'当年度'!F37-'前年度'!F37</f>
        <v>-102056</v>
      </c>
      <c r="G37" s="26">
        <f>+'当年度'!G37-'前年度'!G37</f>
        <v>23743</v>
      </c>
      <c r="H37" s="26">
        <f>+'当年度'!H37-'前年度'!H37</f>
        <v>73971</v>
      </c>
      <c r="I37" s="26">
        <f>+'当年度'!I37-'前年度'!I37</f>
        <v>991634</v>
      </c>
      <c r="J37" s="26">
        <f>+'当年度'!J37-'前年度'!J37</f>
        <v>3176255</v>
      </c>
      <c r="K37" s="26">
        <f>+'当年度'!K37-'前年度'!K37</f>
        <v>-259951</v>
      </c>
      <c r="L37" s="26">
        <f>+'当年度'!L37-'前年度'!L37</f>
        <v>1548694</v>
      </c>
      <c r="M37" s="26">
        <f>+'当年度'!M37-'前年度'!M37</f>
        <v>-69382</v>
      </c>
      <c r="N37" s="26">
        <f>+'当年度'!N37-'前年度'!N37</f>
        <v>16685249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6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 t="str">
        <f>IF(AND('当年度'!C6=0,'前年度'!C6=0),"",IF('前年度'!C6=0,"皆増 ",IF('当年度'!C6=0,"皆減 ",ROUND('増減額'!C6/'前年度'!C6*100,1))))</f>
        <v>皆減 </v>
      </c>
      <c r="D6" s="30">
        <f>IF(AND('当年度'!D6=0,'前年度'!D6=0),"",IF('前年度'!D6=0,"皆増 ",IF('当年度'!D6=0,"皆減 ",ROUND('増減額'!D6/'前年度'!D6*100,1))))</f>
        <v>-22.8</v>
      </c>
      <c r="E6" s="30">
        <f>IF(AND('当年度'!E6=0,'前年度'!E6=0),"",IF('前年度'!E6=0,"皆増 ",IF('当年度'!E6=0,"皆減 ",ROUND('増減額'!E6/'前年度'!E6*100,1))))</f>
        <v>-24.8</v>
      </c>
      <c r="F6" s="30">
        <f>IF(AND('当年度'!F6=0,'前年度'!F6=0),"",IF('前年度'!F6=0,"皆増 ",IF('当年度'!F6=0,"皆減 ",ROUND('増減額'!F6/'前年度'!F6*100,1))))</f>
        <v>-74.2</v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  <v>-10.6</v>
      </c>
      <c r="I6" s="30">
        <f>IF(AND('当年度'!I6=0,'前年度'!I6=0),"",IF('前年度'!I6=0,"皆増 ",IF('当年度'!I6=0,"皆減 ",ROUND('増減額'!I6/'前年度'!I6*100,1))))</f>
        <v>-42.1</v>
      </c>
      <c r="J6" s="30">
        <f>IF(AND('当年度'!J6=0,'前年度'!J6=0),"",IF('前年度'!J6=0,"皆増 ",IF('当年度'!J6=0,"皆減 ",ROUND('増減額'!J6/'前年度'!J6*100,1))))</f>
        <v>13.9</v>
      </c>
      <c r="K6" s="30">
        <f>IF(AND('当年度'!K6=0,'前年度'!K6=0),"",IF('前年度'!K6=0,"皆増 ",IF('当年度'!K6=0,"皆減 ",ROUND('増減額'!K6/'前年度'!K6*100,1))))</f>
        <v>195.9</v>
      </c>
      <c r="L6" s="30">
        <f>IF(AND('当年度'!L6=0,'前年度'!L6=0),"",IF('前年度'!L6=0,"皆増 ",IF('当年度'!L6=0,"皆減 ",ROUND('増減額'!L6/'前年度'!L6*100,1))))</f>
        <v>-57.1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-28.2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24.5</v>
      </c>
      <c r="E7" s="30">
        <f>IF(AND('当年度'!E7=0,'前年度'!E7=0),"",IF('前年度'!E7=0,"皆増 ",IF('当年度'!E7=0,"皆減 ",ROUND('増減額'!E7/'前年度'!E7*100,1))))</f>
        <v>125</v>
      </c>
      <c r="F7" s="30">
        <f>IF(AND('当年度'!F7=0,'前年度'!F7=0),"",IF('前年度'!F7=0,"皆増 ",IF('当年度'!F7=0,"皆減 ",ROUND('増減額'!F7/'前年度'!F7*100,1))))</f>
        <v>-10.8</v>
      </c>
      <c r="G7" s="30">
        <f>IF(AND('当年度'!G7=0,'前年度'!G7=0),"",IF('前年度'!G7=0,"皆増 ",IF('当年度'!G7=0,"皆減 ",ROUND('増減額'!G7/'前年度'!G7*100,1))))</f>
        <v>1496.2</v>
      </c>
      <c r="H7" s="30">
        <f>IF(AND('当年度'!H7=0,'前年度'!H7=0),"",IF('前年度'!H7=0,"皆増 ",IF('当年度'!H7=0,"皆減 ",ROUND('増減額'!H7/'前年度'!H7*100,1))))</f>
        <v>-46.1</v>
      </c>
      <c r="I7" s="30">
        <f>IF(AND('当年度'!I7=0,'前年度'!I7=0),"",IF('前年度'!I7=0,"皆増 ",IF('当年度'!I7=0,"皆減 ",ROUND('増減額'!I7/'前年度'!I7*100,1))))</f>
        <v>205.9</v>
      </c>
      <c r="J7" s="30">
        <f>IF(AND('当年度'!J7=0,'前年度'!J7=0),"",IF('前年度'!J7=0,"皆増 ",IF('当年度'!J7=0,"皆減 ",ROUND('増減額'!J7/'前年度'!J7*100,1))))</f>
        <v>-7.5</v>
      </c>
      <c r="K7" s="30">
        <f>IF(AND('当年度'!K7=0,'前年度'!K7=0),"",IF('前年度'!K7=0,"皆増 ",IF('当年度'!K7=0,"皆減 ",ROUND('増減額'!K7/'前年度'!K7*100,1))))</f>
        <v>-70.6</v>
      </c>
      <c r="L7" s="30">
        <f>IF(AND('当年度'!L7=0,'前年度'!L7=0),"",IF('前年度'!L7=0,"皆増 ",IF('当年度'!L7=0,"皆減 ",ROUND('増減額'!L7/'前年度'!L7*100,1))))</f>
        <v>60.9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27.3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203.7</v>
      </c>
      <c r="E8" s="30">
        <f>IF(AND('当年度'!E8=0,'前年度'!E8=0),"",IF('前年度'!E8=0,"皆増 ",IF('当年度'!E8=0,"皆減 ",ROUND('増減額'!E8/'前年度'!E8*100,1))))</f>
        <v>-0.8</v>
      </c>
      <c r="F8" s="30">
        <f>IF(AND('当年度'!F8=0,'前年度'!F8=0),"",IF('前年度'!F8=0,"皆増 ",IF('当年度'!F8=0,"皆減 ",ROUND('増減額'!F8/'前年度'!F8*100,1))))</f>
        <v>4.3</v>
      </c>
      <c r="G8" s="30">
        <f>IF(AND('当年度'!G8=0,'前年度'!G8=0),"",IF('前年度'!G8=0,"皆増 ",IF('当年度'!G8=0,"皆減 ",ROUND('増減額'!G8/'前年度'!G8*100,1))))</f>
        <v>32.5</v>
      </c>
      <c r="H8" s="30">
        <f>IF(AND('当年度'!H8=0,'前年度'!H8=0),"",IF('前年度'!H8=0,"皆増 ",IF('当年度'!H8=0,"皆減 ",ROUND('増減額'!H8/'前年度'!H8*100,1))))</f>
        <v>65.4</v>
      </c>
      <c r="I8" s="30">
        <f>IF(AND('当年度'!I8=0,'前年度'!I8=0),"",IF('前年度'!I8=0,"皆増 ",IF('当年度'!I8=0,"皆減 ",ROUND('増減額'!I8/'前年度'!I8*100,1))))</f>
        <v>817.2</v>
      </c>
      <c r="J8" s="30">
        <f>IF(AND('当年度'!J8=0,'前年度'!J8=0),"",IF('前年度'!J8=0,"皆増 ",IF('当年度'!J8=0,"皆減 ",ROUND('増減額'!J8/'前年度'!J8*100,1))))</f>
        <v>45.8</v>
      </c>
      <c r="K8" s="30">
        <f>IF(AND('当年度'!K8=0,'前年度'!K8=0),"",IF('前年度'!K8=0,"皆増 ",IF('当年度'!K8=0,"皆減 ",ROUND('増減額'!K8/'前年度'!K8*100,1))))</f>
        <v>-14.9</v>
      </c>
      <c r="L8" s="30">
        <f>IF(AND('当年度'!L8=0,'前年度'!L8=0),"",IF('前年度'!L8=0,"皆増 ",IF('当年度'!L8=0,"皆減 ",ROUND('増減額'!L8/'前年度'!L8*100,1))))</f>
        <v>176.3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100.6</v>
      </c>
      <c r="O8" s="1"/>
    </row>
    <row r="9" spans="2:15" ht="21" customHeight="1">
      <c r="B9" s="14" t="s">
        <v>16</v>
      </c>
      <c r="C9" s="30" t="str">
        <f>IF(AND('当年度'!C9=0,'前年度'!C9=0),"",IF('前年度'!C9=0,"皆増 ",IF('当年度'!C9=0,"皆減 ",ROUND('増減額'!C9/'前年度'!C9*100,1))))</f>
        <v>皆減 </v>
      </c>
      <c r="D9" s="30">
        <f>IF(AND('当年度'!D9=0,'前年度'!D9=0),"",IF('前年度'!D9=0,"皆増 ",IF('当年度'!D9=0,"皆減 ",ROUND('増減額'!D9/'前年度'!D9*100,1))))</f>
        <v>187.9</v>
      </c>
      <c r="E9" s="30">
        <f>IF(AND('当年度'!E9=0,'前年度'!E9=0),"",IF('前年度'!E9=0,"皆増 ",IF('当年度'!E9=0,"皆減 ",ROUND('増減額'!E9/'前年度'!E9*100,1))))</f>
        <v>694.9</v>
      </c>
      <c r="F9" s="30">
        <f>IF(AND('当年度'!F9=0,'前年度'!F9=0),"",IF('前年度'!F9=0,"皆増 ",IF('当年度'!F9=0,"皆減 ",ROUND('増減額'!F9/'前年度'!F9*100,1))))</f>
        <v>-5.3</v>
      </c>
      <c r="G9" s="30" t="str">
        <f>IF(AND('当年度'!G9=0,'前年度'!G9=0),"",IF('前年度'!G9=0,"皆増 ",IF('当年度'!G9=0,"皆減 ",ROUND('増減額'!G9/'前年度'!G9*100,1))))</f>
        <v>皆増 </v>
      </c>
      <c r="H9" s="30">
        <f>IF(AND('当年度'!H9=0,'前年度'!H9=0),"",IF('前年度'!H9=0,"皆増 ",IF('当年度'!H9=0,"皆減 ",ROUND('増減額'!H9/'前年度'!H9*100,1))))</f>
        <v>5.2</v>
      </c>
      <c r="I9" s="30">
        <f>IF(AND('当年度'!I9=0,'前年度'!I9=0),"",IF('前年度'!I9=0,"皆増 ",IF('当年度'!I9=0,"皆減 ",ROUND('増減額'!I9/'前年度'!I9*100,1))))</f>
        <v>132.9</v>
      </c>
      <c r="J9" s="30">
        <f>IF(AND('当年度'!J9=0,'前年度'!J9=0),"",IF('前年度'!J9=0,"皆増 ",IF('当年度'!J9=0,"皆減 ",ROUND('増減額'!J9/'前年度'!J9*100,1))))</f>
        <v>-0.2</v>
      </c>
      <c r="K9" s="30">
        <f>IF(AND('当年度'!K9=0,'前年度'!K9=0),"",IF('前年度'!K9=0,"皆増 ",IF('当年度'!K9=0,"皆減 ",ROUND('増減額'!K9/'前年度'!K9*100,1))))</f>
        <v>67.3</v>
      </c>
      <c r="L9" s="30">
        <f>IF(AND('当年度'!L9=0,'前年度'!L9=0),"",IF('前年度'!L9=0,"皆増 ",IF('当年度'!L9=0,"皆減 ",ROUND('増減額'!L9/'前年度'!L9*100,1))))</f>
        <v>111.2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84.3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</c>
      <c r="D10" s="30">
        <f>IF(AND('当年度'!D10=0,'前年度'!D10=0),"",IF('前年度'!D10=0,"皆増 ",IF('当年度'!D10=0,"皆減 ",ROUND('増減額'!D10/'前年度'!D10*100,1))))</f>
        <v>1320.1</v>
      </c>
      <c r="E10" s="30">
        <f>IF(AND('当年度'!E10=0,'前年度'!E10=0),"",IF('前年度'!E10=0,"皆増 ",IF('当年度'!E10=0,"皆減 ",ROUND('増減額'!E10/'前年度'!E10*100,1))))</f>
        <v>283.4</v>
      </c>
      <c r="F10" s="30">
        <f>IF(AND('当年度'!F10=0,'前年度'!F10=0),"",IF('前年度'!F10=0,"皆増 ",IF('当年度'!F10=0,"皆減 ",ROUND('増減額'!F10/'前年度'!F10*100,1))))</f>
        <v>-99.5</v>
      </c>
      <c r="G10" s="30">
        <f>IF(AND('当年度'!G10=0,'前年度'!G10=0),"",IF('前年度'!G10=0,"皆増 ",IF('当年度'!G10=0,"皆減 ",ROUND('増減額'!G10/'前年度'!G10*100,1))))</f>
      </c>
      <c r="H10" s="30">
        <f>IF(AND('当年度'!H10=0,'前年度'!H10=0),"",IF('前年度'!H10=0,"皆増 ",IF('当年度'!H10=0,"皆減 ",ROUND('増減額'!H10/'前年度'!H10*100,1))))</f>
        <v>-44.1</v>
      </c>
      <c r="I10" s="30">
        <f>IF(AND('当年度'!I10=0,'前年度'!I10=0),"",IF('前年度'!I10=0,"皆増 ",IF('当年度'!I10=0,"皆減 ",ROUND('増減額'!I10/'前年度'!I10*100,1))))</f>
        <v>1515.8</v>
      </c>
      <c r="J10" s="30">
        <f>IF(AND('当年度'!J10=0,'前年度'!J10=0),"",IF('前年度'!J10=0,"皆増 ",IF('当年度'!J10=0,"皆減 ",ROUND('増減額'!J10/'前年度'!J10*100,1))))</f>
        <v>98.1</v>
      </c>
      <c r="K10" s="30">
        <f>IF(AND('当年度'!K10=0,'前年度'!K10=0),"",IF('前年度'!K10=0,"皆増 ",IF('当年度'!K10=0,"皆減 ",ROUND('増減額'!K10/'前年度'!K10*100,1))))</f>
        <v>-10.1</v>
      </c>
      <c r="L10" s="30">
        <f>IF(AND('当年度'!L10=0,'前年度'!L10=0),"",IF('前年度'!L10=0,"皆増 ",IF('当年度'!L10=0,"皆減 ",ROUND('増減額'!L10/'前年度'!L10*100,1))))</f>
        <v>-63.1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23.5</v>
      </c>
      <c r="O10" s="1"/>
    </row>
    <row r="11" spans="2:15" ht="21" customHeight="1">
      <c r="B11" s="14" t="s">
        <v>18</v>
      </c>
      <c r="C11" s="30" t="str">
        <f>IF(AND('当年度'!C11=0,'前年度'!C11=0),"",IF('前年度'!C11=0,"皆増 ",IF('当年度'!C11=0,"皆減 ",ROUND('増減額'!C11/'前年度'!C11*100,1))))</f>
        <v>皆減 </v>
      </c>
      <c r="D11" s="30">
        <f>IF(AND('当年度'!D11=0,'前年度'!D11=0),"",IF('前年度'!D11=0,"皆増 ",IF('当年度'!D11=0,"皆減 ",ROUND('増減額'!D11/'前年度'!D11*100,1))))</f>
        <v>-95.6</v>
      </c>
      <c r="E11" s="30">
        <f>IF(AND('当年度'!E11=0,'前年度'!E11=0),"",IF('前年度'!E11=0,"皆増 ",IF('当年度'!E11=0,"皆減 ",ROUND('増減額'!E11/'前年度'!E11*100,1))))</f>
        <v>464.2</v>
      </c>
      <c r="F11" s="30">
        <f>IF(AND('当年度'!F11=0,'前年度'!F11=0),"",IF('前年度'!F11=0,"皆増 ",IF('当年度'!F11=0,"皆減 ",ROUND('増減額'!F11/'前年度'!F11*100,1))))</f>
        <v>-4.5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10.2</v>
      </c>
      <c r="I11" s="30">
        <f>IF(AND('当年度'!I11=0,'前年度'!I11=0),"",IF('前年度'!I11=0,"皆増 ",IF('当年度'!I11=0,"皆減 ",ROUND('増減額'!I11/'前年度'!I11*100,1))))</f>
        <v>-45.2</v>
      </c>
      <c r="J11" s="30">
        <f>IF(AND('当年度'!J11=0,'前年度'!J11=0),"",IF('前年度'!J11=0,"皆増 ",IF('当年度'!J11=0,"皆減 ",ROUND('増減額'!J11/'前年度'!J11*100,1))))</f>
        <v>-0.4</v>
      </c>
      <c r="K11" s="30">
        <f>IF(AND('当年度'!K11=0,'前年度'!K11=0),"",IF('前年度'!K11=0,"皆増 ",IF('当年度'!K11=0,"皆減 ",ROUND('増減額'!K11/'前年度'!K11*100,1))))</f>
        <v>-29.1</v>
      </c>
      <c r="L11" s="30">
        <f>IF(AND('当年度'!L11=0,'前年度'!L11=0),"",IF('前年度'!L11=0,"皆増 ",IF('当年度'!L11=0,"皆減 ",ROUND('増減額'!L11/'前年度'!L11*100,1))))</f>
        <v>222</v>
      </c>
      <c r="M11" s="30">
        <f>IF(AND('当年度'!M11=0,'前年度'!M11=0),"",IF('前年度'!M11=0,"皆増 ",IF('当年度'!M11=0,"皆減 ",ROUND('増減額'!M11/'前年度'!M11*100,1))))</f>
        <v>-68</v>
      </c>
      <c r="N11" s="30">
        <f>IF(AND('当年度'!N11=0,'前年度'!N11=0),"",IF('前年度'!N11=0,"皆増 ",IF('当年度'!N11=0,"皆減 ",ROUND('増減額'!N11/'前年度'!N11*100,1))))</f>
        <v>4.9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-29.8</v>
      </c>
      <c r="E12" s="30">
        <f>IF(AND('当年度'!E12=0,'前年度'!E12=0),"",IF('前年度'!E12=0,"皆増 ",IF('当年度'!E12=0,"皆減 ",ROUND('増減額'!E12/'前年度'!E12*100,1))))</f>
        <v>26.4</v>
      </c>
      <c r="F12" s="30">
        <f>IF(AND('当年度'!F12=0,'前年度'!F12=0),"",IF('前年度'!F12=0,"皆増 ",IF('当年度'!F12=0,"皆減 ",ROUND('増減額'!F12/'前年度'!F12*100,1))))</f>
        <v>165.1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72.8</v>
      </c>
      <c r="I12" s="30">
        <f>IF(AND('当年度'!I12=0,'前年度'!I12=0),"",IF('前年度'!I12=0,"皆増 ",IF('当年度'!I12=0,"皆減 ",ROUND('増減額'!I12/'前年度'!I12*100,1))))</f>
        <v>-15.3</v>
      </c>
      <c r="J12" s="30">
        <f>IF(AND('当年度'!J12=0,'前年度'!J12=0),"",IF('前年度'!J12=0,"皆増 ",IF('当年度'!J12=0,"皆減 ",ROUND('増減額'!J12/'前年度'!J12*100,1))))</f>
        <v>21.3</v>
      </c>
      <c r="K12" s="30">
        <f>IF(AND('当年度'!K12=0,'前年度'!K12=0),"",IF('前年度'!K12=0,"皆増 ",IF('当年度'!K12=0,"皆減 ",ROUND('増減額'!K12/'前年度'!K12*100,1))))</f>
        <v>18.7</v>
      </c>
      <c r="L12" s="30">
        <f>IF(AND('当年度'!L12=0,'前年度'!L12=0),"",IF('前年度'!L12=0,"皆増 ",IF('当年度'!L12=0,"皆減 ",ROUND('増減額'!L12/'前年度'!L12*100,1))))</f>
        <v>166.5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36.6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</c>
      <c r="D13" s="30">
        <f>IF(AND('当年度'!D13=0,'前年度'!D13=0),"",IF('前年度'!D13=0,"皆増 ",IF('当年度'!D13=0,"皆減 ",ROUND('増減額'!D13/'前年度'!D13*100,1))))</f>
        <v>-72.1</v>
      </c>
      <c r="E13" s="30">
        <f>IF(AND('当年度'!E13=0,'前年度'!E13=0),"",IF('前年度'!E13=0,"皆増 ",IF('当年度'!E13=0,"皆減 ",ROUND('増減額'!E13/'前年度'!E13*100,1))))</f>
        <v>-88.8</v>
      </c>
      <c r="F13" s="30">
        <f>IF(AND('当年度'!F13=0,'前年度'!F13=0),"",IF('前年度'!F13=0,"皆増 ",IF('当年度'!F13=0,"皆減 ",ROUND('増減額'!F13/'前年度'!F13*100,1))))</f>
        <v>17.6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35.9</v>
      </c>
      <c r="I13" s="30">
        <f>IF(AND('当年度'!I13=0,'前年度'!I13=0),"",IF('前年度'!I13=0,"皆増 ",IF('当年度'!I13=0,"皆減 ",ROUND('増減額'!I13/'前年度'!I13*100,1))))</f>
        <v>12.5</v>
      </c>
      <c r="J13" s="30">
        <f>IF(AND('当年度'!J13=0,'前年度'!J13=0),"",IF('前年度'!J13=0,"皆増 ",IF('当年度'!J13=0,"皆減 ",ROUND('増減額'!J13/'前年度'!J13*100,1))))</f>
        <v>47.7</v>
      </c>
      <c r="K13" s="30">
        <f>IF(AND('当年度'!K13=0,'前年度'!K13=0),"",IF('前年度'!K13=0,"皆増 ",IF('当年度'!K13=0,"皆減 ",ROUND('増減額'!K13/'前年度'!K13*100,1))))</f>
        <v>36.4</v>
      </c>
      <c r="L13" s="30">
        <f>IF(AND('当年度'!L13=0,'前年度'!L13=0),"",IF('前年度'!L13=0,"皆増 ",IF('当年度'!L13=0,"皆減 ",ROUND('増減額'!L13/'前年度'!L13*100,1))))</f>
        <v>11.2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-16</v>
      </c>
      <c r="O13" s="1"/>
    </row>
    <row r="14" spans="2:15" ht="21" customHeight="1">
      <c r="B14" s="14" t="s">
        <v>21</v>
      </c>
      <c r="C14" s="30" t="str">
        <f>IF(AND('当年度'!C14=0,'前年度'!C14=0),"",IF('前年度'!C14=0,"皆増 ",IF('当年度'!C14=0,"皆減 ",ROUND('増減額'!C14/'前年度'!C14*100,1))))</f>
        <v>皆減 </v>
      </c>
      <c r="D14" s="30">
        <f>IF(AND('当年度'!D14=0,'前年度'!D14=0),"",IF('前年度'!D14=0,"皆増 ",IF('当年度'!D14=0,"皆減 ",ROUND('増減額'!D14/'前年度'!D14*100,1))))</f>
        <v>104</v>
      </c>
      <c r="E14" s="30">
        <f>IF(AND('当年度'!E14=0,'前年度'!E14=0),"",IF('前年度'!E14=0,"皆増 ",IF('当年度'!E14=0,"皆減 ",ROUND('増減額'!E14/'前年度'!E14*100,1))))</f>
        <v>57.9</v>
      </c>
      <c r="F14" s="30">
        <f>IF(AND('当年度'!F14=0,'前年度'!F14=0),"",IF('前年度'!F14=0,"皆増 ",IF('当年度'!F14=0,"皆減 ",ROUND('増減額'!F14/'前年度'!F14*100,1))))</f>
        <v>-49.1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36.1</v>
      </c>
      <c r="I14" s="30" t="str">
        <f>IF(AND('当年度'!I14=0,'前年度'!I14=0),"",IF('前年度'!I14=0,"皆増 ",IF('当年度'!I14=0,"皆減 ",ROUND('増減額'!I14/'前年度'!I14*100,1))))</f>
        <v>皆増 </v>
      </c>
      <c r="J14" s="30">
        <f>IF(AND('当年度'!J14=0,'前年度'!J14=0),"",IF('前年度'!J14=0,"皆増 ",IF('当年度'!J14=0,"皆減 ",ROUND('増減額'!J14/'前年度'!J14*100,1))))</f>
        <v>19.4</v>
      </c>
      <c r="K14" s="30">
        <f>IF(AND('当年度'!K14=0,'前年度'!K14=0),"",IF('前年度'!K14=0,"皆増 ",IF('当年度'!K14=0,"皆減 ",ROUND('増減額'!K14/'前年度'!K14*100,1))))</f>
        <v>-88.1</v>
      </c>
      <c r="L14" s="30">
        <f>IF(AND('当年度'!L14=0,'前年度'!L14=0),"",IF('前年度'!L14=0,"皆増 ",IF('当年度'!L14=0,"皆減 ",ROUND('増減額'!L14/'前年度'!L14*100,1))))</f>
        <v>-31</v>
      </c>
      <c r="M14" s="30" t="str">
        <f>IF(AND('当年度'!M14=0,'前年度'!M14=0),"",IF('前年度'!M14=0,"皆増 ",IF('当年度'!M14=0,"皆減 ",ROUND('増減額'!M14/'前年度'!M14*100,1))))</f>
        <v>皆減 </v>
      </c>
      <c r="N14" s="30">
        <f>IF(AND('当年度'!N14=0,'前年度'!N14=0),"",IF('前年度'!N14=0,"皆増 ",IF('当年度'!N14=0,"皆減 ",ROUND('増減額'!N14/'前年度'!N14*100,1))))</f>
        <v>-16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386.5</v>
      </c>
      <c r="E15" s="30">
        <f>IF(AND('当年度'!E15=0,'前年度'!E15=0),"",IF('前年度'!E15=0,"皆増 ",IF('当年度'!E15=0,"皆減 ",ROUND('増減額'!E15/'前年度'!E15*100,1))))</f>
        <v>1801.7</v>
      </c>
      <c r="F15" s="30">
        <f>IF(AND('当年度'!F15=0,'前年度'!F15=0),"",IF('前年度'!F15=0,"皆増 ",IF('当年度'!F15=0,"皆減 ",ROUND('増減額'!F15/'前年度'!F15*100,1))))</f>
        <v>20.7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-80.2</v>
      </c>
      <c r="I15" s="30">
        <f>IF(AND('当年度'!I15=0,'前年度'!I15=0),"",IF('前年度'!I15=0,"皆増 ",IF('当年度'!I15=0,"皆減 ",ROUND('増減額'!I15/'前年度'!I15*100,1))))</f>
        <v>-83.2</v>
      </c>
      <c r="J15" s="30">
        <f>IF(AND('当年度'!J15=0,'前年度'!J15=0),"",IF('前年度'!J15=0,"皆増 ",IF('当年度'!J15=0,"皆減 ",ROUND('増減額'!J15/'前年度'!J15*100,1))))</f>
        <v>45.8</v>
      </c>
      <c r="K15" s="30">
        <f>IF(AND('当年度'!K15=0,'前年度'!K15=0),"",IF('前年度'!K15=0,"皆増 ",IF('当年度'!K15=0,"皆減 ",ROUND('増減額'!K15/'前年度'!K15*100,1))))</f>
        <v>-13</v>
      </c>
      <c r="L15" s="30">
        <f>IF(AND('当年度'!L15=0,'前年度'!L15=0),"",IF('前年度'!L15=0,"皆増 ",IF('当年度'!L15=0,"皆減 ",ROUND('増減額'!L15/'前年度'!L15*100,1))))</f>
        <v>-4.4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-1.7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82.9</v>
      </c>
      <c r="E16" s="30">
        <f>IF(AND('当年度'!E16=0,'前年度'!E16=0),"",IF('前年度'!E16=0,"皆増 ",IF('当年度'!E16=0,"皆減 ",ROUND('増減額'!E16/'前年度'!E16*100,1))))</f>
        <v>1768.4</v>
      </c>
      <c r="F16" s="30">
        <f>IF(AND('当年度'!F16=0,'前年度'!F16=0),"",IF('前年度'!F16=0,"皆増 ",IF('当年度'!F16=0,"皆減 ",ROUND('増減額'!F16/'前年度'!F16*100,1))))</f>
        <v>62.6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-6.6</v>
      </c>
      <c r="I16" s="30">
        <f>IF(AND('当年度'!I16=0,'前年度'!I16=0),"",IF('前年度'!I16=0,"皆増 ",IF('当年度'!I16=0,"皆減 ",ROUND('増減額'!I16/'前年度'!I16*100,1))))</f>
        <v>-83.6</v>
      </c>
      <c r="J16" s="30">
        <f>IF(AND('当年度'!J16=0,'前年度'!J16=0),"",IF('前年度'!J16=0,"皆増 ",IF('当年度'!J16=0,"皆減 ",ROUND('増減額'!J16/'前年度'!J16*100,1))))</f>
        <v>42.2</v>
      </c>
      <c r="K16" s="30">
        <f>IF(AND('当年度'!K16=0,'前年度'!K16=0),"",IF('前年度'!K16=0,"皆増 ",IF('当年度'!K16=0,"皆減 ",ROUND('増減額'!K16/'前年度'!K16*100,1))))</f>
        <v>-13.5</v>
      </c>
      <c r="L16" s="30">
        <f>IF(AND('当年度'!L16=0,'前年度'!L16=0),"",IF('前年度'!L16=0,"皆増 ",IF('当年度'!L16=0,"皆減 ",ROUND('増減額'!L16/'前年度'!L16*100,1))))</f>
        <v>-25.6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22.6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480.8</v>
      </c>
      <c r="E17" s="31">
        <f>IF(AND('当年度'!E17=0,'前年度'!E17=0),"",IF('前年度'!E17=0,"皆増 ",IF('当年度'!E17=0,"皆減 ",ROUND('増減額'!E17/'前年度'!E17*100,1))))</f>
        <v>-5.9</v>
      </c>
      <c r="F17" s="31">
        <f>IF(AND('当年度'!F17=0,'前年度'!F17=0),"",IF('前年度'!F17=0,"皆増 ",IF('当年度'!F17=0,"皆減 ",ROUND('増減額'!F17/'前年度'!F17*100,1))))</f>
        <v>40.8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5.3</v>
      </c>
      <c r="I17" s="31">
        <f>IF(AND('当年度'!I17=0,'前年度'!I17=0),"",IF('前年度'!I17=0,"皆増 ",IF('当年度'!I17=0,"皆減 ",ROUND('増減額'!I17/'前年度'!I17*100,1))))</f>
        <v>-99.7</v>
      </c>
      <c r="J17" s="31">
        <f>IF(AND('当年度'!J17=0,'前年度'!J17=0),"",IF('前年度'!J17=0,"皆増 ",IF('当年度'!J17=0,"皆減 ",ROUND('増減額'!J17/'前年度'!J17*100,1))))</f>
        <v>-22.4</v>
      </c>
      <c r="K17" s="31">
        <f>IF(AND('当年度'!K17=0,'前年度'!K17=0),"",IF('前年度'!K17=0,"皆増 ",IF('当年度'!K17=0,"皆減 ",ROUND('増減額'!K17/'前年度'!K17*100,1))))</f>
        <v>-29.1</v>
      </c>
      <c r="L17" s="31">
        <f>IF(AND('当年度'!L17=0,'前年度'!L17=0),"",IF('前年度'!L17=0,"皆増 ",IF('当年度'!L17=0,"皆減 ",ROUND('増減額'!L17/'前年度'!L17*100,1))))</f>
        <v>-44.2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107.7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-91</v>
      </c>
      <c r="E18" s="31">
        <f>IF(AND('当年度'!E18=0,'前年度'!E18=0),"",IF('前年度'!E18=0,"皆増 ",IF('当年度'!E18=0,"皆減 ",ROUND('増減額'!E18/'前年度'!E18*100,1))))</f>
        <v>-14.2</v>
      </c>
      <c r="F18" s="31">
        <f>IF(AND('当年度'!F18=0,'前年度'!F18=0),"",IF('前年度'!F18=0,"皆増 ",IF('当年度'!F18=0,"皆減 ",ROUND('増減額'!F18/'前年度'!F18*100,1))))</f>
        <v>319.8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-40.2</v>
      </c>
      <c r="I18" s="31">
        <f>IF(AND('当年度'!I18=0,'前年度'!I18=0),"",IF('前年度'!I18=0,"皆増 ",IF('当年度'!I18=0,"皆減 ",ROUND('増減額'!I18/'前年度'!I18*100,1))))</f>
        <v>305.1</v>
      </c>
      <c r="J18" s="31">
        <f>IF(AND('当年度'!J18=0,'前年度'!J18=0),"",IF('前年度'!J18=0,"皆増 ",IF('当年度'!J18=0,"皆減 ",ROUND('増減額'!J18/'前年度'!J18*100,1))))</f>
        <v>-10.7</v>
      </c>
      <c r="K18" s="31">
        <f>IF(AND('当年度'!K18=0,'前年度'!K18=0),"",IF('前年度'!K18=0,"皆増 ",IF('当年度'!K18=0,"皆減 ",ROUND('増減額'!K18/'前年度'!K18*100,1))))</f>
        <v>115.4</v>
      </c>
      <c r="L18" s="31">
        <f>IF(AND('当年度'!L18=0,'前年度'!L18=0),"",IF('前年度'!L18=0,"皆増 ",IF('当年度'!L18=0,"皆減 ",ROUND('増減額'!L18/'前年度'!L18*100,1))))</f>
        <v>-76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-58.7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566.5</v>
      </c>
      <c r="E19" s="32">
        <f>IF(AND('当年度'!E19=0,'前年度'!E19=0),"",IF('前年度'!E19=0,"皆増 ",IF('当年度'!E19=0,"皆減 ",ROUND('増減額'!E19/'前年度'!E19*100,1))))</f>
        <v>-88.8</v>
      </c>
      <c r="F19" s="32">
        <f>IF(AND('当年度'!F19=0,'前年度'!F19=0),"",IF('前年度'!F19=0,"皆増 ",IF('当年度'!F19=0,"皆減 ",ROUND('増減額'!F19/'前年度'!F19*100,1))))</f>
        <v>509.2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3.1</v>
      </c>
      <c r="I19" s="32" t="str">
        <f>IF(AND('当年度'!I19=0,'前年度'!I19=0),"",IF('前年度'!I19=0,"皆増 ",IF('当年度'!I19=0,"皆減 ",ROUND('増減額'!I19/'前年度'!I19*100,1))))</f>
        <v>皆減 </v>
      </c>
      <c r="J19" s="32">
        <f>IF(AND('当年度'!J19=0,'前年度'!J19=0),"",IF('前年度'!J19=0,"皆増 ",IF('当年度'!J19=0,"皆減 ",ROUND('増減額'!J19/'前年度'!J19*100,1))))</f>
        <v>-0.3</v>
      </c>
      <c r="K19" s="32">
        <f>IF(AND('当年度'!K19=0,'前年度'!K19=0),"",IF('前年度'!K19=0,"皆増 ",IF('当年度'!K19=0,"皆減 ",ROUND('増減額'!K19/'前年度'!K19*100,1))))</f>
        <v>-35.6</v>
      </c>
      <c r="L19" s="32">
        <f>IF(AND('当年度'!L19=0,'前年度'!L19=0),"",IF('前年度'!L19=0,"皆増 ",IF('当年度'!L19=0,"皆減 ",ROUND('増減額'!L19/'前年度'!L19*100,1))))</f>
        <v>10.1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161.3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-99.3</v>
      </c>
      <c r="E20" s="30">
        <f>IF(AND('当年度'!E20=0,'前年度'!E20=0),"",IF('前年度'!E20=0,"皆増 ",IF('当年度'!E20=0,"皆減 ",ROUND('増減額'!E20/'前年度'!E20*100,1))))</f>
        <v>48.2</v>
      </c>
      <c r="F20" s="30">
        <f>IF(AND('当年度'!F20=0,'前年度'!F20=0),"",IF('前年度'!F20=0,"皆増 ",IF('当年度'!F20=0,"皆減 ",ROUND('増減額'!F20/'前年度'!F20*100,1))))</f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338.6</v>
      </c>
      <c r="I20" s="30" t="str">
        <f>IF(AND('当年度'!I20=0,'前年度'!I20=0),"",IF('前年度'!I20=0,"皆増 ",IF('当年度'!I20=0,"皆減 ",ROUND('増減額'!I20/'前年度'!I20*100,1))))</f>
        <v>皆減 </v>
      </c>
      <c r="J20" s="30">
        <f>IF(AND('当年度'!J20=0,'前年度'!J20=0),"",IF('前年度'!J20=0,"皆増 ",IF('当年度'!J20=0,"皆減 ",ROUND('増減額'!J20/'前年度'!J20*100,1))))</f>
        <v>22.3</v>
      </c>
      <c r="K20" s="30">
        <f>IF(AND('当年度'!K20=0,'前年度'!K20=0),"",IF('前年度'!K20=0,"皆増 ",IF('当年度'!K20=0,"皆減 ",ROUND('増減額'!K20/'前年度'!K20*100,1))))</f>
        <v>-69.2</v>
      </c>
      <c r="L20" s="30">
        <f>IF(AND('当年度'!L20=0,'前年度'!L20=0),"",IF('前年度'!L20=0,"皆増 ",IF('当年度'!L20=0,"皆減 ",ROUND('増減額'!L20/'前年度'!L20*100,1))))</f>
        <v>85.7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-77.5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-61.9</v>
      </c>
      <c r="E21" s="30">
        <f>IF(AND('当年度'!E21=0,'前年度'!E21=0),"",IF('前年度'!E21=0,"皆増 ",IF('当年度'!E21=0,"皆減 ",ROUND('増減額'!E21/'前年度'!E21*100,1))))</f>
        <v>-94.9</v>
      </c>
      <c r="F21" s="30" t="str">
        <f>IF(AND('当年度'!F21=0,'前年度'!F21=0),"",IF('前年度'!F21=0,"皆増 ",IF('当年度'!F21=0,"皆減 ",ROUND('増減額'!F21/'前年度'!F21*100,1))))</f>
        <v>皆増 </v>
      </c>
      <c r="G21" s="30">
        <f>IF(AND('当年度'!G21=0,'前年度'!G21=0),"",IF('前年度'!G21=0,"皆増 ",IF('当年度'!G21=0,"皆減 ",ROUND('増減額'!G21/'前年度'!G21*100,1))))</f>
      </c>
      <c r="H21" s="30">
        <f>IF(AND('当年度'!H21=0,'前年度'!H21=0),"",IF('前年度'!H21=0,"皆増 ",IF('当年度'!H21=0,"皆減 ",ROUND('増減額'!H21/'前年度'!H21*100,1))))</f>
        <v>-40.5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0.5</v>
      </c>
      <c r="K21" s="30">
        <f>IF(AND('当年度'!K21=0,'前年度'!K21=0),"",IF('前年度'!K21=0,"皆増 ",IF('当年度'!K21=0,"皆減 ",ROUND('増減額'!K21/'前年度'!K21*100,1))))</f>
        <v>94</v>
      </c>
      <c r="L21" s="30">
        <f>IF(AND('当年度'!L21=0,'前年度'!L21=0),"",IF('前年度'!L21=0,"皆増 ",IF('当年度'!L21=0,"皆減 ",ROUND('増減額'!L21/'前年度'!L21*100,1))))</f>
        <v>-22.1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-33.1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43.8</v>
      </c>
      <c r="E22" s="30">
        <f>IF(AND('当年度'!E22=0,'前年度'!E22=0),"",IF('前年度'!E22=0,"皆増 ",IF('当年度'!E22=0,"皆減 ",ROUND('増減額'!E22/'前年度'!E22*100,1))))</f>
        <v>-99.8</v>
      </c>
      <c r="F22" s="30">
        <f>IF(AND('当年度'!F22=0,'前年度'!F22=0),"",IF('前年度'!F22=0,"皆増 ",IF('当年度'!F22=0,"皆減 ",ROUND('増減額'!F22/'前年度'!F22*100,1))))</f>
        <v>-94.4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1.3</v>
      </c>
      <c r="I22" s="30">
        <f>IF(AND('当年度'!I22=0,'前年度'!I22=0),"",IF('前年度'!I22=0,"皆増 ",IF('当年度'!I22=0,"皆減 ",ROUND('増減額'!I22/'前年度'!I22*100,1))))</f>
        <v>50.5</v>
      </c>
      <c r="J22" s="30">
        <f>IF(AND('当年度'!J22=0,'前年度'!J22=0),"",IF('前年度'!J22=0,"皆増 ",IF('当年度'!J22=0,"皆減 ",ROUND('増減額'!J22/'前年度'!J22*100,1))))</f>
        <v>-11.9</v>
      </c>
      <c r="K22" s="30">
        <f>IF(AND('当年度'!K22=0,'前年度'!K22=0),"",IF('前年度'!K22=0,"皆増 ",IF('当年度'!K22=0,"皆減 ",ROUND('増減額'!K22/'前年度'!K22*100,1))))</f>
        <v>-76.3</v>
      </c>
      <c r="L22" s="30">
        <f>IF(AND('当年度'!L22=0,'前年度'!L22=0),"",IF('前年度'!L22=0,"皆増 ",IF('当年度'!L22=0,"皆減 ",ROUND('増減額'!L22/'前年度'!L22*100,1))))</f>
        <v>109.8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-22.3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  <v>1.2</v>
      </c>
      <c r="E23" s="30">
        <f>IF(AND('当年度'!E23=0,'前年度'!E23=0),"",IF('前年度'!E23=0,"皆増 ",IF('当年度'!E23=0,"皆減 ",ROUND('増減額'!E23/'前年度'!E23*100,1))))</f>
        <v>-60.6</v>
      </c>
      <c r="F23" s="30">
        <f>IF(AND('当年度'!F23=0,'前年度'!F23=0),"",IF('前年度'!F23=0,"皆増 ",IF('当年度'!F23=0,"皆減 ",ROUND('増減額'!F23/'前年度'!F23*100,1))))</f>
        <v>172.5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5</v>
      </c>
      <c r="K23" s="30">
        <f>IF(AND('当年度'!K23=0,'前年度'!K23=0),"",IF('前年度'!K23=0,"皆増 ",IF('当年度'!K23=0,"皆減 ",ROUND('増減額'!K23/'前年度'!K23*100,1))))</f>
        <v>822.9</v>
      </c>
      <c r="L23" s="30">
        <f>IF(AND('当年度'!L23=0,'前年度'!L23=0),"",IF('前年度'!L23=0,"皆増 ",IF('当年度'!L23=0,"皆減 ",ROUND('増減額'!L23/'前年度'!L23*100,1))))</f>
        <v>-90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8.5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-35</v>
      </c>
      <c r="E24" s="30">
        <f>IF(AND('当年度'!E24=0,'前年度'!E24=0),"",IF('前年度'!E24=0,"皆増 ",IF('当年度'!E24=0,"皆減 ",ROUND('増減額'!E24/'前年度'!E24*100,1))))</f>
        <v>-23.9</v>
      </c>
      <c r="F24" s="30">
        <f>IF(AND('当年度'!F24=0,'前年度'!F24=0),"",IF('前年度'!F24=0,"皆増 ",IF('当年度'!F24=0,"皆減 ",ROUND('増減額'!F24/'前年度'!F24*100,1))))</f>
        <v>438.2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-57.4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-20.2</v>
      </c>
      <c r="K24" s="30">
        <f>IF(AND('当年度'!K24=0,'前年度'!K24=0),"",IF('前年度'!K24=0,"皆増 ",IF('当年度'!K24=0,"皆減 ",ROUND('増減額'!K24/'前年度'!K24*100,1))))</f>
        <v>379.5</v>
      </c>
      <c r="L24" s="30">
        <f>IF(AND('当年度'!L24=0,'前年度'!L24=0),"",IF('前年度'!L24=0,"皆増 ",IF('当年度'!L24=0,"皆減 ",ROUND('増減額'!L24/'前年度'!L24*100,1))))</f>
        <v>104.4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28.7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42</v>
      </c>
      <c r="E25" s="30">
        <f>IF(AND('当年度'!E25=0,'前年度'!E25=0),"",IF('前年度'!E25=0,"皆増 ",IF('当年度'!E25=0,"皆減 ",ROUND('増減額'!E25/'前年度'!E25*100,1))))</f>
        <v>-84.6</v>
      </c>
      <c r="F25" s="30">
        <f>IF(AND('当年度'!F25=0,'前年度'!F25=0),"",IF('前年度'!F25=0,"皆増 ",IF('当年度'!F25=0,"皆減 ",ROUND('増減額'!F25/'前年度'!F25*100,1))))</f>
        <v>-83.1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-11.3</v>
      </c>
      <c r="I25" s="30">
        <f>IF(AND('当年度'!I25=0,'前年度'!I25=0),"",IF('前年度'!I25=0,"皆増 ",IF('当年度'!I25=0,"皆減 ",ROUND('増減額'!I25/'前年度'!I25*100,1))))</f>
        <v>-38.8</v>
      </c>
      <c r="J25" s="30">
        <f>IF(AND('当年度'!J25=0,'前年度'!J25=0),"",IF('前年度'!J25=0,"皆増 ",IF('当年度'!J25=0,"皆減 ",ROUND('増減額'!J25/'前年度'!J25*100,1))))</f>
        <v>4.7</v>
      </c>
      <c r="K25" s="30">
        <f>IF(AND('当年度'!K25=0,'前年度'!K25=0),"",IF('前年度'!K25=0,"皆増 ",IF('当年度'!K25=0,"皆減 ",ROUND('増減額'!K25/'前年度'!K25*100,1))))</f>
        <v>-61.1</v>
      </c>
      <c r="L25" s="30">
        <f>IF(AND('当年度'!L25=0,'前年度'!L25=0),"",IF('前年度'!L25=0,"皆増 ",IF('当年度'!L25=0,"皆減 ",ROUND('増減額'!L25/'前年度'!L25*100,1))))</f>
        <v>135.7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-3.2</v>
      </c>
      <c r="O25" s="1"/>
    </row>
    <row r="26" spans="2:15" ht="21" customHeight="1">
      <c r="B26" s="14" t="s">
        <v>30</v>
      </c>
      <c r="C26" s="30">
        <f>IF(AND('当年度'!C26=0,'前年度'!C26=0),"",IF('前年度'!C26=0,"皆増 ",IF('当年度'!C26=0,"皆減 ",ROUND('増減額'!C26/'前年度'!C26*100,1))))</f>
      </c>
      <c r="D26" s="30">
        <f>IF(AND('当年度'!D26=0,'前年度'!D26=0),"",IF('前年度'!D26=0,"皆増 ",IF('当年度'!D26=0,"皆減 ",ROUND('増減額'!D26/'前年度'!D26*100,1))))</f>
        <v>-41.7</v>
      </c>
      <c r="E26" s="30">
        <f>IF(AND('当年度'!E26=0,'前年度'!E26=0),"",IF('前年度'!E26=0,"皆増 ",IF('当年度'!E26=0,"皆減 ",ROUND('増減額'!E26/'前年度'!E26*100,1))))</f>
        <v>11925.1</v>
      </c>
      <c r="F26" s="30">
        <f>IF(AND('当年度'!F26=0,'前年度'!F26=0),"",IF('前年度'!F26=0,"皆増 ",IF('当年度'!F26=0,"皆減 ",ROUND('増減額'!F26/'前年度'!F26*100,1))))</f>
        <v>-8.6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22.7</v>
      </c>
      <c r="I26" s="30">
        <f>IF(AND('当年度'!I26=0,'前年度'!I26=0),"",IF('前年度'!I26=0,"皆増 ",IF('当年度'!I26=0,"皆減 ",ROUND('増減額'!I26/'前年度'!I26*100,1))))</f>
        <v>-52.3</v>
      </c>
      <c r="J26" s="30">
        <f>IF(AND('当年度'!J26=0,'前年度'!J26=0),"",IF('前年度'!J26=0,"皆増 ",IF('当年度'!J26=0,"皆減 ",ROUND('増減額'!J26/'前年度'!J26*100,1))))</f>
        <v>-25.2</v>
      </c>
      <c r="K26" s="30">
        <f>IF(AND('当年度'!K26=0,'前年度'!K26=0),"",IF('前年度'!K26=0,"皆増 ",IF('当年度'!K26=0,"皆減 ",ROUND('増減額'!K26/'前年度'!K26*100,1))))</f>
        <v>594.6</v>
      </c>
      <c r="L26" s="30">
        <f>IF(AND('当年度'!L26=0,'前年度'!L26=0),"",IF('前年度'!L26=0,"皆増 ",IF('当年度'!L26=0,"皆減 ",ROUND('増減額'!L26/'前年度'!L26*100,1))))</f>
        <v>84.8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27.6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-63.6</v>
      </c>
      <c r="E27" s="30">
        <f>IF(AND('当年度'!E27=0,'前年度'!E27=0),"",IF('前年度'!E27=0,"皆増 ",IF('当年度'!E27=0,"皆減 ",ROUND('増減額'!E27/'前年度'!E27*100,1))))</f>
        <v>-2.4</v>
      </c>
      <c r="F27" s="30">
        <f>IF(AND('当年度'!F27=0,'前年度'!F27=0),"",IF('前年度'!F27=0,"皆増 ",IF('当年度'!F27=0,"皆減 ",ROUND('増減額'!F27/'前年度'!F27*100,1))))</f>
        <v>210.9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-17</v>
      </c>
      <c r="I27" s="30">
        <f>IF(AND('当年度'!I27=0,'前年度'!I27=0),"",IF('前年度'!I27=0,"皆増 ",IF('当年度'!I27=0,"皆減 ",ROUND('増減額'!I27/'前年度'!I27*100,1))))</f>
        <v>59.3</v>
      </c>
      <c r="J27" s="30">
        <f>IF(AND('当年度'!J27=0,'前年度'!J27=0),"",IF('前年度'!J27=0,"皆増 ",IF('当年度'!J27=0,"皆減 ",ROUND('増減額'!J27/'前年度'!J27*100,1))))</f>
        <v>-36.2</v>
      </c>
      <c r="K27" s="30">
        <f>IF(AND('当年度'!K27=0,'前年度'!K27=0),"",IF('前年度'!K27=0,"皆増 ",IF('当年度'!K27=0,"皆減 ",ROUND('増減額'!K27/'前年度'!K27*100,1))))</f>
        <v>-39.7</v>
      </c>
      <c r="L27" s="30">
        <f>IF(AND('当年度'!L27=0,'前年度'!L27=0),"",IF('前年度'!L27=0,"皆増 ",IF('当年度'!L27=0,"皆減 ",ROUND('増減額'!L27/'前年度'!L27*100,1))))</f>
        <v>556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1.2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-81.6</v>
      </c>
      <c r="E28" s="30">
        <f>IF(AND('当年度'!E28=0,'前年度'!E28=0),"",IF('前年度'!E28=0,"皆増 ",IF('当年度'!E28=0,"皆減 ",ROUND('増減額'!E28/'前年度'!E28*100,1))))</f>
        <v>-96.2</v>
      </c>
      <c r="F28" s="30">
        <f>IF(AND('当年度'!F28=0,'前年度'!F28=0),"",IF('前年度'!F28=0,"皆増 ",IF('当年度'!F28=0,"皆減 ",ROUND('増減額'!F28/'前年度'!F28*100,1))))</f>
        <v>437.8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21.1</v>
      </c>
      <c r="I28" s="30">
        <f>IF(AND('当年度'!I28=0,'前年度'!I28=0),"",IF('前年度'!I28=0,"皆増 ",IF('当年度'!I28=0,"皆減 ",ROUND('増減額'!I28/'前年度'!I28*100,1))))</f>
      </c>
      <c r="J28" s="30">
        <f>IF(AND('当年度'!J28=0,'前年度'!J28=0),"",IF('前年度'!J28=0,"皆増 ",IF('当年度'!J28=0,"皆減 ",ROUND('増減額'!J28/'前年度'!J28*100,1))))</f>
        <v>15.1</v>
      </c>
      <c r="K28" s="30">
        <f>IF(AND('当年度'!K28=0,'前年度'!K28=0),"",IF('前年度'!K28=0,"皆増 ",IF('当年度'!K28=0,"皆減 ",ROUND('増減額'!K28/'前年度'!K28*100,1))))</f>
        <v>-89.9</v>
      </c>
      <c r="L28" s="30">
        <f>IF(AND('当年度'!L28=0,'前年度'!L28=0),"",IF('前年度'!L28=0,"皆増 ",IF('当年度'!L28=0,"皆減 ",ROUND('増減額'!L28/'前年度'!L28*100,1))))</f>
        <v>-60.2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-21.2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-45</v>
      </c>
      <c r="E29" s="30">
        <f>IF(AND('当年度'!E29=0,'前年度'!E29=0),"",IF('前年度'!E29=0,"皆増 ",IF('当年度'!E29=0,"皆減 ",ROUND('増減額'!E29/'前年度'!E29*100,1))))</f>
        <v>-13.3</v>
      </c>
      <c r="F29" s="30">
        <f>IF(AND('当年度'!F29=0,'前年度'!F29=0),"",IF('前年度'!F29=0,"皆増 ",IF('当年度'!F29=0,"皆減 ",ROUND('増減額'!F29/'前年度'!F29*100,1))))</f>
        <v>-56.3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7.7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9.1</v>
      </c>
      <c r="K29" s="30">
        <f>IF(AND('当年度'!K29=0,'前年度'!K29=0),"",IF('前年度'!K29=0,"皆増 ",IF('当年度'!K29=0,"皆減 ",ROUND('増減額'!K29/'前年度'!K29*100,1))))</f>
        <v>44.7</v>
      </c>
      <c r="L29" s="30">
        <f>IF(AND('当年度'!L29=0,'前年度'!L29=0),"",IF('前年度'!L29=0,"皆増 ",IF('当年度'!L29=0,"皆減 ",ROUND('増減額'!L29/'前年度'!L29*100,1))))</f>
        <v>129.3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6.1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398.4</v>
      </c>
      <c r="E30" s="30">
        <f>IF(AND('当年度'!E30=0,'前年度'!E30=0),"",IF('前年度'!E30=0,"皆増 ",IF('当年度'!E30=0,"皆減 ",ROUND('増減額'!E30/'前年度'!E30*100,1))))</f>
        <v>108</v>
      </c>
      <c r="F30" s="30">
        <f>IF(AND('当年度'!F30=0,'前年度'!F30=0),"",IF('前年度'!F30=0,"皆増 ",IF('当年度'!F30=0,"皆減 ",ROUND('増減額'!F30/'前年度'!F30*100,1))))</f>
        <v>-11.5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24</v>
      </c>
      <c r="I30" s="30">
        <f>IF(AND('当年度'!I30=0,'前年度'!I30=0),"",IF('前年度'!I30=0,"皆増 ",IF('当年度'!I30=0,"皆減 ",ROUND('増減額'!I30/'前年度'!I30*100,1))))</f>
        <v>100.8</v>
      </c>
      <c r="J30" s="30">
        <f>IF(AND('当年度'!J30=0,'前年度'!J30=0),"",IF('前年度'!J30=0,"皆増 ",IF('当年度'!J30=0,"皆減 ",ROUND('増減額'!J30/'前年度'!J30*100,1))))</f>
        <v>-12.7</v>
      </c>
      <c r="K30" s="30">
        <f>IF(AND('当年度'!K30=0,'前年度'!K30=0),"",IF('前年度'!K30=0,"皆増 ",IF('当年度'!K30=0,"皆減 ",ROUND('増減額'!K30/'前年度'!K30*100,1))))</f>
        <v>15</v>
      </c>
      <c r="L30" s="30">
        <f>IF(AND('当年度'!L30=0,'前年度'!L30=0),"",IF('前年度'!L30=0,"皆増 ",IF('当年度'!L30=0,"皆減 ",ROUND('増減額'!L30/'前年度'!L30*100,1))))</f>
        <v>-82.9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6.8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813.8</v>
      </c>
      <c r="E31" s="30">
        <f>IF(AND('当年度'!E31=0,'前年度'!E31=0),"",IF('前年度'!E31=0,"皆増 ",IF('当年度'!E31=0,"皆減 ",ROUND('増減額'!E31/'前年度'!E31*100,1))))</f>
        <v>-90</v>
      </c>
      <c r="F31" s="30">
        <f>IF(AND('当年度'!F31=0,'前年度'!F31=0),"",IF('前年度'!F31=0,"皆増 ",IF('当年度'!F31=0,"皆減 ",ROUND('増減額'!F31/'前年度'!F31*100,1))))</f>
        <v>-74.4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9.8</v>
      </c>
      <c r="I31" s="30">
        <f>IF(AND('当年度'!I31=0,'前年度'!I31=0),"",IF('前年度'!I31=0,"皆増 ",IF('当年度'!I31=0,"皆減 ",ROUND('増減額'!I31/'前年度'!I31*100,1))))</f>
        <v>-83.7</v>
      </c>
      <c r="J31" s="30">
        <f>IF(AND('当年度'!J31=0,'前年度'!J31=0),"",IF('前年度'!J31=0,"皆増 ",IF('当年度'!J31=0,"皆減 ",ROUND('増減額'!J31/'前年度'!J31*100,1))))</f>
        <v>16.6</v>
      </c>
      <c r="K31" s="30">
        <f>IF(AND('当年度'!K31=0,'前年度'!K31=0),"",IF('前年度'!K31=0,"皆増 ",IF('当年度'!K31=0,"皆減 ",ROUND('増減額'!K31/'前年度'!K31*100,1))))</f>
        <v>6.1</v>
      </c>
      <c r="L31" s="30">
        <f>IF(AND('当年度'!L31=0,'前年度'!L31=0),"",IF('前年度'!L31=0,"皆増 ",IF('当年度'!L31=0,"皆減 ",ROUND('増減額'!L31/'前年度'!L31*100,1))))</f>
        <v>-77.9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-24.4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-71.5</v>
      </c>
      <c r="E32" s="30">
        <f>IF(AND('当年度'!E32=0,'前年度'!E32=0),"",IF('前年度'!E32=0,"皆増 ",IF('当年度'!E32=0,"皆減 ",ROUND('増減額'!E32/'前年度'!E32*100,1))))</f>
        <v>159.5</v>
      </c>
      <c r="F32" s="30">
        <f>IF(AND('当年度'!F32=0,'前年度'!F32=0),"",IF('前年度'!F32=0,"皆増 ",IF('当年度'!F32=0,"皆減 ",ROUND('増減額'!F32/'前年度'!F32*100,1))))</f>
        <v>280.9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132.5</v>
      </c>
      <c r="I32" s="30">
        <f>IF(AND('当年度'!I32=0,'前年度'!I32=0),"",IF('前年度'!I32=0,"皆増 ",IF('当年度'!I32=0,"皆減 ",ROUND('増減額'!I32/'前年度'!I32*100,1))))</f>
        <v>-74.8</v>
      </c>
      <c r="J32" s="30">
        <f>IF(AND('当年度'!J32=0,'前年度'!J32=0),"",IF('前年度'!J32=0,"皆増 ",IF('当年度'!J32=0,"皆減 ",ROUND('増減額'!J32/'前年度'!J32*100,1))))</f>
        <v>-20.5</v>
      </c>
      <c r="K32" s="30">
        <f>IF(AND('当年度'!K32=0,'前年度'!K32=0),"",IF('前年度'!K32=0,"皆増 ",IF('当年度'!K32=0,"皆減 ",ROUND('増減額'!K32/'前年度'!K32*100,1))))</f>
        <v>5.1</v>
      </c>
      <c r="L32" s="30">
        <f>IF(AND('当年度'!L32=0,'前年度'!L32=0),"",IF('前年度'!L32=0,"皆増 ",IF('当年度'!L32=0,"皆減 ",ROUND('増減額'!L32/'前年度'!L32*100,1))))</f>
        <v>-30.3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42.8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692.9</v>
      </c>
      <c r="E33" s="30">
        <f>IF(AND('当年度'!E33=0,'前年度'!E33=0),"",IF('前年度'!E33=0,"皆増 ",IF('当年度'!E33=0,"皆減 ",ROUND('増減額'!E33/'前年度'!E33*100,1))))</f>
        <v>-86.5</v>
      </c>
      <c r="F33" s="30">
        <f>IF(AND('当年度'!F33=0,'前年度'!F33=0),"",IF('前年度'!F33=0,"皆増 ",IF('当年度'!F33=0,"皆減 ",ROUND('増減額'!F33/'前年度'!F33*100,1))))</f>
        <v>-79.5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-41</v>
      </c>
      <c r="I33" s="30">
        <f>IF(AND('当年度'!I33=0,'前年度'!I33=0),"",IF('前年度'!I33=0,"皆増 ",IF('当年度'!I33=0,"皆減 ",ROUND('増減額'!I33/'前年度'!I33*100,1))))</f>
      </c>
      <c r="J33" s="30">
        <f>IF(AND('当年度'!J33=0,'前年度'!J33=0),"",IF('前年度'!J33=0,"皆増 ",IF('当年度'!J33=0,"皆減 ",ROUND('増減額'!J33/'前年度'!J33*100,1))))</f>
        <v>105.2</v>
      </c>
      <c r="K33" s="30">
        <f>IF(AND('当年度'!K33=0,'前年度'!K33=0),"",IF('前年度'!K33=0,"皆増 ",IF('当年度'!K33=0,"皆減 ",ROUND('増減額'!K33/'前年度'!K33*100,1))))</f>
        <v>-9.3</v>
      </c>
      <c r="L33" s="30">
        <f>IF(AND('当年度'!L33=0,'前年度'!L33=0),"",IF('前年度'!L33=0,"皆増 ",IF('当年度'!L33=0,"皆減 ",ROUND('増減額'!L33/'前年度'!L33*100,1))))</f>
        <v>247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10.5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-91.1</v>
      </c>
      <c r="E34" s="33">
        <f>IF(AND('当年度'!E34=0,'前年度'!E34=0),"",IF('前年度'!E34=0,"皆増 ",IF('当年度'!E34=0,"皆減 ",ROUND('増減額'!E34/'前年度'!E34*100,1))))</f>
        <v>1519.2</v>
      </c>
      <c r="F34" s="33" t="str">
        <f>IF(AND('当年度'!F34=0,'前年度'!F34=0),"",IF('前年度'!F34=0,"皆増 ",IF('当年度'!F34=0,"皆減 ",ROUND('増減額'!F34/'前年度'!F34*100,1))))</f>
        <v>皆減 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-67.4</v>
      </c>
      <c r="I34" s="33">
        <f>IF(AND('当年度'!I34=0,'前年度'!I34=0),"",IF('前年度'!I34=0,"皆増 ",IF('当年度'!I34=0,"皆減 ",ROUND('増減額'!I34/'前年度'!I34*100,1))))</f>
        <v>-32</v>
      </c>
      <c r="J34" s="33">
        <f>IF(AND('当年度'!J34=0,'前年度'!J34=0),"",IF('前年度'!J34=0,"皆増 ",IF('当年度'!J34=0,"皆減 ",ROUND('増減額'!J34/'前年度'!J34*100,1))))</f>
        <v>15.2</v>
      </c>
      <c r="K34" s="33">
        <f>IF(AND('当年度'!K34=0,'前年度'!K34=0),"",IF('前年度'!K34=0,"皆増 ",IF('当年度'!K34=0,"皆減 ",ROUND('増減額'!K34/'前年度'!K34*100,1))))</f>
        <v>180.5</v>
      </c>
      <c r="L34" s="33">
        <f>IF(AND('当年度'!L34=0,'前年度'!L34=0),"",IF('前年度'!L34=0,"皆増 ",IF('当年度'!L34=0,"皆減 ",ROUND('増減額'!L34/'前年度'!L34*100,1))))</f>
        <v>1082.9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77.3</v>
      </c>
      <c r="O34" s="1"/>
    </row>
    <row r="35" spans="2:15" ht="24.75" customHeight="1">
      <c r="B35" s="17" t="s">
        <v>36</v>
      </c>
      <c r="C35" s="34" t="str">
        <f>IF(AND('当年度'!C35=0,'前年度'!C35=0),"",IF('前年度'!C35=0,"皆増 ",IF('当年度'!C35=0,"皆減 ",ROUND('増減額'!C35/'前年度'!C35*100,1))))</f>
        <v>皆減 </v>
      </c>
      <c r="D35" s="34">
        <f>IF(AND('当年度'!D35=0,'前年度'!D35=0),"",IF('前年度'!D35=0,"皆増 ",IF('当年度'!D35=0,"皆減 ",ROUND('増減額'!D35/'前年度'!D35*100,1))))</f>
        <v>248.5</v>
      </c>
      <c r="E35" s="34">
        <f>IF(AND('当年度'!E35=0,'前年度'!E35=0),"",IF('前年度'!E35=0,"皆増 ",IF('当年度'!E35=0,"皆減 ",ROUND('増減額'!E35/'前年度'!E35*100,1))))</f>
        <v>50.9</v>
      </c>
      <c r="F35" s="34">
        <f>IF(AND('当年度'!F35=0,'前年度'!F35=0),"",IF('前年度'!F35=0,"皆増 ",IF('当年度'!F35=0,"皆減 ",ROUND('増減額'!F35/'前年度'!F35*100,1))))</f>
        <v>7</v>
      </c>
      <c r="G35" s="34">
        <f>IF(AND('当年度'!G35=0,'前年度'!G35=0),"",IF('前年度'!G35=0,"皆増 ",IF('当年度'!G35=0,"皆減 ",ROUND('増減額'!G35/'前年度'!G35*100,1))))</f>
        <v>867.5</v>
      </c>
      <c r="H35" s="34">
        <f>IF(AND('当年度'!H35=0,'前年度'!H35=0),"",IF('前年度'!H35=0,"皆増 ",IF('当年度'!H35=0,"皆減 ",ROUND('増減額'!H35/'前年度'!H35*100,1))))</f>
        <v>-10.1</v>
      </c>
      <c r="I35" s="34">
        <f>IF(AND('当年度'!I35=0,'前年度'!I35=0),"",IF('前年度'!I35=0,"皆増 ",IF('当年度'!I35=0,"皆減 ",ROUND('増減額'!I35/'前年度'!I35*100,1))))</f>
        <v>64.6</v>
      </c>
      <c r="J35" s="34">
        <f>IF(AND('当年度'!J35=0,'前年度'!J35=0),"",IF('前年度'!J35=0,"皆増 ",IF('当年度'!J35=0,"皆減 ",ROUND('増減額'!J35/'前年度'!J35*100,1))))</f>
        <v>15.6</v>
      </c>
      <c r="K35" s="34">
        <f>IF(AND('当年度'!K35=0,'前年度'!K35=0),"",IF('前年度'!K35=0,"皆増 ",IF('当年度'!K35=0,"皆減 ",ROUND('増減額'!K35/'前年度'!K35*100,1))))</f>
        <v>-18.7</v>
      </c>
      <c r="L35" s="34">
        <f>IF(AND('当年度'!L35=0,'前年度'!L35=0),"",IF('前年度'!L35=0,"皆増 ",IF('当年度'!L35=0,"皆減 ",ROUND('増減額'!L35/'前年度'!L35*100,1))))</f>
        <v>1.2</v>
      </c>
      <c r="M35" s="34">
        <f>IF(AND('当年度'!M35=0,'前年度'!M35=0),"",IF('前年度'!M35=0,"皆増 ",IF('当年度'!M35=0,"皆減 ",ROUND('増減額'!M35/'前年度'!M35*100,1))))</f>
        <v>-68.5</v>
      </c>
      <c r="N35" s="34">
        <f>IF(AND('当年度'!N35=0,'前年度'!N35=0),"",IF('前年度'!N35=0,"皆増 ",IF('当年度'!N35=0,"皆減 ",ROUND('増減額'!N35/'前年度'!N35*100,1))))</f>
        <v>23.8</v>
      </c>
      <c r="O35" s="1"/>
    </row>
    <row r="36" spans="2:15" ht="24.75" customHeight="1">
      <c r="B36" s="21" t="s">
        <v>45</v>
      </c>
      <c r="C36" s="35">
        <f>IF(AND('当年度'!C36=0,'前年度'!C36=0),"",IF('前年度'!C36=0,"皆増 ",IF('当年度'!C36=0,"皆減 ",ROUND('増減額'!C36/'前年度'!C36*100,1))))</f>
      </c>
      <c r="D36" s="35">
        <f>IF(AND('当年度'!D36=0,'前年度'!D36=0),"",IF('前年度'!D36=0,"皆増 ",IF('当年度'!D36=0,"皆減 ",ROUND('増減額'!D36/'前年度'!D36*100,1))))</f>
        <v>-59.8</v>
      </c>
      <c r="E36" s="35">
        <f>IF(AND('当年度'!E36=0,'前年度'!E36=0),"",IF('前年度'!E36=0,"皆増 ",IF('当年度'!E36=0,"皆減 ",ROUND('増減額'!E36/'前年度'!E36*100,1))))</f>
        <v>-43.1</v>
      </c>
      <c r="F36" s="35">
        <f>IF(AND('当年度'!F36=0,'前年度'!F36=0),"",IF('前年度'!F36=0,"皆増 ",IF('当年度'!F36=0,"皆減 ",ROUND('増減額'!F36/'前年度'!F36*100,1))))</f>
        <v>-31.7</v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  <v>22.9</v>
      </c>
      <c r="I36" s="35">
        <f>IF(AND('当年度'!I36=0,'前年度'!I36=0),"",IF('前年度'!I36=0,"皆増 ",IF('当年度'!I36=0,"皆減 ",ROUND('増減額'!I36/'前年度'!I36*100,1))))</f>
        <v>27.5</v>
      </c>
      <c r="J36" s="35">
        <f>IF(AND('当年度'!J36=0,'前年度'!J36=0),"",IF('前年度'!J36=0,"皆増 ",IF('当年度'!J36=0,"皆減 ",ROUND('増減額'!J36/'前年度'!J36*100,1))))</f>
        <v>-1.7</v>
      </c>
      <c r="K36" s="35">
        <f>IF(AND('当年度'!K36=0,'前年度'!K36=0),"",IF('前年度'!K36=0,"皆増 ",IF('当年度'!K36=0,"皆減 ",ROUND('増減額'!K36/'前年度'!K36*100,1))))</f>
        <v>28.7</v>
      </c>
      <c r="L36" s="35">
        <f>IF(AND('当年度'!L36=0,'前年度'!L36=0),"",IF('前年度'!L36=0,"皆増 ",IF('当年度'!L36=0,"皆減 ",ROUND('増減額'!L36/'前年度'!L36*100,1))))</f>
        <v>50.5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-0.7</v>
      </c>
      <c r="O36" s="1"/>
    </row>
    <row r="37" spans="2:15" ht="24.75" customHeight="1">
      <c r="B37" s="21" t="s">
        <v>37</v>
      </c>
      <c r="C37" s="35" t="str">
        <f>IF(AND('当年度'!C37=0,'前年度'!C37=0),"",IF('前年度'!C37=0,"皆増 ",IF('当年度'!C37=0,"皆減 ",ROUND('増減額'!C37/'前年度'!C37*100,1))))</f>
        <v>皆減 </v>
      </c>
      <c r="D37" s="35">
        <f>IF(AND('当年度'!D37=0,'前年度'!D37=0),"",IF('前年度'!D37=0,"皆増 ",IF('当年度'!D37=0,"皆減 ",ROUND('増減額'!D37/'前年度'!D37*100,1))))</f>
        <v>141.9</v>
      </c>
      <c r="E37" s="35">
        <f>IF(AND('当年度'!E37=0,'前年度'!E37=0),"",IF('前年度'!E37=0,"皆増 ",IF('当年度'!E37=0,"皆減 ",ROUND('増減額'!E37/'前年度'!E37*100,1))))</f>
        <v>34.5</v>
      </c>
      <c r="F37" s="35">
        <f>IF(AND('当年度'!F37=0,'前年度'!F37=0),"",IF('前年度'!F37=0,"皆増 ",IF('当年度'!F37=0,"皆減 ",ROUND('増減額'!F37/'前年度'!F37*100,1))))</f>
        <v>-1.4</v>
      </c>
      <c r="G37" s="35">
        <f>IF(AND('当年度'!G37=0,'前年度'!G37=0),"",IF('前年度'!G37=0,"皆増 ",IF('当年度'!G37=0,"皆減 ",ROUND('増減額'!G37/'前年度'!G37*100,1))))</f>
        <v>867.5</v>
      </c>
      <c r="H37" s="35">
        <f>IF(AND('当年度'!H37=0,'前年度'!H37=0),"",IF('前年度'!H37=0,"皆増 ",IF('当年度'!H37=0,"皆減 ",ROUND('増減額'!H37/'前年度'!H37*100,1))))</f>
        <v>1.4</v>
      </c>
      <c r="I37" s="35">
        <f>IF(AND('当年度'!I37=0,'前年度'!I37=0),"",IF('前年度'!I37=0,"皆増 ",IF('当年度'!I37=0,"皆減 ",ROUND('増減額'!I37/'前年度'!I37*100,1))))</f>
        <v>56.9</v>
      </c>
      <c r="J37" s="35">
        <f>IF(AND('当年度'!J37=0,'前年度'!J37=0),"",IF('前年度'!J37=0,"皆増 ",IF('当年度'!J37=0,"皆減 ",ROUND('増減額'!J37/'前年度'!J37*100,1))))</f>
        <v>12.8</v>
      </c>
      <c r="K37" s="35">
        <f>IF(AND('当年度'!K37=0,'前年度'!K37=0),"",IF('前年度'!K37=0,"皆増 ",IF('当年度'!K37=0,"皆減 ",ROUND('増減額'!K37/'前年度'!K37*100,1))))</f>
        <v>-4.6</v>
      </c>
      <c r="L37" s="35">
        <f>IF(AND('当年度'!L37=0,'前年度'!L37=0),"",IF('前年度'!L37=0,"皆増 ",IF('当年度'!L37=0,"皆減 ",ROUND('増減額'!L37/'前年度'!L37*100,1))))</f>
        <v>5.5</v>
      </c>
      <c r="M37" s="35">
        <f>IF(AND('当年度'!M37=0,'前年度'!M37=0),"",IF('前年度'!M37=0,"皆増 ",IF('当年度'!M37=0,"皆減 ",ROUND('増減額'!M37/'前年度'!M37*100,1))))</f>
        <v>-68.5</v>
      </c>
      <c r="N37" s="35">
        <f>IF(AND('当年度'!N37=0,'前年度'!N37=0),"",IF('前年度'!N37=0,"皆増 ",IF('当年度'!N37=0,"皆減 ",ROUND('増減額'!N37/'前年度'!N37*100,1))))</f>
        <v>19.5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2018-07-03T04:43:21Z</cp:lastPrinted>
  <dcterms:created xsi:type="dcterms:W3CDTF">1999-09-10T06:44:12Z</dcterms:created>
  <dcterms:modified xsi:type="dcterms:W3CDTF">2019-08-09T06:02:58Z</dcterms:modified>
  <cp:category/>
  <cp:version/>
  <cp:contentType/>
  <cp:contentStatus/>
</cp:coreProperties>
</file>