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0.01.14 経営比較分析表（H30決算）\分析表\"/>
    </mc:Choice>
  </mc:AlternateContent>
  <xr:revisionPtr revIDLastSave="0" documentId="13_ncr:1_{92F3F405-429A-40A3-B40F-BACBE4B602A2}" xr6:coauthVersionLast="36" xr6:coauthVersionMax="36" xr10:uidLastSave="{00000000-0000-0000-0000-000000000000}"/>
  <workbookProtection workbookAlgorithmName="SHA-512" workbookHashValue="/i5DYdn2/WqhyIorXZw2eZp13ZpEwKge0WSv6XzqM5BnLAItNDizsIGBeeSRKqoJ/uipNaIVtNU40q/JShxaIA==" workbookSaltValue="bah4q4hxqag8WQxzMgsnQA==" workbookSpinCount="100000" lockStructure="1"/>
  <bookViews>
    <workbookView xWindow="0" yWindow="0" windowWidth="19335" windowHeight="580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FI90" i="4"/>
  <c r="CF90" i="4"/>
  <c r="BE90" i="4"/>
  <c r="C90" i="4"/>
  <c r="RA81" i="4"/>
  <c r="OY81" i="4"/>
  <c r="NX81" i="4"/>
  <c r="MW81" i="4"/>
  <c r="KO81" i="4"/>
  <c r="JN81" i="4"/>
  <c r="IM81" i="4"/>
  <c r="HL81" i="4"/>
  <c r="GK81" i="4"/>
  <c r="EC81" i="4"/>
  <c r="DB81" i="4"/>
  <c r="CA81" i="4"/>
  <c r="AZ81" i="4"/>
  <c r="Y81" i="4"/>
  <c r="RA80" i="4"/>
  <c r="PZ80" i="4"/>
  <c r="OY80" i="4"/>
  <c r="NX80" i="4"/>
  <c r="KO80" i="4"/>
  <c r="JN80" i="4"/>
  <c r="IM80" i="4"/>
  <c r="HL80" i="4"/>
  <c r="GK80" i="4"/>
  <c r="EC80" i="4"/>
  <c r="DB80" i="4"/>
  <c r="CA80" i="4"/>
  <c r="AZ80" i="4"/>
  <c r="Y80" i="4"/>
  <c r="RA79" i="4"/>
  <c r="PZ79" i="4"/>
  <c r="NX79" i="4"/>
  <c r="MW79" i="4"/>
  <c r="KO79" i="4"/>
  <c r="JN79" i="4"/>
  <c r="IM79" i="4"/>
  <c r="HL79" i="4"/>
  <c r="GK79" i="4"/>
  <c r="EC79" i="4"/>
  <c r="DB79" i="4"/>
  <c r="AZ79" i="4"/>
  <c r="Y79" i="4"/>
  <c r="RH56" i="4"/>
  <c r="QN56" i="4"/>
  <c r="PT56" i="4"/>
  <c r="OZ56" i="4"/>
  <c r="OF56" i="4"/>
  <c r="MN56" i="4"/>
  <c r="LT56" i="4"/>
  <c r="KZ56" i="4"/>
  <c r="KF56" i="4"/>
  <c r="JL56" i="4"/>
  <c r="HT56" i="4"/>
  <c r="CZ56" i="4"/>
  <c r="CF56" i="4"/>
  <c r="BL56" i="4"/>
  <c r="AR56" i="4"/>
  <c r="X56" i="4"/>
  <c r="RH55" i="4"/>
  <c r="QN55" i="4"/>
  <c r="OF55" i="4"/>
  <c r="MN55" i="4"/>
  <c r="LT55" i="4"/>
  <c r="KZ55" i="4"/>
  <c r="KF55" i="4"/>
  <c r="JL55" i="4"/>
  <c r="HT55" i="4"/>
  <c r="GZ55" i="4"/>
  <c r="GF55" i="4"/>
  <c r="FL55" i="4"/>
  <c r="ER55" i="4"/>
  <c r="CZ55" i="4"/>
  <c r="X55" i="4"/>
  <c r="RH54" i="4"/>
  <c r="QN54" i="4"/>
  <c r="PT54" i="4"/>
  <c r="OZ54" i="4"/>
  <c r="OF54" i="4"/>
  <c r="MN54" i="4"/>
  <c r="LT54" i="4"/>
  <c r="KF54" i="4"/>
  <c r="JL54" i="4"/>
  <c r="HT54" i="4"/>
  <c r="GZ54" i="4"/>
  <c r="FL54" i="4"/>
  <c r="ER54" i="4"/>
  <c r="CZ54" i="4"/>
  <c r="CF54" i="4"/>
  <c r="BL54" i="4"/>
  <c r="AR54" i="4"/>
  <c r="X54" i="4"/>
  <c r="RH33" i="4"/>
  <c r="PT33" i="4"/>
  <c r="MN33" i="4"/>
  <c r="LT33" i="4"/>
  <c r="KZ33" i="4"/>
  <c r="KF33" i="4"/>
  <c r="JL33" i="4"/>
  <c r="HT33" i="4"/>
  <c r="GZ33" i="4"/>
  <c r="GF33" i="4"/>
  <c r="ER33" i="4"/>
  <c r="CZ33" i="4"/>
  <c r="CF33" i="4"/>
  <c r="BL33" i="4"/>
  <c r="QN32" i="4"/>
  <c r="PT32" i="4"/>
  <c r="OZ32" i="4"/>
  <c r="OF32" i="4"/>
  <c r="MN32" i="4"/>
  <c r="LT32" i="4"/>
  <c r="KZ32" i="4"/>
  <c r="HT32" i="4"/>
  <c r="GZ32" i="4"/>
  <c r="ER32" i="4"/>
  <c r="CZ32" i="4"/>
  <c r="CF32" i="4"/>
  <c r="X32" i="4"/>
  <c r="RH31" i="4"/>
  <c r="QN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KF32" i="4" l="1"/>
  <c r="RH32" i="4"/>
  <c r="OZ33" i="4"/>
  <c r="AR55" i="4"/>
  <c r="PT55" i="4"/>
  <c r="ER56" i="4"/>
  <c r="CA79" i="4"/>
  <c r="KZ54" i="4"/>
  <c r="KZ31" i="4"/>
  <c r="X33" i="4"/>
  <c r="GF56" i="4"/>
  <c r="JL32" i="4"/>
  <c r="OZ55" i="4"/>
  <c r="MW80" i="4"/>
  <c r="BL55" i="4"/>
  <c r="PZ81" i="4"/>
  <c r="AR33" i="4"/>
  <c r="GF54" i="4"/>
  <c r="CF55" i="4"/>
  <c r="GZ56" i="4"/>
  <c r="OY79" i="4"/>
  <c r="PT31" i="4"/>
  <c r="BL31" i="4"/>
  <c r="OF33" i="4"/>
  <c r="V10" i="5"/>
  <c r="AF10" i="5"/>
  <c r="AJ10" i="5"/>
  <c r="AT10" i="5"/>
  <c r="BD10" i="5"/>
  <c r="BN10" i="5"/>
  <c r="BX10" i="5"/>
  <c r="CB10" i="5"/>
  <c r="CL10" i="5"/>
  <c r="CV10" i="5"/>
  <c r="DF10" i="5"/>
  <c r="DP10" i="5"/>
  <c r="DT10" i="5"/>
  <c r="ED10" i="5"/>
  <c r="W11" i="5"/>
  <c r="AG11" i="5"/>
  <c r="AR32" i="4"/>
  <c r="FL33" i="4"/>
  <c r="QN33" i="4"/>
  <c r="FL56" i="4"/>
  <c r="W10" i="5"/>
  <c r="AG10" i="5"/>
  <c r="AQ10" i="5"/>
  <c r="AU10" i="5"/>
  <c r="BE10" i="5"/>
  <c r="BO10" i="5"/>
  <c r="BY10" i="5"/>
  <c r="CI10" i="5"/>
  <c r="CM10" i="5"/>
  <c r="CW10" i="5"/>
  <c r="DG10" i="5"/>
  <c r="DQ10" i="5"/>
  <c r="EA10" i="5"/>
  <c r="EE10" i="5"/>
  <c r="AH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<sst xmlns="http://schemas.openxmlformats.org/spreadsheetml/2006/main" count="262" uniqueCount="106">
  <si>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</si>
  <si>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</si>
  <si>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</si>
  <si>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</si>
  <si>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</si>
  <si>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</si>
  <si>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</si>
  <si>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</si>
  <si>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</si>
  <si>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</si>
  <si>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</si>
  <si>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</si>
  <si>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</si>
  <si>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</si>
  <si>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</si>
  <si>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</si>
  <si>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</si>
  <si>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</si>
  <si>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</si>
  <si>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</si>
  <si>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</si>
  <si>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</si>
  <si>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</si>
  <si>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</si>
  <si>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</si>
  <si>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</si>
  <si>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</si>
  <si>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</si>
  <si>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</si>
  <si>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</si>
  <si>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</si>
  <si>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</si>
  <si>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</si>
  <si>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</si>
  <si>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</si>
  <si>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</si>
  <si>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</si>
  <si>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</si>
  <si>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</si>
  <si>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</si>
  <si>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</si>
  <si>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</si>
  <si>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</si>
  <si>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</si>
  <si>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</si>
  <si>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</si>
  <si>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</si>
  <si>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</si>
  <si>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</si>
  <si>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</si>
  <si>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</si>
  <si>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</si>
  <si>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</si>
  <si>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</si>
  <si>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</si>
  <si>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</si>
  <si>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</si>
  <si>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</si>
  <si>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</si>
  <si>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</si>
  <si>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</si>
  <si>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</si>
  <si>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</si>
  <si>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</si>
  <si>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</si>
  <si>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</si>
  <si>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</si>
  <si>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</si>
  <si>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</si>
  <si>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</si>
  <si>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</si>
  <si>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</si>
  <si>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</si>
  <si>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</si>
  <si>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</si>
  <si>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</si>
  <si>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</si>
  <si>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</si>
  <si>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</si>
  <si>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</si>
  <si>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</si>
  <si>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</si>
  <si>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</si>
  <si>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</si>
  <si>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</si>
  <si>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</si>
  <si>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</si>
  <si>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244414</t>
  </si>
  <si>
    <t>46</t>
  </si>
  <si>
    <t>02</t>
  </si>
  <si>
    <t>0</t>
  </si>
  <si>
    <t>000</t>
  </si>
  <si>
    <t>三重県　多気町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</si>
  <si>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</si>
  <si>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</si>
  <si>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</si>
  <si>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</si>
  <si>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</si>
  <si>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</si>
  <si>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</si>
  <si>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</si>
  <si>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</si>
  <si>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</si>
  <si>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有形固定資産減価償却率が類似団体よりも低く、管路経年比率も0％となっています。
今後も施設の長寿命化のために適切な維持管理を行っていきます。</t>
    <rPh sb="0" eb="10">
      <t>ユウケイコテイシサンゲンカショウキャク</t>
    </rPh>
    <rPh sb="10" eb="11">
      <t>リツ</t>
    </rPh>
    <rPh sb="12" eb="16">
      <t>ルイジダンタイ</t>
    </rPh>
    <rPh sb="19" eb="20">
      <t>ヒク</t>
    </rPh>
    <rPh sb="22" eb="24">
      <t>カンロ</t>
    </rPh>
    <rPh sb="24" eb="26">
      <t>ケイネン</t>
    </rPh>
    <rPh sb="26" eb="28">
      <t>ヒリツ</t>
    </rPh>
    <rPh sb="40" eb="42">
      <t>コンゴ</t>
    </rPh>
    <rPh sb="43" eb="45">
      <t>シセツ</t>
    </rPh>
    <rPh sb="46" eb="50">
      <t>チョウジュミョウカ</t>
    </rPh>
    <rPh sb="54" eb="56">
      <t>テキセツ</t>
    </rPh>
    <rPh sb="57" eb="59">
      <t>イジ</t>
    </rPh>
    <rPh sb="59" eb="61">
      <t>カンリ</t>
    </rPh>
    <rPh sb="62" eb="63">
      <t>オコナ</t>
    </rPh>
    <phoneticPr fontId="5"/>
  </si>
  <si>
    <t xml:space="preserve">経常収支比率が100％を超えており、累積欠損金もなく健全な経営状況といえます。
企業債残高はありませんが、他会計借入金があるため、返済の財源を確保する必要があります。
また、給水原価は類似団体より低いですが全国平均よりは高くなっていることから、今後は維持管理費の削減等を図っていく必要があります。
</t>
    <rPh sb="0" eb="2">
      <t>ケイジョウ</t>
    </rPh>
    <rPh sb="2" eb="4">
      <t>シュウシ</t>
    </rPh>
    <rPh sb="4" eb="6">
      <t>ヒリツ</t>
    </rPh>
    <rPh sb="12" eb="13">
      <t>コ</t>
    </rPh>
    <rPh sb="18" eb="20">
      <t>ルイセキ</t>
    </rPh>
    <rPh sb="20" eb="22">
      <t>ケッソン</t>
    </rPh>
    <rPh sb="22" eb="23">
      <t>キン</t>
    </rPh>
    <rPh sb="26" eb="28">
      <t>ケンゼン</t>
    </rPh>
    <rPh sb="29" eb="31">
      <t>ケイエイ</t>
    </rPh>
    <rPh sb="31" eb="33">
      <t>ジョウキョウ</t>
    </rPh>
    <rPh sb="40" eb="42">
      <t>キギョウ</t>
    </rPh>
    <rPh sb="42" eb="43">
      <t>サイ</t>
    </rPh>
    <rPh sb="43" eb="45">
      <t>ザンダカ</t>
    </rPh>
    <rPh sb="53" eb="54">
      <t>ホカ</t>
    </rPh>
    <rPh sb="54" eb="56">
      <t>カイケイ</t>
    </rPh>
    <rPh sb="56" eb="58">
      <t>カリイレ</t>
    </rPh>
    <rPh sb="58" eb="59">
      <t>キン</t>
    </rPh>
    <rPh sb="65" eb="67">
      <t>ヘンサイ</t>
    </rPh>
    <rPh sb="68" eb="70">
      <t>ザイゲン</t>
    </rPh>
    <rPh sb="71" eb="73">
      <t>カクホ</t>
    </rPh>
    <rPh sb="75" eb="77">
      <t>ヒツヨウ</t>
    </rPh>
    <phoneticPr fontId="5"/>
  </si>
  <si>
    <t>現状は目立った老朽化は見られませんが、供給開始から23年が経過しており、今後は施設の更新に備えて財源の確保をしていく必要があります。
施設及び設備の適切な維持管理を行いながら、さらなる経営の健全化に努めていきます。</t>
    <rPh sb="0" eb="2">
      <t>ゲンジョウ</t>
    </rPh>
    <rPh sb="36" eb="38">
      <t>コンゴ</t>
    </rPh>
    <rPh sb="39" eb="41">
      <t>シセツ</t>
    </rPh>
    <rPh sb="42" eb="44">
      <t>コウシン</t>
    </rPh>
    <rPh sb="45" eb="46">
      <t>ソナ</t>
    </rPh>
    <rPh sb="48" eb="50">
      <t>ザイゲン</t>
    </rPh>
    <rPh sb="51" eb="53">
      <t>カクホ</t>
    </rPh>
    <rPh sb="58" eb="60">
      <t>ヒツヨウ</t>
    </rPh>
    <rPh sb="67" eb="69">
      <t>シセツ</t>
    </rPh>
    <rPh sb="69" eb="70">
      <t>オヨ</t>
    </rPh>
    <rPh sb="71" eb="73">
      <t>セツビ</t>
    </rPh>
    <rPh sb="74" eb="76">
      <t>テキセツ</t>
    </rPh>
    <rPh sb="77" eb="79">
      <t>イジ</t>
    </rPh>
    <rPh sb="79" eb="81">
      <t>カンリ</t>
    </rPh>
    <rPh sb="82" eb="83">
      <t>オコナ</t>
    </rPh>
    <rPh sb="92" eb="94">
      <t>ケイエイ</t>
    </rPh>
    <rPh sb="95" eb="98">
      <t>ケンゼンカ</t>
    </rPh>
    <rPh sb="99" eb="10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</si>
</sst>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42.65</c:v>
                </c:pt>
                <c:pt idx="1">
                  <c:v>41.38</c:v>
                </c:pt>
                <c:pt idx="2">
                  <c:v>30.91</c:v>
                </c:pt>
                <c:pt idx="3">
                  <c:v>33.729999999999997</c:v>
                </c:pt>
                <c:pt idx="4">
                  <c:v>36.56</c:v>
                </c:pt>
              </c:numCache>
            </c:numRef>
          </c:val>
          <c:extLst>
            <c:ext xmlns:c16="http://schemas.microsoft.com/office/drawing/2014/chart" uri="{C3380CC4-5D6E-409C-BE32-E72D297353CC}">
              <c16:uniqueId val="{00000000-BA10-4C1E-926C-12D2A2EAE0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BA10-4C1E-926C-12D2A2EAE09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85-45C7-9C78-E93BDEE41C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9685-45C7-9C78-E93BDEE41CE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125.53</c:v>
                </c:pt>
                <c:pt idx="1">
                  <c:v>129.21</c:v>
                </c:pt>
                <c:pt idx="2">
                  <c:v>148.81</c:v>
                </c:pt>
                <c:pt idx="3">
                  <c:v>125.92</c:v>
                </c:pt>
                <c:pt idx="4">
                  <c:v>125.75</c:v>
                </c:pt>
              </c:numCache>
            </c:numRef>
          </c:val>
          <c:extLst>
            <c:ext xmlns:c16="http://schemas.microsoft.com/office/drawing/2014/chart" uri="{C3380CC4-5D6E-409C-BE32-E72D297353CC}">
              <c16:uniqueId val="{00000000-909A-47B7-A7F0-A21F4CAD0C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909A-47B7-A7F0-A21F4CAD0C7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80-468B-A091-4F580DF3A9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B080-468B-A091-4F580DF3A90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24-4C9A-AE21-2052E9172C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3B24-4C9A-AE21-2052E9172C3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3599.25</c:v>
                </c:pt>
                <c:pt idx="1">
                  <c:v>16776.75</c:v>
                </c:pt>
                <c:pt idx="2">
                  <c:v>1270.3699999999999</c:v>
                </c:pt>
                <c:pt idx="3">
                  <c:v>1337.36</c:v>
                </c:pt>
                <c:pt idx="4">
                  <c:v>1555.99</c:v>
                </c:pt>
              </c:numCache>
            </c:numRef>
          </c:val>
          <c:extLst>
            <c:ext xmlns:c16="http://schemas.microsoft.com/office/drawing/2014/chart" uri="{C3380CC4-5D6E-409C-BE32-E72D297353CC}">
              <c16:uniqueId val="{00000000-03F9-4C69-AA64-421FCAC380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03F9-4C69-AA64-421FCAC3803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2-4479-A747-833F929570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8862-4479-A747-833F929570D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165.15</c:v>
                </c:pt>
                <c:pt idx="1">
                  <c:v>181.28</c:v>
                </c:pt>
                <c:pt idx="2">
                  <c:v>226.11</c:v>
                </c:pt>
                <c:pt idx="3">
                  <c:v>148.6</c:v>
                </c:pt>
                <c:pt idx="4">
                  <c:v>149.30000000000001</c:v>
                </c:pt>
              </c:numCache>
            </c:numRef>
          </c:val>
          <c:extLst>
            <c:ext xmlns:c16="http://schemas.microsoft.com/office/drawing/2014/chart" uri="{C3380CC4-5D6E-409C-BE32-E72D297353CC}">
              <c16:uniqueId val="{00000000-E68F-4832-89FA-CF6631EF53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E68F-4832-89FA-CF6631EF534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17.97</c:v>
                </c:pt>
                <c:pt idx="1">
                  <c:v>20.99</c:v>
                </c:pt>
                <c:pt idx="2">
                  <c:v>24.47</c:v>
                </c:pt>
                <c:pt idx="3">
                  <c:v>37.97</c:v>
                </c:pt>
                <c:pt idx="4">
                  <c:v>36.71</c:v>
                </c:pt>
              </c:numCache>
            </c:numRef>
          </c:val>
          <c:extLst>
            <c:ext xmlns:c16="http://schemas.microsoft.com/office/drawing/2014/chart" uri="{C3380CC4-5D6E-409C-BE32-E72D297353CC}">
              <c16:uniqueId val="{00000000-F6C4-4660-8B37-8C5F9200BE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F6C4-4660-8B37-8C5F9200BEE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37.57</c:v>
                </c:pt>
                <c:pt idx="1">
                  <c:v>28.19</c:v>
                </c:pt>
                <c:pt idx="2">
                  <c:v>35.1</c:v>
                </c:pt>
                <c:pt idx="3">
                  <c:v>35.81</c:v>
                </c:pt>
                <c:pt idx="4">
                  <c:v>35.659999999999997</c:v>
                </c:pt>
              </c:numCache>
            </c:numRef>
          </c:val>
          <c:extLst>
            <c:ext xmlns:c16="http://schemas.microsoft.com/office/drawing/2014/chart" uri="{C3380CC4-5D6E-409C-BE32-E72D297353CC}">
              <c16:uniqueId val="{00000000-996B-4E11-95F1-E3926E2DD6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996B-4E11-95F1-E3926E2DD69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42.86</c:v>
                </c:pt>
                <c:pt idx="1">
                  <c:v>42.86</c:v>
                </c:pt>
                <c:pt idx="2">
                  <c:v>42.86</c:v>
                </c:pt>
                <c:pt idx="3">
                  <c:v>61.43</c:v>
                </c:pt>
                <c:pt idx="4">
                  <c:v>58.57</c:v>
                </c:pt>
              </c:numCache>
            </c:numRef>
          </c:val>
          <c:extLst>
            <c:ext xmlns:c16="http://schemas.microsoft.com/office/drawing/2014/chart" uri="{C3380CC4-5D6E-409C-BE32-E72D297353CC}">
              <c16:uniqueId val="{00000000-04CE-4E8B-809D-82730D7964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04CE-4E8B-809D-82730D7964B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GX63" zoomScale="80" zoomScaleNormal="8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三重県　多気町</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7000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2496</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71.3</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4</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4100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11"/>
      <c r="M31" s="111"/>
      <c r="N31" s="111"/>
      <c r="O31" s="111"/>
      <c r="P31" s="111"/>
      <c r="Q31" s="111"/>
      <c r="R31" s="111"/>
      <c r="S31" s="111"/>
      <c r="T31" s="111"/>
      <c r="U31" s="111"/>
      <c r="V31" s="111"/>
      <c r="W31" s="112"/>
      <c r="X31" s="108">
        <f>データ!$B$10</f>
        <v>41640</v>
      </c>
      <c r="Y31" s="109"/>
      <c r="Z31" s="109"/>
      <c r="AA31" s="109"/>
      <c r="AB31" s="109"/>
      <c r="AC31" s="109"/>
      <c r="AD31" s="109"/>
      <c r="AE31" s="109"/>
      <c r="AF31" s="109"/>
      <c r="AG31" s="109"/>
      <c r="AH31" s="109"/>
      <c r="AI31" s="109"/>
      <c r="AJ31" s="109"/>
      <c r="AK31" s="109"/>
      <c r="AL31" s="109"/>
      <c r="AM31" s="109"/>
      <c r="AN31" s="109"/>
      <c r="AO31" s="109"/>
      <c r="AP31" s="109"/>
      <c r="AQ31" s="110"/>
      <c r="AR31" s="108">
        <f>データ!$C$10</f>
        <v>42005</v>
      </c>
      <c r="AS31" s="109"/>
      <c r="AT31" s="109"/>
      <c r="AU31" s="109"/>
      <c r="AV31" s="109"/>
      <c r="AW31" s="109"/>
      <c r="AX31" s="109"/>
      <c r="AY31" s="109"/>
      <c r="AZ31" s="109"/>
      <c r="BA31" s="109"/>
      <c r="BB31" s="109"/>
      <c r="BC31" s="109"/>
      <c r="BD31" s="109"/>
      <c r="BE31" s="109"/>
      <c r="BF31" s="109"/>
      <c r="BG31" s="109"/>
      <c r="BH31" s="109"/>
      <c r="BI31" s="109"/>
      <c r="BJ31" s="109"/>
      <c r="BK31" s="110"/>
      <c r="BL31" s="108">
        <f>データ!$D$10</f>
        <v>42370</v>
      </c>
      <c r="BM31" s="109"/>
      <c r="BN31" s="109"/>
      <c r="BO31" s="109"/>
      <c r="BP31" s="109"/>
      <c r="BQ31" s="109"/>
      <c r="BR31" s="109"/>
      <c r="BS31" s="109"/>
      <c r="BT31" s="109"/>
      <c r="BU31" s="109"/>
      <c r="BV31" s="109"/>
      <c r="BW31" s="109"/>
      <c r="BX31" s="109"/>
      <c r="BY31" s="109"/>
      <c r="BZ31" s="109"/>
      <c r="CA31" s="109"/>
      <c r="CB31" s="109"/>
      <c r="CC31" s="109"/>
      <c r="CD31" s="109"/>
      <c r="CE31" s="110"/>
      <c r="CF31" s="108">
        <f>データ!$E$10</f>
        <v>42736</v>
      </c>
      <c r="CG31" s="109"/>
      <c r="CH31" s="109"/>
      <c r="CI31" s="109"/>
      <c r="CJ31" s="109"/>
      <c r="CK31" s="109"/>
      <c r="CL31" s="109"/>
      <c r="CM31" s="109"/>
      <c r="CN31" s="109"/>
      <c r="CO31" s="109"/>
      <c r="CP31" s="109"/>
      <c r="CQ31" s="109"/>
      <c r="CR31" s="109"/>
      <c r="CS31" s="109"/>
      <c r="CT31" s="109"/>
      <c r="CU31" s="109"/>
      <c r="CV31" s="109"/>
      <c r="CW31" s="109"/>
      <c r="CX31" s="109"/>
      <c r="CY31" s="110"/>
      <c r="CZ31" s="108">
        <f>データ!$F$10</f>
        <v>43101</v>
      </c>
      <c r="DA31" s="109"/>
      <c r="DB31" s="109"/>
      <c r="DC31" s="109"/>
      <c r="DD31" s="109"/>
      <c r="DE31" s="109"/>
      <c r="DF31" s="109"/>
      <c r="DG31" s="109"/>
      <c r="DH31" s="109"/>
      <c r="DI31" s="109"/>
      <c r="DJ31" s="109"/>
      <c r="DK31" s="109"/>
      <c r="DL31" s="109"/>
      <c r="DM31" s="109"/>
      <c r="DN31" s="109"/>
      <c r="DO31" s="109"/>
      <c r="DP31" s="109"/>
      <c r="DQ31" s="109"/>
      <c r="DR31" s="109"/>
      <c r="DS31" s="110"/>
      <c r="DT31" s="30"/>
      <c r="DU31" s="32"/>
      <c r="DV31" s="2"/>
      <c r="DW31" s="2"/>
      <c r="DX31" s="2"/>
      <c r="DY31" s="2"/>
      <c r="DZ31" s="2"/>
      <c r="EA31" s="2"/>
      <c r="EB31" s="2"/>
      <c r="EC31" s="2"/>
      <c r="ED31" s="28"/>
      <c r="EE31" s="29"/>
      <c r="EF31" s="111"/>
      <c r="EG31" s="111"/>
      <c r="EH31" s="111"/>
      <c r="EI31" s="111"/>
      <c r="EJ31" s="111"/>
      <c r="EK31" s="111"/>
      <c r="EL31" s="111"/>
      <c r="EM31" s="111"/>
      <c r="EN31" s="111"/>
      <c r="EO31" s="111"/>
      <c r="EP31" s="111"/>
      <c r="EQ31" s="112"/>
      <c r="ER31" s="108">
        <f>データ!$B$10</f>
        <v>41640</v>
      </c>
      <c r="ES31" s="109"/>
      <c r="ET31" s="109"/>
      <c r="EU31" s="109"/>
      <c r="EV31" s="109"/>
      <c r="EW31" s="109"/>
      <c r="EX31" s="109"/>
      <c r="EY31" s="109"/>
      <c r="EZ31" s="109"/>
      <c r="FA31" s="109"/>
      <c r="FB31" s="109"/>
      <c r="FC31" s="109"/>
      <c r="FD31" s="109"/>
      <c r="FE31" s="109"/>
      <c r="FF31" s="109"/>
      <c r="FG31" s="109"/>
      <c r="FH31" s="109"/>
      <c r="FI31" s="109"/>
      <c r="FJ31" s="109"/>
      <c r="FK31" s="110"/>
      <c r="FL31" s="108">
        <f>データ!$C$10</f>
        <v>42005</v>
      </c>
      <c r="FM31" s="109"/>
      <c r="FN31" s="109"/>
      <c r="FO31" s="109"/>
      <c r="FP31" s="109"/>
      <c r="FQ31" s="109"/>
      <c r="FR31" s="109"/>
      <c r="FS31" s="109"/>
      <c r="FT31" s="109"/>
      <c r="FU31" s="109"/>
      <c r="FV31" s="109"/>
      <c r="FW31" s="109"/>
      <c r="FX31" s="109"/>
      <c r="FY31" s="109"/>
      <c r="FZ31" s="109"/>
      <c r="GA31" s="109"/>
      <c r="GB31" s="109"/>
      <c r="GC31" s="109"/>
      <c r="GD31" s="109"/>
      <c r="GE31" s="110"/>
      <c r="GF31" s="108">
        <f>データ!$D$10</f>
        <v>42370</v>
      </c>
      <c r="GG31" s="109"/>
      <c r="GH31" s="109"/>
      <c r="GI31" s="109"/>
      <c r="GJ31" s="109"/>
      <c r="GK31" s="109"/>
      <c r="GL31" s="109"/>
      <c r="GM31" s="109"/>
      <c r="GN31" s="109"/>
      <c r="GO31" s="109"/>
      <c r="GP31" s="109"/>
      <c r="GQ31" s="109"/>
      <c r="GR31" s="109"/>
      <c r="GS31" s="109"/>
      <c r="GT31" s="109"/>
      <c r="GU31" s="109"/>
      <c r="GV31" s="109"/>
      <c r="GW31" s="109"/>
      <c r="GX31" s="109"/>
      <c r="GY31" s="110"/>
      <c r="GZ31" s="108">
        <f>データ!$E$10</f>
        <v>42736</v>
      </c>
      <c r="HA31" s="109"/>
      <c r="HB31" s="109"/>
      <c r="HC31" s="109"/>
      <c r="HD31" s="109"/>
      <c r="HE31" s="109"/>
      <c r="HF31" s="109"/>
      <c r="HG31" s="109"/>
      <c r="HH31" s="109"/>
      <c r="HI31" s="109"/>
      <c r="HJ31" s="109"/>
      <c r="HK31" s="109"/>
      <c r="HL31" s="109"/>
      <c r="HM31" s="109"/>
      <c r="HN31" s="109"/>
      <c r="HO31" s="109"/>
      <c r="HP31" s="109"/>
      <c r="HQ31" s="109"/>
      <c r="HR31" s="109"/>
      <c r="HS31" s="110"/>
      <c r="HT31" s="108">
        <f>データ!$F$10</f>
        <v>43101</v>
      </c>
      <c r="HU31" s="109"/>
      <c r="HV31" s="109"/>
      <c r="HW31" s="109"/>
      <c r="HX31" s="109"/>
      <c r="HY31" s="109"/>
      <c r="HZ31" s="109"/>
      <c r="IA31" s="109"/>
      <c r="IB31" s="109"/>
      <c r="IC31" s="109"/>
      <c r="ID31" s="109"/>
      <c r="IE31" s="109"/>
      <c r="IF31" s="109"/>
      <c r="IG31" s="109"/>
      <c r="IH31" s="109"/>
      <c r="II31" s="109"/>
      <c r="IJ31" s="109"/>
      <c r="IK31" s="109"/>
      <c r="IL31" s="109"/>
      <c r="IM31" s="110"/>
      <c r="IN31" s="30"/>
      <c r="IO31" s="32"/>
      <c r="IP31" s="2"/>
      <c r="IQ31" s="2"/>
      <c r="IR31" s="2"/>
      <c r="IS31" s="2"/>
      <c r="IT31" s="2"/>
      <c r="IU31" s="2"/>
      <c r="IV31" s="2"/>
      <c r="IW31" s="2"/>
      <c r="IX31" s="28"/>
      <c r="IY31" s="29"/>
      <c r="IZ31" s="111"/>
      <c r="JA31" s="111"/>
      <c r="JB31" s="111"/>
      <c r="JC31" s="111"/>
      <c r="JD31" s="111"/>
      <c r="JE31" s="111"/>
      <c r="JF31" s="111"/>
      <c r="JG31" s="111"/>
      <c r="JH31" s="111"/>
      <c r="JI31" s="111"/>
      <c r="JJ31" s="111"/>
      <c r="JK31" s="112"/>
      <c r="JL31" s="108">
        <f>データ!$B$10</f>
        <v>41640</v>
      </c>
      <c r="JM31" s="109"/>
      <c r="JN31" s="109"/>
      <c r="JO31" s="109"/>
      <c r="JP31" s="109"/>
      <c r="JQ31" s="109"/>
      <c r="JR31" s="109"/>
      <c r="JS31" s="109"/>
      <c r="JT31" s="109"/>
      <c r="JU31" s="109"/>
      <c r="JV31" s="109"/>
      <c r="JW31" s="109"/>
      <c r="JX31" s="109"/>
      <c r="JY31" s="109"/>
      <c r="JZ31" s="109"/>
      <c r="KA31" s="109"/>
      <c r="KB31" s="109"/>
      <c r="KC31" s="109"/>
      <c r="KD31" s="109"/>
      <c r="KE31" s="110"/>
      <c r="KF31" s="108">
        <f>データ!$C$10</f>
        <v>42005</v>
      </c>
      <c r="KG31" s="109"/>
      <c r="KH31" s="109"/>
      <c r="KI31" s="109"/>
      <c r="KJ31" s="109"/>
      <c r="KK31" s="109"/>
      <c r="KL31" s="109"/>
      <c r="KM31" s="109"/>
      <c r="KN31" s="109"/>
      <c r="KO31" s="109"/>
      <c r="KP31" s="109"/>
      <c r="KQ31" s="109"/>
      <c r="KR31" s="109"/>
      <c r="KS31" s="109"/>
      <c r="KT31" s="109"/>
      <c r="KU31" s="109"/>
      <c r="KV31" s="109"/>
      <c r="KW31" s="109"/>
      <c r="KX31" s="109"/>
      <c r="KY31" s="110"/>
      <c r="KZ31" s="108">
        <f>データ!$D$10</f>
        <v>42370</v>
      </c>
      <c r="LA31" s="109"/>
      <c r="LB31" s="109"/>
      <c r="LC31" s="109"/>
      <c r="LD31" s="109"/>
      <c r="LE31" s="109"/>
      <c r="LF31" s="109"/>
      <c r="LG31" s="109"/>
      <c r="LH31" s="109"/>
      <c r="LI31" s="109"/>
      <c r="LJ31" s="109"/>
      <c r="LK31" s="109"/>
      <c r="LL31" s="109"/>
      <c r="LM31" s="109"/>
      <c r="LN31" s="109"/>
      <c r="LO31" s="109"/>
      <c r="LP31" s="109"/>
      <c r="LQ31" s="109"/>
      <c r="LR31" s="109"/>
      <c r="LS31" s="110"/>
      <c r="LT31" s="108">
        <f>データ!$E$10</f>
        <v>42736</v>
      </c>
      <c r="LU31" s="109"/>
      <c r="LV31" s="109"/>
      <c r="LW31" s="109"/>
      <c r="LX31" s="109"/>
      <c r="LY31" s="109"/>
      <c r="LZ31" s="109"/>
      <c r="MA31" s="109"/>
      <c r="MB31" s="109"/>
      <c r="MC31" s="109"/>
      <c r="MD31" s="109"/>
      <c r="ME31" s="109"/>
      <c r="MF31" s="109"/>
      <c r="MG31" s="109"/>
      <c r="MH31" s="109"/>
      <c r="MI31" s="109"/>
      <c r="MJ31" s="109"/>
      <c r="MK31" s="109"/>
      <c r="ML31" s="109"/>
      <c r="MM31" s="110"/>
      <c r="MN31" s="108">
        <f>データ!$F$10</f>
        <v>43101</v>
      </c>
      <c r="MO31" s="109"/>
      <c r="MP31" s="109"/>
      <c r="MQ31" s="109"/>
      <c r="MR31" s="109"/>
      <c r="MS31" s="109"/>
      <c r="MT31" s="109"/>
      <c r="MU31" s="109"/>
      <c r="MV31" s="109"/>
      <c r="MW31" s="109"/>
      <c r="MX31" s="109"/>
      <c r="MY31" s="109"/>
      <c r="MZ31" s="109"/>
      <c r="NA31" s="109"/>
      <c r="NB31" s="109"/>
      <c r="NC31" s="109"/>
      <c r="ND31" s="109"/>
      <c r="NE31" s="109"/>
      <c r="NF31" s="109"/>
      <c r="NG31" s="110"/>
      <c r="NH31" s="30"/>
      <c r="NI31" s="32"/>
      <c r="NJ31" s="2"/>
      <c r="NK31" s="2"/>
      <c r="NL31" s="2"/>
      <c r="NM31" s="2"/>
      <c r="NN31" s="2"/>
      <c r="NO31" s="2"/>
      <c r="NP31" s="2"/>
      <c r="NQ31" s="2"/>
      <c r="NR31" s="28"/>
      <c r="NS31" s="29"/>
      <c r="NT31" s="111"/>
      <c r="NU31" s="111"/>
      <c r="NV31" s="111"/>
      <c r="NW31" s="111"/>
      <c r="NX31" s="111"/>
      <c r="NY31" s="111"/>
      <c r="NZ31" s="111"/>
      <c r="OA31" s="111"/>
      <c r="OB31" s="111"/>
      <c r="OC31" s="111"/>
      <c r="OD31" s="111"/>
      <c r="OE31" s="112"/>
      <c r="OF31" s="108">
        <f>データ!$B$10</f>
        <v>41640</v>
      </c>
      <c r="OG31" s="109"/>
      <c r="OH31" s="109"/>
      <c r="OI31" s="109"/>
      <c r="OJ31" s="109"/>
      <c r="OK31" s="109"/>
      <c r="OL31" s="109"/>
      <c r="OM31" s="109"/>
      <c r="ON31" s="109"/>
      <c r="OO31" s="109"/>
      <c r="OP31" s="109"/>
      <c r="OQ31" s="109"/>
      <c r="OR31" s="109"/>
      <c r="OS31" s="109"/>
      <c r="OT31" s="109"/>
      <c r="OU31" s="109"/>
      <c r="OV31" s="109"/>
      <c r="OW31" s="109"/>
      <c r="OX31" s="109"/>
      <c r="OY31" s="110"/>
      <c r="OZ31" s="108">
        <f>データ!$C$10</f>
        <v>42005</v>
      </c>
      <c r="PA31" s="109"/>
      <c r="PB31" s="109"/>
      <c r="PC31" s="109"/>
      <c r="PD31" s="109"/>
      <c r="PE31" s="109"/>
      <c r="PF31" s="109"/>
      <c r="PG31" s="109"/>
      <c r="PH31" s="109"/>
      <c r="PI31" s="109"/>
      <c r="PJ31" s="109"/>
      <c r="PK31" s="109"/>
      <c r="PL31" s="109"/>
      <c r="PM31" s="109"/>
      <c r="PN31" s="109"/>
      <c r="PO31" s="109"/>
      <c r="PP31" s="109"/>
      <c r="PQ31" s="109"/>
      <c r="PR31" s="109"/>
      <c r="PS31" s="110"/>
      <c r="PT31" s="108">
        <f>データ!$D$10</f>
        <v>42370</v>
      </c>
      <c r="PU31" s="109"/>
      <c r="PV31" s="109"/>
      <c r="PW31" s="109"/>
      <c r="PX31" s="109"/>
      <c r="PY31" s="109"/>
      <c r="PZ31" s="109"/>
      <c r="QA31" s="109"/>
      <c r="QB31" s="109"/>
      <c r="QC31" s="109"/>
      <c r="QD31" s="109"/>
      <c r="QE31" s="109"/>
      <c r="QF31" s="109"/>
      <c r="QG31" s="109"/>
      <c r="QH31" s="109"/>
      <c r="QI31" s="109"/>
      <c r="QJ31" s="109"/>
      <c r="QK31" s="109"/>
      <c r="QL31" s="109"/>
      <c r="QM31" s="110"/>
      <c r="QN31" s="108">
        <f>データ!$E$10</f>
        <v>42736</v>
      </c>
      <c r="QO31" s="109"/>
      <c r="QP31" s="109"/>
      <c r="QQ31" s="109"/>
      <c r="QR31" s="109"/>
      <c r="QS31" s="109"/>
      <c r="QT31" s="109"/>
      <c r="QU31" s="109"/>
      <c r="QV31" s="109"/>
      <c r="QW31" s="109"/>
      <c r="QX31" s="109"/>
      <c r="QY31" s="109"/>
      <c r="QZ31" s="109"/>
      <c r="RA31" s="109"/>
      <c r="RB31" s="109"/>
      <c r="RC31" s="109"/>
      <c r="RD31" s="109"/>
      <c r="RE31" s="109"/>
      <c r="RF31" s="109"/>
      <c r="RG31" s="110"/>
      <c r="RH31" s="108">
        <f>データ!$F$10</f>
        <v>43101</v>
      </c>
      <c r="RI31" s="109"/>
      <c r="RJ31" s="109"/>
      <c r="RK31" s="109"/>
      <c r="RL31" s="109"/>
      <c r="RM31" s="109"/>
      <c r="RN31" s="109"/>
      <c r="RO31" s="109"/>
      <c r="RP31" s="109"/>
      <c r="RQ31" s="109"/>
      <c r="RR31" s="109"/>
      <c r="RS31" s="109"/>
      <c r="RT31" s="109"/>
      <c r="RU31" s="109"/>
      <c r="RV31" s="109"/>
      <c r="RW31" s="109"/>
      <c r="RX31" s="109"/>
      <c r="RY31" s="109"/>
      <c r="RZ31" s="109"/>
      <c r="SA31" s="110"/>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125.53</v>
      </c>
      <c r="Y32" s="106"/>
      <c r="Z32" s="106"/>
      <c r="AA32" s="106"/>
      <c r="AB32" s="106"/>
      <c r="AC32" s="106"/>
      <c r="AD32" s="106"/>
      <c r="AE32" s="106"/>
      <c r="AF32" s="106"/>
      <c r="AG32" s="106"/>
      <c r="AH32" s="106"/>
      <c r="AI32" s="106"/>
      <c r="AJ32" s="106"/>
      <c r="AK32" s="106"/>
      <c r="AL32" s="106"/>
      <c r="AM32" s="106"/>
      <c r="AN32" s="106"/>
      <c r="AO32" s="106"/>
      <c r="AP32" s="106"/>
      <c r="AQ32" s="107"/>
      <c r="AR32" s="105">
        <f>データ!U6</f>
        <v>129.21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148.81</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125.92</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125.75</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3599.25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16776.75</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1270.3699999999999</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1337.36</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1555.99</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103</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11"/>
      <c r="M54" s="111"/>
      <c r="N54" s="111"/>
      <c r="O54" s="111"/>
      <c r="P54" s="111"/>
      <c r="Q54" s="111"/>
      <c r="R54" s="111"/>
      <c r="S54" s="111"/>
      <c r="T54" s="111"/>
      <c r="U54" s="111"/>
      <c r="V54" s="111"/>
      <c r="W54" s="112"/>
      <c r="X54" s="108">
        <f>データ!$B$10</f>
        <v>41640</v>
      </c>
      <c r="Y54" s="109"/>
      <c r="Z54" s="109"/>
      <c r="AA54" s="109"/>
      <c r="AB54" s="109"/>
      <c r="AC54" s="109"/>
      <c r="AD54" s="109"/>
      <c r="AE54" s="109"/>
      <c r="AF54" s="109"/>
      <c r="AG54" s="109"/>
      <c r="AH54" s="109"/>
      <c r="AI54" s="109"/>
      <c r="AJ54" s="109"/>
      <c r="AK54" s="109"/>
      <c r="AL54" s="109"/>
      <c r="AM54" s="109"/>
      <c r="AN54" s="109"/>
      <c r="AO54" s="109"/>
      <c r="AP54" s="109"/>
      <c r="AQ54" s="110"/>
      <c r="AR54" s="108">
        <f>データ!$C$10</f>
        <v>42005</v>
      </c>
      <c r="AS54" s="109"/>
      <c r="AT54" s="109"/>
      <c r="AU54" s="109"/>
      <c r="AV54" s="109"/>
      <c r="AW54" s="109"/>
      <c r="AX54" s="109"/>
      <c r="AY54" s="109"/>
      <c r="AZ54" s="109"/>
      <c r="BA54" s="109"/>
      <c r="BB54" s="109"/>
      <c r="BC54" s="109"/>
      <c r="BD54" s="109"/>
      <c r="BE54" s="109"/>
      <c r="BF54" s="109"/>
      <c r="BG54" s="109"/>
      <c r="BH54" s="109"/>
      <c r="BI54" s="109"/>
      <c r="BJ54" s="109"/>
      <c r="BK54" s="110"/>
      <c r="BL54" s="108">
        <f>データ!$D$10</f>
        <v>42370</v>
      </c>
      <c r="BM54" s="109"/>
      <c r="BN54" s="109"/>
      <c r="BO54" s="109"/>
      <c r="BP54" s="109"/>
      <c r="BQ54" s="109"/>
      <c r="BR54" s="109"/>
      <c r="BS54" s="109"/>
      <c r="BT54" s="109"/>
      <c r="BU54" s="109"/>
      <c r="BV54" s="109"/>
      <c r="BW54" s="109"/>
      <c r="BX54" s="109"/>
      <c r="BY54" s="109"/>
      <c r="BZ54" s="109"/>
      <c r="CA54" s="109"/>
      <c r="CB54" s="109"/>
      <c r="CC54" s="109"/>
      <c r="CD54" s="109"/>
      <c r="CE54" s="110"/>
      <c r="CF54" s="108">
        <f>データ!$E$10</f>
        <v>42736</v>
      </c>
      <c r="CG54" s="109"/>
      <c r="CH54" s="109"/>
      <c r="CI54" s="109"/>
      <c r="CJ54" s="109"/>
      <c r="CK54" s="109"/>
      <c r="CL54" s="109"/>
      <c r="CM54" s="109"/>
      <c r="CN54" s="109"/>
      <c r="CO54" s="109"/>
      <c r="CP54" s="109"/>
      <c r="CQ54" s="109"/>
      <c r="CR54" s="109"/>
      <c r="CS54" s="109"/>
      <c r="CT54" s="109"/>
      <c r="CU54" s="109"/>
      <c r="CV54" s="109"/>
      <c r="CW54" s="109"/>
      <c r="CX54" s="109"/>
      <c r="CY54" s="110"/>
      <c r="CZ54" s="108">
        <f>データ!$F$10</f>
        <v>43101</v>
      </c>
      <c r="DA54" s="109"/>
      <c r="DB54" s="109"/>
      <c r="DC54" s="109"/>
      <c r="DD54" s="109"/>
      <c r="DE54" s="109"/>
      <c r="DF54" s="109"/>
      <c r="DG54" s="109"/>
      <c r="DH54" s="109"/>
      <c r="DI54" s="109"/>
      <c r="DJ54" s="109"/>
      <c r="DK54" s="109"/>
      <c r="DL54" s="109"/>
      <c r="DM54" s="109"/>
      <c r="DN54" s="109"/>
      <c r="DO54" s="109"/>
      <c r="DP54" s="109"/>
      <c r="DQ54" s="109"/>
      <c r="DR54" s="109"/>
      <c r="DS54" s="110"/>
      <c r="DT54" s="30"/>
      <c r="DU54" s="32"/>
      <c r="DV54" s="2"/>
      <c r="DW54" s="2"/>
      <c r="DX54" s="2"/>
      <c r="DY54" s="2"/>
      <c r="DZ54" s="2"/>
      <c r="EA54" s="2"/>
      <c r="EB54" s="2"/>
      <c r="EC54" s="2"/>
      <c r="ED54" s="28"/>
      <c r="EE54" s="29"/>
      <c r="EF54" s="111"/>
      <c r="EG54" s="111"/>
      <c r="EH54" s="111"/>
      <c r="EI54" s="111"/>
      <c r="EJ54" s="111"/>
      <c r="EK54" s="111"/>
      <c r="EL54" s="111"/>
      <c r="EM54" s="111"/>
      <c r="EN54" s="111"/>
      <c r="EO54" s="111"/>
      <c r="EP54" s="111"/>
      <c r="EQ54" s="112"/>
      <c r="ER54" s="108">
        <f>データ!$B$10</f>
        <v>41640</v>
      </c>
      <c r="ES54" s="109"/>
      <c r="ET54" s="109"/>
      <c r="EU54" s="109"/>
      <c r="EV54" s="109"/>
      <c r="EW54" s="109"/>
      <c r="EX54" s="109"/>
      <c r="EY54" s="109"/>
      <c r="EZ54" s="109"/>
      <c r="FA54" s="109"/>
      <c r="FB54" s="109"/>
      <c r="FC54" s="109"/>
      <c r="FD54" s="109"/>
      <c r="FE54" s="109"/>
      <c r="FF54" s="109"/>
      <c r="FG54" s="109"/>
      <c r="FH54" s="109"/>
      <c r="FI54" s="109"/>
      <c r="FJ54" s="109"/>
      <c r="FK54" s="110"/>
      <c r="FL54" s="108">
        <f>データ!$C$10</f>
        <v>42005</v>
      </c>
      <c r="FM54" s="109"/>
      <c r="FN54" s="109"/>
      <c r="FO54" s="109"/>
      <c r="FP54" s="109"/>
      <c r="FQ54" s="109"/>
      <c r="FR54" s="109"/>
      <c r="FS54" s="109"/>
      <c r="FT54" s="109"/>
      <c r="FU54" s="109"/>
      <c r="FV54" s="109"/>
      <c r="FW54" s="109"/>
      <c r="FX54" s="109"/>
      <c r="FY54" s="109"/>
      <c r="FZ54" s="109"/>
      <c r="GA54" s="109"/>
      <c r="GB54" s="109"/>
      <c r="GC54" s="109"/>
      <c r="GD54" s="109"/>
      <c r="GE54" s="110"/>
      <c r="GF54" s="108">
        <f>データ!$D$10</f>
        <v>42370</v>
      </c>
      <c r="GG54" s="109"/>
      <c r="GH54" s="109"/>
      <c r="GI54" s="109"/>
      <c r="GJ54" s="109"/>
      <c r="GK54" s="109"/>
      <c r="GL54" s="109"/>
      <c r="GM54" s="109"/>
      <c r="GN54" s="109"/>
      <c r="GO54" s="109"/>
      <c r="GP54" s="109"/>
      <c r="GQ54" s="109"/>
      <c r="GR54" s="109"/>
      <c r="GS54" s="109"/>
      <c r="GT54" s="109"/>
      <c r="GU54" s="109"/>
      <c r="GV54" s="109"/>
      <c r="GW54" s="109"/>
      <c r="GX54" s="109"/>
      <c r="GY54" s="110"/>
      <c r="GZ54" s="108">
        <f>データ!$E$10</f>
        <v>42736</v>
      </c>
      <c r="HA54" s="109"/>
      <c r="HB54" s="109"/>
      <c r="HC54" s="109"/>
      <c r="HD54" s="109"/>
      <c r="HE54" s="109"/>
      <c r="HF54" s="109"/>
      <c r="HG54" s="109"/>
      <c r="HH54" s="109"/>
      <c r="HI54" s="109"/>
      <c r="HJ54" s="109"/>
      <c r="HK54" s="109"/>
      <c r="HL54" s="109"/>
      <c r="HM54" s="109"/>
      <c r="HN54" s="109"/>
      <c r="HO54" s="109"/>
      <c r="HP54" s="109"/>
      <c r="HQ54" s="109"/>
      <c r="HR54" s="109"/>
      <c r="HS54" s="110"/>
      <c r="HT54" s="108">
        <f>データ!$F$10</f>
        <v>43101</v>
      </c>
      <c r="HU54" s="109"/>
      <c r="HV54" s="109"/>
      <c r="HW54" s="109"/>
      <c r="HX54" s="109"/>
      <c r="HY54" s="109"/>
      <c r="HZ54" s="109"/>
      <c r="IA54" s="109"/>
      <c r="IB54" s="109"/>
      <c r="IC54" s="109"/>
      <c r="ID54" s="109"/>
      <c r="IE54" s="109"/>
      <c r="IF54" s="109"/>
      <c r="IG54" s="109"/>
      <c r="IH54" s="109"/>
      <c r="II54" s="109"/>
      <c r="IJ54" s="109"/>
      <c r="IK54" s="109"/>
      <c r="IL54" s="109"/>
      <c r="IM54" s="110"/>
      <c r="IN54" s="30"/>
      <c r="IO54" s="32"/>
      <c r="IP54" s="2"/>
      <c r="IQ54" s="2"/>
      <c r="IR54" s="2"/>
      <c r="IS54" s="2"/>
      <c r="IT54" s="2"/>
      <c r="IU54" s="2"/>
      <c r="IV54" s="2"/>
      <c r="IW54" s="2"/>
      <c r="IX54" s="28"/>
      <c r="IY54" s="29"/>
      <c r="IZ54" s="111"/>
      <c r="JA54" s="111"/>
      <c r="JB54" s="111"/>
      <c r="JC54" s="111"/>
      <c r="JD54" s="111"/>
      <c r="JE54" s="111"/>
      <c r="JF54" s="111"/>
      <c r="JG54" s="111"/>
      <c r="JH54" s="111"/>
      <c r="JI54" s="111"/>
      <c r="JJ54" s="111"/>
      <c r="JK54" s="112"/>
      <c r="JL54" s="108">
        <f>データ!$B$10</f>
        <v>41640</v>
      </c>
      <c r="JM54" s="109"/>
      <c r="JN54" s="109"/>
      <c r="JO54" s="109"/>
      <c r="JP54" s="109"/>
      <c r="JQ54" s="109"/>
      <c r="JR54" s="109"/>
      <c r="JS54" s="109"/>
      <c r="JT54" s="109"/>
      <c r="JU54" s="109"/>
      <c r="JV54" s="109"/>
      <c r="JW54" s="109"/>
      <c r="JX54" s="109"/>
      <c r="JY54" s="109"/>
      <c r="JZ54" s="109"/>
      <c r="KA54" s="109"/>
      <c r="KB54" s="109"/>
      <c r="KC54" s="109"/>
      <c r="KD54" s="109"/>
      <c r="KE54" s="110"/>
      <c r="KF54" s="108">
        <f>データ!$C$10</f>
        <v>42005</v>
      </c>
      <c r="KG54" s="109"/>
      <c r="KH54" s="109"/>
      <c r="KI54" s="109"/>
      <c r="KJ54" s="109"/>
      <c r="KK54" s="109"/>
      <c r="KL54" s="109"/>
      <c r="KM54" s="109"/>
      <c r="KN54" s="109"/>
      <c r="KO54" s="109"/>
      <c r="KP54" s="109"/>
      <c r="KQ54" s="109"/>
      <c r="KR54" s="109"/>
      <c r="KS54" s="109"/>
      <c r="KT54" s="109"/>
      <c r="KU54" s="109"/>
      <c r="KV54" s="109"/>
      <c r="KW54" s="109"/>
      <c r="KX54" s="109"/>
      <c r="KY54" s="110"/>
      <c r="KZ54" s="108">
        <f>データ!$D$10</f>
        <v>42370</v>
      </c>
      <c r="LA54" s="109"/>
      <c r="LB54" s="109"/>
      <c r="LC54" s="109"/>
      <c r="LD54" s="109"/>
      <c r="LE54" s="109"/>
      <c r="LF54" s="109"/>
      <c r="LG54" s="109"/>
      <c r="LH54" s="109"/>
      <c r="LI54" s="109"/>
      <c r="LJ54" s="109"/>
      <c r="LK54" s="109"/>
      <c r="LL54" s="109"/>
      <c r="LM54" s="109"/>
      <c r="LN54" s="109"/>
      <c r="LO54" s="109"/>
      <c r="LP54" s="109"/>
      <c r="LQ54" s="109"/>
      <c r="LR54" s="109"/>
      <c r="LS54" s="110"/>
      <c r="LT54" s="108">
        <f>データ!$E$10</f>
        <v>42736</v>
      </c>
      <c r="LU54" s="109"/>
      <c r="LV54" s="109"/>
      <c r="LW54" s="109"/>
      <c r="LX54" s="109"/>
      <c r="LY54" s="109"/>
      <c r="LZ54" s="109"/>
      <c r="MA54" s="109"/>
      <c r="MB54" s="109"/>
      <c r="MC54" s="109"/>
      <c r="MD54" s="109"/>
      <c r="ME54" s="109"/>
      <c r="MF54" s="109"/>
      <c r="MG54" s="109"/>
      <c r="MH54" s="109"/>
      <c r="MI54" s="109"/>
      <c r="MJ54" s="109"/>
      <c r="MK54" s="109"/>
      <c r="ML54" s="109"/>
      <c r="MM54" s="110"/>
      <c r="MN54" s="108">
        <f>データ!$F$10</f>
        <v>43101</v>
      </c>
      <c r="MO54" s="109"/>
      <c r="MP54" s="109"/>
      <c r="MQ54" s="109"/>
      <c r="MR54" s="109"/>
      <c r="MS54" s="109"/>
      <c r="MT54" s="109"/>
      <c r="MU54" s="109"/>
      <c r="MV54" s="109"/>
      <c r="MW54" s="109"/>
      <c r="MX54" s="109"/>
      <c r="MY54" s="109"/>
      <c r="MZ54" s="109"/>
      <c r="NA54" s="109"/>
      <c r="NB54" s="109"/>
      <c r="NC54" s="109"/>
      <c r="ND54" s="109"/>
      <c r="NE54" s="109"/>
      <c r="NF54" s="109"/>
      <c r="NG54" s="110"/>
      <c r="NH54" s="30"/>
      <c r="NI54" s="32"/>
      <c r="NJ54" s="2"/>
      <c r="NK54" s="2"/>
      <c r="NL54" s="2"/>
      <c r="NM54" s="2"/>
      <c r="NN54" s="2"/>
      <c r="NO54" s="2"/>
      <c r="NP54" s="2"/>
      <c r="NQ54" s="2"/>
      <c r="NR54" s="28"/>
      <c r="NS54" s="29"/>
      <c r="NT54" s="111"/>
      <c r="NU54" s="111"/>
      <c r="NV54" s="111"/>
      <c r="NW54" s="111"/>
      <c r="NX54" s="111"/>
      <c r="NY54" s="111"/>
      <c r="NZ54" s="111"/>
      <c r="OA54" s="111"/>
      <c r="OB54" s="111"/>
      <c r="OC54" s="111"/>
      <c r="OD54" s="111"/>
      <c r="OE54" s="112"/>
      <c r="OF54" s="108">
        <f>データ!$B$10</f>
        <v>41640</v>
      </c>
      <c r="OG54" s="109"/>
      <c r="OH54" s="109"/>
      <c r="OI54" s="109"/>
      <c r="OJ54" s="109"/>
      <c r="OK54" s="109"/>
      <c r="OL54" s="109"/>
      <c r="OM54" s="109"/>
      <c r="ON54" s="109"/>
      <c r="OO54" s="109"/>
      <c r="OP54" s="109"/>
      <c r="OQ54" s="109"/>
      <c r="OR54" s="109"/>
      <c r="OS54" s="109"/>
      <c r="OT54" s="109"/>
      <c r="OU54" s="109"/>
      <c r="OV54" s="109"/>
      <c r="OW54" s="109"/>
      <c r="OX54" s="109"/>
      <c r="OY54" s="110"/>
      <c r="OZ54" s="108">
        <f>データ!$C$10</f>
        <v>42005</v>
      </c>
      <c r="PA54" s="109"/>
      <c r="PB54" s="109"/>
      <c r="PC54" s="109"/>
      <c r="PD54" s="109"/>
      <c r="PE54" s="109"/>
      <c r="PF54" s="109"/>
      <c r="PG54" s="109"/>
      <c r="PH54" s="109"/>
      <c r="PI54" s="109"/>
      <c r="PJ54" s="109"/>
      <c r="PK54" s="109"/>
      <c r="PL54" s="109"/>
      <c r="PM54" s="109"/>
      <c r="PN54" s="109"/>
      <c r="PO54" s="109"/>
      <c r="PP54" s="109"/>
      <c r="PQ54" s="109"/>
      <c r="PR54" s="109"/>
      <c r="PS54" s="110"/>
      <c r="PT54" s="108">
        <f>データ!$D$10</f>
        <v>42370</v>
      </c>
      <c r="PU54" s="109"/>
      <c r="PV54" s="109"/>
      <c r="PW54" s="109"/>
      <c r="PX54" s="109"/>
      <c r="PY54" s="109"/>
      <c r="PZ54" s="109"/>
      <c r="QA54" s="109"/>
      <c r="QB54" s="109"/>
      <c r="QC54" s="109"/>
      <c r="QD54" s="109"/>
      <c r="QE54" s="109"/>
      <c r="QF54" s="109"/>
      <c r="QG54" s="109"/>
      <c r="QH54" s="109"/>
      <c r="QI54" s="109"/>
      <c r="QJ54" s="109"/>
      <c r="QK54" s="109"/>
      <c r="QL54" s="109"/>
      <c r="QM54" s="110"/>
      <c r="QN54" s="108">
        <f>データ!$E$10</f>
        <v>42736</v>
      </c>
      <c r="QO54" s="109"/>
      <c r="QP54" s="109"/>
      <c r="QQ54" s="109"/>
      <c r="QR54" s="109"/>
      <c r="QS54" s="109"/>
      <c r="QT54" s="109"/>
      <c r="QU54" s="109"/>
      <c r="QV54" s="109"/>
      <c r="QW54" s="109"/>
      <c r="QX54" s="109"/>
      <c r="QY54" s="109"/>
      <c r="QZ54" s="109"/>
      <c r="RA54" s="109"/>
      <c r="RB54" s="109"/>
      <c r="RC54" s="109"/>
      <c r="RD54" s="109"/>
      <c r="RE54" s="109"/>
      <c r="RF54" s="109"/>
      <c r="RG54" s="110"/>
      <c r="RH54" s="108">
        <f>データ!$F$10</f>
        <v>43101</v>
      </c>
      <c r="RI54" s="109"/>
      <c r="RJ54" s="109"/>
      <c r="RK54" s="109"/>
      <c r="RL54" s="109"/>
      <c r="RM54" s="109"/>
      <c r="RN54" s="109"/>
      <c r="RO54" s="109"/>
      <c r="RP54" s="109"/>
      <c r="RQ54" s="109"/>
      <c r="RR54" s="109"/>
      <c r="RS54" s="109"/>
      <c r="RT54" s="109"/>
      <c r="RU54" s="109"/>
      <c r="RV54" s="109"/>
      <c r="RW54" s="109"/>
      <c r="RX54" s="109"/>
      <c r="RY54" s="109"/>
      <c r="RZ54" s="109"/>
      <c r="SA54" s="110"/>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165.15</v>
      </c>
      <c r="Y55" s="106"/>
      <c r="Z55" s="106"/>
      <c r="AA55" s="106"/>
      <c r="AB55" s="106"/>
      <c r="AC55" s="106"/>
      <c r="AD55" s="106"/>
      <c r="AE55" s="106"/>
      <c r="AF55" s="106"/>
      <c r="AG55" s="106"/>
      <c r="AH55" s="106"/>
      <c r="AI55" s="106"/>
      <c r="AJ55" s="106"/>
      <c r="AK55" s="106"/>
      <c r="AL55" s="106"/>
      <c r="AM55" s="106"/>
      <c r="AN55" s="106"/>
      <c r="AO55" s="106"/>
      <c r="AP55" s="106"/>
      <c r="AQ55" s="107"/>
      <c r="AR55" s="105">
        <f>データ!BM6</f>
        <v>181.28</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226.11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148.6</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149.30000000000001</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17.97</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20.99</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24.47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37.97</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36.71</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37.57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28.19</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35.1</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35.81</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35.659999999999997</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42.86</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42.86</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42.86</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61.43</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58.57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6"/>
      <c r="M79" s="76"/>
      <c r="N79" s="76"/>
      <c r="O79" s="76"/>
      <c r="P79" s="76"/>
      <c r="Q79" s="76"/>
      <c r="R79" s="76"/>
      <c r="S79" s="76"/>
      <c r="T79" s="76"/>
      <c r="U79" s="76"/>
      <c r="V79" s="76"/>
      <c r="W79" s="76"/>
      <c r="X79" s="77"/>
      <c r="Y79" s="73">
        <f>データ!$B$10</f>
        <v>41640</v>
      </c>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5"/>
      <c r="AZ79" s="73">
        <f>データ!$C$10</f>
        <v>42005</v>
      </c>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5"/>
      <c r="CA79" s="73">
        <f>データ!$D$10</f>
        <v>42370</v>
      </c>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5"/>
      <c r="DB79" s="73">
        <f>データ!$E$10</f>
        <v>42736</v>
      </c>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5"/>
      <c r="EC79" s="73">
        <f>データ!$F$10</f>
        <v>43101</v>
      </c>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5"/>
      <c r="FD79" s="29"/>
      <c r="FE79" s="32"/>
      <c r="FF79" s="2"/>
      <c r="FG79" s="2"/>
      <c r="FH79" s="2"/>
      <c r="FI79" s="2"/>
      <c r="FJ79" s="2"/>
      <c r="FK79" s="2"/>
      <c r="FL79" s="2"/>
      <c r="FM79" s="2"/>
      <c r="FN79" s="2"/>
      <c r="FO79" s="2"/>
      <c r="FP79" s="2"/>
      <c r="FQ79" s="2"/>
      <c r="FR79" s="2"/>
      <c r="FS79" s="2"/>
      <c r="FT79" s="2"/>
      <c r="FU79" s="2"/>
      <c r="FV79" s="28"/>
      <c r="FW79" s="29"/>
      <c r="FX79" s="76"/>
      <c r="FY79" s="76"/>
      <c r="FZ79" s="76"/>
      <c r="GA79" s="76"/>
      <c r="GB79" s="76"/>
      <c r="GC79" s="76"/>
      <c r="GD79" s="76"/>
      <c r="GE79" s="76"/>
      <c r="GF79" s="76"/>
      <c r="GG79" s="76"/>
      <c r="GH79" s="76"/>
      <c r="GI79" s="76"/>
      <c r="GJ79" s="77"/>
      <c r="GK79" s="73">
        <f>データ!$B$10</f>
        <v>41640</v>
      </c>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5"/>
      <c r="HL79" s="73">
        <f>データ!$C$10</f>
        <v>42005</v>
      </c>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5"/>
      <c r="IM79" s="73">
        <f>データ!$D$10</f>
        <v>42370</v>
      </c>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5"/>
      <c r="JN79" s="73">
        <f>データ!$E$10</f>
        <v>42736</v>
      </c>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5"/>
      <c r="KO79" s="73">
        <f>データ!$F$10</f>
        <v>43101</v>
      </c>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5"/>
      <c r="LP79" s="29"/>
      <c r="LQ79" s="32"/>
      <c r="LR79" s="2"/>
      <c r="LS79" s="2"/>
      <c r="LT79" s="2"/>
      <c r="LU79" s="2"/>
      <c r="LV79" s="2"/>
      <c r="LW79" s="2"/>
      <c r="LX79" s="2"/>
      <c r="LY79" s="2"/>
      <c r="LZ79" s="2"/>
      <c r="MA79" s="2"/>
      <c r="MB79" s="2"/>
      <c r="MC79" s="2"/>
      <c r="MD79" s="2"/>
      <c r="ME79" s="2"/>
      <c r="MF79" s="2"/>
      <c r="MG79" s="2"/>
      <c r="MH79" s="28"/>
      <c r="MI79" s="29"/>
      <c r="MJ79" s="76"/>
      <c r="MK79" s="76"/>
      <c r="ML79" s="76"/>
      <c r="MM79" s="76"/>
      <c r="MN79" s="76"/>
      <c r="MO79" s="76"/>
      <c r="MP79" s="76"/>
      <c r="MQ79" s="76"/>
      <c r="MR79" s="76"/>
      <c r="MS79" s="76"/>
      <c r="MT79" s="76"/>
      <c r="MU79" s="76"/>
      <c r="MV79" s="77"/>
      <c r="MW79" s="73">
        <f>データ!$B$10</f>
        <v>41640</v>
      </c>
      <c r="MX79" s="74"/>
      <c r="MY79" s="74"/>
      <c r="MZ79" s="74"/>
      <c r="NA79" s="74"/>
      <c r="NB79" s="74"/>
      <c r="NC79" s="74"/>
      <c r="ND79" s="74"/>
      <c r="NE79" s="74"/>
      <c r="NF79" s="74"/>
      <c r="NG79" s="74"/>
      <c r="NH79" s="74"/>
      <c r="NI79" s="74"/>
      <c r="NJ79" s="74"/>
      <c r="NK79" s="74"/>
      <c r="NL79" s="74"/>
      <c r="NM79" s="74"/>
      <c r="NN79" s="74"/>
      <c r="NO79" s="74"/>
      <c r="NP79" s="74"/>
      <c r="NQ79" s="74"/>
      <c r="NR79" s="74"/>
      <c r="NS79" s="74"/>
      <c r="NT79" s="74"/>
      <c r="NU79" s="74"/>
      <c r="NV79" s="74"/>
      <c r="NW79" s="75"/>
      <c r="NX79" s="73">
        <f>データ!$C$10</f>
        <v>42005</v>
      </c>
      <c r="NY79" s="74"/>
      <c r="NZ79" s="74"/>
      <c r="OA79" s="74"/>
      <c r="OB79" s="74"/>
      <c r="OC79" s="74"/>
      <c r="OD79" s="74"/>
      <c r="OE79" s="74"/>
      <c r="OF79" s="74"/>
      <c r="OG79" s="74"/>
      <c r="OH79" s="74"/>
      <c r="OI79" s="74"/>
      <c r="OJ79" s="74"/>
      <c r="OK79" s="74"/>
      <c r="OL79" s="74"/>
      <c r="OM79" s="74"/>
      <c r="ON79" s="74"/>
      <c r="OO79" s="74"/>
      <c r="OP79" s="74"/>
      <c r="OQ79" s="74"/>
      <c r="OR79" s="74"/>
      <c r="OS79" s="74"/>
      <c r="OT79" s="74"/>
      <c r="OU79" s="74"/>
      <c r="OV79" s="74"/>
      <c r="OW79" s="74"/>
      <c r="OX79" s="75"/>
      <c r="OY79" s="73">
        <f>データ!$D$10</f>
        <v>42370</v>
      </c>
      <c r="OZ79" s="74"/>
      <c r="PA79" s="74"/>
      <c r="PB79" s="74"/>
      <c r="PC79" s="74"/>
      <c r="PD79" s="74"/>
      <c r="PE79" s="74"/>
      <c r="PF79" s="74"/>
      <c r="PG79" s="74"/>
      <c r="PH79" s="74"/>
      <c r="PI79" s="74"/>
      <c r="PJ79" s="74"/>
      <c r="PK79" s="74"/>
      <c r="PL79" s="74"/>
      <c r="PM79" s="74"/>
      <c r="PN79" s="74"/>
      <c r="PO79" s="74"/>
      <c r="PP79" s="74"/>
      <c r="PQ79" s="74"/>
      <c r="PR79" s="74"/>
      <c r="PS79" s="74"/>
      <c r="PT79" s="74"/>
      <c r="PU79" s="74"/>
      <c r="PV79" s="74"/>
      <c r="PW79" s="74"/>
      <c r="PX79" s="74"/>
      <c r="PY79" s="75"/>
      <c r="PZ79" s="73">
        <f>データ!$E$10</f>
        <v>42736</v>
      </c>
      <c r="QA79" s="74"/>
      <c r="QB79" s="74"/>
      <c r="QC79" s="74"/>
      <c r="QD79" s="74"/>
      <c r="QE79" s="74"/>
      <c r="QF79" s="74"/>
      <c r="QG79" s="74"/>
      <c r="QH79" s="74"/>
      <c r="QI79" s="74"/>
      <c r="QJ79" s="74"/>
      <c r="QK79" s="74"/>
      <c r="QL79" s="74"/>
      <c r="QM79" s="74"/>
      <c r="QN79" s="74"/>
      <c r="QO79" s="74"/>
      <c r="QP79" s="74"/>
      <c r="QQ79" s="74"/>
      <c r="QR79" s="74"/>
      <c r="QS79" s="74"/>
      <c r="QT79" s="74"/>
      <c r="QU79" s="74"/>
      <c r="QV79" s="74"/>
      <c r="QW79" s="74"/>
      <c r="QX79" s="74"/>
      <c r="QY79" s="74"/>
      <c r="QZ79" s="75"/>
      <c r="RA79" s="73">
        <f>データ!$F$10</f>
        <v>43101</v>
      </c>
      <c r="RB79" s="74"/>
      <c r="RC79" s="74"/>
      <c r="RD79" s="74"/>
      <c r="RE79" s="74"/>
      <c r="RF79" s="74"/>
      <c r="RG79" s="74"/>
      <c r="RH79" s="74"/>
      <c r="RI79" s="74"/>
      <c r="RJ79" s="74"/>
      <c r="RK79" s="74"/>
      <c r="RL79" s="74"/>
      <c r="RM79" s="74"/>
      <c r="RN79" s="74"/>
      <c r="RO79" s="74"/>
      <c r="RP79" s="74"/>
      <c r="RQ79" s="74"/>
      <c r="RR79" s="74"/>
      <c r="RS79" s="74"/>
      <c r="RT79" s="74"/>
      <c r="RU79" s="74"/>
      <c r="RV79" s="74"/>
      <c r="RW79" s="74"/>
      <c r="RX79" s="74"/>
      <c r="RY79" s="74"/>
      <c r="RZ79" s="74"/>
      <c r="SA79" s="75"/>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1" t="s">
        <v>23</v>
      </c>
      <c r="M80" s="71"/>
      <c r="N80" s="71"/>
      <c r="O80" s="71"/>
      <c r="P80" s="71"/>
      <c r="Q80" s="71"/>
      <c r="R80" s="71"/>
      <c r="S80" s="71"/>
      <c r="T80" s="71"/>
      <c r="U80" s="71"/>
      <c r="V80" s="71"/>
      <c r="W80" s="71"/>
      <c r="X80" s="71"/>
      <c r="Y80" s="72">
        <f>データ!DD6</f>
        <v>42.65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41.38</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30.91</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33.729999999999997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36.56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1" t="s">
        <v>23</v>
      </c>
      <c r="FY80" s="71"/>
      <c r="FZ80" s="71"/>
      <c r="GA80" s="71"/>
      <c r="GB80" s="71"/>
      <c r="GC80" s="71"/>
      <c r="GD80" s="71"/>
      <c r="GE80" s="71"/>
      <c r="GF80" s="71"/>
      <c r="GG80" s="71"/>
      <c r="GH80" s="71"/>
      <c r="GI80" s="71"/>
      <c r="GJ80" s="71"/>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1" t="s">
        <v>23</v>
      </c>
      <c r="MK80" s="71"/>
      <c r="ML80" s="71"/>
      <c r="MM80" s="71"/>
      <c r="MN80" s="71"/>
      <c r="MO80" s="71"/>
      <c r="MP80" s="71"/>
      <c r="MQ80" s="71"/>
      <c r="MR80" s="71"/>
      <c r="MS80" s="71"/>
      <c r="MT80" s="71"/>
      <c r="MU80" s="71"/>
      <c r="MV80" s="71"/>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1" t="s">
        <v>24</v>
      </c>
      <c r="M81" s="71"/>
      <c r="N81" s="71"/>
      <c r="O81" s="71"/>
      <c r="P81" s="71"/>
      <c r="Q81" s="71"/>
      <c r="R81" s="71"/>
      <c r="S81" s="71"/>
      <c r="T81" s="71"/>
      <c r="U81" s="71"/>
      <c r="V81" s="71"/>
      <c r="W81" s="71"/>
      <c r="X81" s="71"/>
      <c r="Y81" s="72">
        <f>データ!DI6</f>
        <v>52.45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53.92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53.32</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53.49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1" t="s">
        <v>24</v>
      </c>
      <c r="FY81" s="71"/>
      <c r="FZ81" s="71"/>
      <c r="GA81" s="71"/>
      <c r="GB81" s="71"/>
      <c r="GC81" s="71"/>
      <c r="GD81" s="71"/>
      <c r="GE81" s="71"/>
      <c r="GF81" s="71"/>
      <c r="GG81" s="71"/>
      <c r="GH81" s="71"/>
      <c r="GI81" s="71"/>
      <c r="GJ81" s="71"/>
      <c r="GK81" s="72">
        <f>データ!DT6</f>
        <v>4.53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3.56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3.46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3.28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1" t="s">
        <v>24</v>
      </c>
      <c r="MK81" s="71"/>
      <c r="ML81" s="71"/>
      <c r="MM81" s="71"/>
      <c r="MN81" s="71"/>
      <c r="MO81" s="71"/>
      <c r="MP81" s="71"/>
      <c r="MQ81" s="71"/>
      <c r="MR81" s="71"/>
      <c r="MS81" s="71"/>
      <c r="MT81" s="71"/>
      <c r="MU81" s="71"/>
      <c r="MV81" s="71"/>
      <c r="MW81" s="72">
        <f>データ!EE6</f>
        <v>0.71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0.19</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0.06</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29</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30</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31</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5" t="str">
        <f>データ!AD6</f>
        <v>【118.92】</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t="str">
        <f>データ!AO6</f>
        <v>【26.31】</v>
      </c>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t="str">
        <f>データ!AZ6</f>
        <v>【450.05】</v>
      </c>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t="str">
        <f>データ!BK6</f>
        <v>【246.04】</v>
      </c>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t="str">
        <f>データ!BV6</f>
        <v>【114.16】</v>
      </c>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t="str">
        <f>データ!CG6</f>
        <v>【18.71】</v>
      </c>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t="str">
        <f>データ!CR6</f>
        <v>【55.52】</v>
      </c>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5" t="str">
        <f>データ!DC6</f>
        <v>【77.10】</v>
      </c>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5" t="str">
        <f>データ!DN6</f>
        <v>【58.53】</v>
      </c>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5" t="str">
        <f>データ!DY6</f>
        <v>【45.47】</v>
      </c>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5" t="str">
        <f>データ!EJ6</f>
        <v>【0.16】</v>
      </c>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epOG/G1fkdD6KVjyvVedmxANzUYN4ZebsRxjve4WYqYWyJQfTE0BbWJpmrSBgwW2oPADxLPHEZlgHjv2Qo4rw==" saltValue="JltdVuGe9SYhrbUEqxx4L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125.53</v>
      </c>
      <c r="U6" s="52">
        <f>U7</f>
        <v>129.21</v>
      </c>
      <c r="V6" s="52">
        <f>V7</f>
        <v>148.81</v>
      </c>
      <c r="W6" s="52">
        <f>W7</f>
        <v>125.92</v>
      </c>
      <c r="X6" s="52">
        <f t="shared" si="3"/>
        <v>125.75</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3599.25</v>
      </c>
      <c r="AQ6" s="52">
        <f>AQ7</f>
        <v>16776.75</v>
      </c>
      <c r="AR6" s="52">
        <f>AR7</f>
        <v>1270.3699999999999</v>
      </c>
      <c r="AS6" s="52">
        <f>AS7</f>
        <v>1337.36</v>
      </c>
      <c r="AT6" s="52">
        <f t="shared" si="3"/>
        <v>1555.99</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165.15</v>
      </c>
      <c r="BM6" s="52">
        <f>BM7</f>
        <v>181.28</v>
      </c>
      <c r="BN6" s="52">
        <f>BN7</f>
        <v>226.11</v>
      </c>
      <c r="BO6" s="52">
        <f>BO7</f>
        <v>148.6</v>
      </c>
      <c r="BP6" s="52">
        <f t="shared" si="3"/>
        <v>149.30000000000001</v>
      </c>
      <c r="BQ6" s="52">
        <f t="shared" si="3"/>
        <v>91.03</v>
      </c>
      <c r="BR6" s="52">
        <f t="shared" si="3"/>
        <v>100.16</v>
      </c>
      <c r="BS6" s="52">
        <f t="shared" si="3"/>
        <v>100.54</v>
      </c>
      <c r="BT6" s="52">
        <f t="shared" si="3"/>
        <v>95.99</v>
      </c>
      <c r="BU6" s="52">
        <f t="shared" si="3"/>
        <v>94.91</v>
      </c>
      <c r="BV6" s="50" t="str">
        <f>IF(BV7="-","【-】","【"&amp;SUBSTITUTE(TEXT(BV7,"#,##0.00"),"-","△")&amp;"】")</f>
        <v>【114.16】</v>
      </c>
      <c r="BW6" s="52">
        <f t="shared" si="3"/>
        <v>17.97</v>
      </c>
      <c r="BX6" s="52">
        <f>BX7</f>
        <v>20.99</v>
      </c>
      <c r="BY6" s="52">
        <f>BY7</f>
        <v>24.47</v>
      </c>
      <c r="BZ6" s="52">
        <f>BZ7</f>
        <v>37.97</v>
      </c>
      <c r="CA6" s="52">
        <f t="shared" si="3"/>
        <v>36.71</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37.57</v>
      </c>
      <c r="CI6" s="52">
        <f>CI7</f>
        <v>28.19</v>
      </c>
      <c r="CJ6" s="52">
        <f>CJ7</f>
        <v>35.1</v>
      </c>
      <c r="CK6" s="52">
        <f>CK7</f>
        <v>35.81</v>
      </c>
      <c r="CL6" s="52">
        <f t="shared" si="5"/>
        <v>35.659999999999997</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42.86</v>
      </c>
      <c r="CT6" s="52">
        <f>CT7</f>
        <v>42.86</v>
      </c>
      <c r="CU6" s="52">
        <f>CU7</f>
        <v>42.86</v>
      </c>
      <c r="CV6" s="52">
        <f>CV7</f>
        <v>61.43</v>
      </c>
      <c r="CW6" s="52">
        <f t="shared" si="6"/>
        <v>58.57</v>
      </c>
      <c r="CX6" s="52">
        <f t="shared" si="6"/>
        <v>52.6</v>
      </c>
      <c r="CY6" s="52">
        <f t="shared" si="6"/>
        <v>52.54</v>
      </c>
      <c r="CZ6" s="52">
        <f t="shared" si="6"/>
        <v>50.81</v>
      </c>
      <c r="DA6" s="52">
        <f t="shared" si="6"/>
        <v>50.28</v>
      </c>
      <c r="DB6" s="52">
        <f t="shared" si="6"/>
        <v>51.42</v>
      </c>
      <c r="DC6" s="50" t="str">
        <f>IF(DC7="-","【-】","【"&amp;SUBSTITUTE(TEXT(DC7,"#,##0.00"),"-","△")&amp;"】")</f>
        <v>【77.10】</v>
      </c>
      <c r="DD6" s="52">
        <f t="shared" ref="DD6:DM6" si="7">DD7</f>
        <v>42.65</v>
      </c>
      <c r="DE6" s="52">
        <f>DE7</f>
        <v>41.38</v>
      </c>
      <c r="DF6" s="52">
        <f>DF7</f>
        <v>30.91</v>
      </c>
      <c r="DG6" s="52">
        <f>DG7</f>
        <v>33.729999999999997</v>
      </c>
      <c r="DH6" s="52">
        <f t="shared" si="7"/>
        <v>36.56</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86</v>
      </c>
      <c r="C7" s="54" t="s">
        <v>87</v>
      </c>
      <c r="D7" s="54" t="s">
        <v>88</v>
      </c>
      <c r="E7" s="54" t="s">
        <v>89</v>
      </c>
      <c r="F7" s="54" t="s">
        <v>90</v>
      </c>
      <c r="G7" s="54" t="s">
        <v>91</v>
      </c>
      <c r="H7" s="54" t="s">
        <v>92</v>
      </c>
      <c r="I7" s="54" t="s">
        <v>93</v>
      </c>
      <c r="J7" s="54" t="s">
        <v>94</v>
      </c>
      <c r="K7" s="55">
        <v>7000</v>
      </c>
      <c r="L7" s="54" t="s">
        <v>95</v>
      </c>
      <c r="M7" s="55">
        <v>1</v>
      </c>
      <c r="N7" s="55">
        <v>2496</v>
      </c>
      <c r="O7" s="56" t="s">
        <v>96</v>
      </c>
      <c r="P7" s="56">
        <v>71.3</v>
      </c>
      <c r="Q7" s="55">
        <v>4</v>
      </c>
      <c r="R7" s="55">
        <v>4100</v>
      </c>
      <c r="S7" s="54" t="s">
        <v>97</v>
      </c>
      <c r="T7" s="57">
        <v>125.53</v>
      </c>
      <c r="U7" s="57">
        <v>129.21</v>
      </c>
      <c r="V7" s="57">
        <v>148.81</v>
      </c>
      <c r="W7" s="57">
        <v>125.92</v>
      </c>
      <c r="X7" s="57">
        <v>125.75</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3599.25</v>
      </c>
      <c r="AQ7" s="57">
        <v>16776.75</v>
      </c>
      <c r="AR7" s="57">
        <v>1270.3699999999999</v>
      </c>
      <c r="AS7" s="57">
        <v>1337.36</v>
      </c>
      <c r="AT7" s="57">
        <v>1555.99</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165.15</v>
      </c>
      <c r="BM7" s="57">
        <v>181.28</v>
      </c>
      <c r="BN7" s="57">
        <v>226.11</v>
      </c>
      <c r="BO7" s="57">
        <v>148.6</v>
      </c>
      <c r="BP7" s="57">
        <v>149.30000000000001</v>
      </c>
      <c r="BQ7" s="57">
        <v>91.03</v>
      </c>
      <c r="BR7" s="57">
        <v>100.16</v>
      </c>
      <c r="BS7" s="57">
        <v>100.54</v>
      </c>
      <c r="BT7" s="57">
        <v>95.99</v>
      </c>
      <c r="BU7" s="57">
        <v>94.91</v>
      </c>
      <c r="BV7" s="57">
        <v>114.16</v>
      </c>
      <c r="BW7" s="57">
        <v>17.97</v>
      </c>
      <c r="BX7" s="57">
        <v>20.99</v>
      </c>
      <c r="BY7" s="57">
        <v>24.47</v>
      </c>
      <c r="BZ7" s="57">
        <v>37.97</v>
      </c>
      <c r="CA7" s="57">
        <v>36.71</v>
      </c>
      <c r="CB7" s="57">
        <v>45.86</v>
      </c>
      <c r="CC7" s="57">
        <v>42.5</v>
      </c>
      <c r="CD7" s="57">
        <v>42.19</v>
      </c>
      <c r="CE7" s="57">
        <v>44.55</v>
      </c>
      <c r="CF7" s="57">
        <v>47.36</v>
      </c>
      <c r="CG7" s="57">
        <v>18.71</v>
      </c>
      <c r="CH7" s="57">
        <v>37.57</v>
      </c>
      <c r="CI7" s="57">
        <v>28.19</v>
      </c>
      <c r="CJ7" s="57">
        <v>35.1</v>
      </c>
      <c r="CK7" s="57">
        <v>35.81</v>
      </c>
      <c r="CL7" s="57">
        <v>35.659999999999997</v>
      </c>
      <c r="CM7" s="57">
        <v>35.78</v>
      </c>
      <c r="CN7" s="57">
        <v>35.909999999999997</v>
      </c>
      <c r="CO7" s="57">
        <v>35.54</v>
      </c>
      <c r="CP7" s="57">
        <v>35.24</v>
      </c>
      <c r="CQ7" s="57">
        <v>35.22</v>
      </c>
      <c r="CR7" s="57">
        <v>55.52</v>
      </c>
      <c r="CS7" s="57">
        <v>42.86</v>
      </c>
      <c r="CT7" s="57">
        <v>42.86</v>
      </c>
      <c r="CU7" s="57">
        <v>42.86</v>
      </c>
      <c r="CV7" s="57">
        <v>61.43</v>
      </c>
      <c r="CW7" s="57">
        <v>58.57</v>
      </c>
      <c r="CX7" s="57">
        <v>52.6</v>
      </c>
      <c r="CY7" s="57">
        <v>52.54</v>
      </c>
      <c r="CZ7" s="57">
        <v>50.81</v>
      </c>
      <c r="DA7" s="57">
        <v>50.28</v>
      </c>
      <c r="DB7" s="57">
        <v>51.42</v>
      </c>
      <c r="DC7" s="57">
        <v>77.099999999999994</v>
      </c>
      <c r="DD7" s="57">
        <v>42.65</v>
      </c>
      <c r="DE7" s="57">
        <v>41.38</v>
      </c>
      <c r="DF7" s="57">
        <v>30.91</v>
      </c>
      <c r="DG7" s="57">
        <v>33.729999999999997</v>
      </c>
      <c r="DH7" s="57">
        <v>36.56</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125.53</v>
      </c>
      <c r="V11" s="64">
        <f>IF(U6="-",NA(),U6)</f>
        <v>129.21</v>
      </c>
      <c r="W11" s="64">
        <f>IF(V6="-",NA(),V6)</f>
        <v>148.81</v>
      </c>
      <c r="X11" s="64">
        <f>IF(W6="-",NA(),W6)</f>
        <v>125.92</v>
      </c>
      <c r="Y11" s="64">
        <f>IF(X6="-",NA(),X6)</f>
        <v>125.75</v>
      </c>
      <c r="AE11" s="63" t="s">
        <v>23</v>
      </c>
      <c r="AF11" s="64">
        <f>IF(AE6="-",NA(),AE6)</f>
        <v>0</v>
      </c>
      <c r="AG11" s="64">
        <f>IF(AF6="-",NA(),AF6)</f>
        <v>0</v>
      </c>
      <c r="AH11" s="64">
        <f>IF(AG6="-",NA(),AG6)</f>
        <v>0</v>
      </c>
      <c r="AI11" s="64">
        <f>IF(AH6="-",NA(),AH6)</f>
        <v>0</v>
      </c>
      <c r="AJ11" s="64">
        <f>IF(AI6="-",NA(),AI6)</f>
        <v>0</v>
      </c>
      <c r="AP11" s="63" t="s">
        <v>23</v>
      </c>
      <c r="AQ11" s="64">
        <f>IF(AP6="-",NA(),AP6)</f>
        <v>3599.25</v>
      </c>
      <c r="AR11" s="64">
        <f>IF(AQ6="-",NA(),AQ6)</f>
        <v>16776.75</v>
      </c>
      <c r="AS11" s="64">
        <f>IF(AR6="-",NA(),AR6)</f>
        <v>1270.3699999999999</v>
      </c>
      <c r="AT11" s="64">
        <f>IF(AS6="-",NA(),AS6)</f>
        <v>1337.36</v>
      </c>
      <c r="AU11" s="64">
        <f>IF(AT6="-",NA(),AT6)</f>
        <v>1555.99</v>
      </c>
      <c r="BA11" s="63" t="s">
        <v>23</v>
      </c>
      <c r="BB11" s="64">
        <f>IF(BA6="-",NA(),BA6)</f>
        <v>0</v>
      </c>
      <c r="BC11" s="64">
        <f>IF(BB6="-",NA(),BB6)</f>
        <v>0</v>
      </c>
      <c r="BD11" s="64">
        <f>IF(BC6="-",NA(),BC6)</f>
        <v>0</v>
      </c>
      <c r="BE11" s="64">
        <f>IF(BD6="-",NA(),BD6)</f>
        <v>0</v>
      </c>
      <c r="BF11" s="64">
        <f>IF(BE6="-",NA(),BE6)</f>
        <v>0</v>
      </c>
      <c r="BL11" s="63" t="s">
        <v>23</v>
      </c>
      <c r="BM11" s="64">
        <f>IF(BL6="-",NA(),BL6)</f>
        <v>165.15</v>
      </c>
      <c r="BN11" s="64">
        <f>IF(BM6="-",NA(),BM6)</f>
        <v>181.28</v>
      </c>
      <c r="BO11" s="64">
        <f>IF(BN6="-",NA(),BN6)</f>
        <v>226.11</v>
      </c>
      <c r="BP11" s="64">
        <f>IF(BO6="-",NA(),BO6)</f>
        <v>148.6</v>
      </c>
      <c r="BQ11" s="64">
        <f>IF(BP6="-",NA(),BP6)</f>
        <v>149.30000000000001</v>
      </c>
      <c r="BW11" s="63" t="s">
        <v>23</v>
      </c>
      <c r="BX11" s="64">
        <f>IF(BW6="-",NA(),BW6)</f>
        <v>17.97</v>
      </c>
      <c r="BY11" s="64">
        <f>IF(BX6="-",NA(),BX6)</f>
        <v>20.99</v>
      </c>
      <c r="BZ11" s="64">
        <f>IF(BY6="-",NA(),BY6)</f>
        <v>24.47</v>
      </c>
      <c r="CA11" s="64">
        <f>IF(BZ6="-",NA(),BZ6)</f>
        <v>37.97</v>
      </c>
      <c r="CB11" s="64">
        <f>IF(CA6="-",NA(),CA6)</f>
        <v>36.71</v>
      </c>
      <c r="CH11" s="63" t="s">
        <v>23</v>
      </c>
      <c r="CI11" s="64">
        <f>IF(CH6="-",NA(),CH6)</f>
        <v>37.57</v>
      </c>
      <c r="CJ11" s="64">
        <f>IF(CI6="-",NA(),CI6)</f>
        <v>28.19</v>
      </c>
      <c r="CK11" s="64">
        <f>IF(CJ6="-",NA(),CJ6)</f>
        <v>35.1</v>
      </c>
      <c r="CL11" s="64">
        <f>IF(CK6="-",NA(),CK6)</f>
        <v>35.81</v>
      </c>
      <c r="CM11" s="64">
        <f>IF(CL6="-",NA(),CL6)</f>
        <v>35.659999999999997</v>
      </c>
      <c r="CS11" s="63" t="s">
        <v>23</v>
      </c>
      <c r="CT11" s="64">
        <f>IF(CS6="-",NA(),CS6)</f>
        <v>42.86</v>
      </c>
      <c r="CU11" s="64">
        <f>IF(CT6="-",NA(),CT6)</f>
        <v>42.86</v>
      </c>
      <c r="CV11" s="64">
        <f>IF(CU6="-",NA(),CU6)</f>
        <v>42.86</v>
      </c>
      <c r="CW11" s="64">
        <f>IF(CV6="-",NA(),CV6)</f>
        <v>61.43</v>
      </c>
      <c r="CX11" s="64">
        <f>IF(CW6="-",NA(),CW6)</f>
        <v>58.57</v>
      </c>
      <c r="DD11" s="63" t="s">
        <v>23</v>
      </c>
      <c r="DE11" s="64">
        <f>IF(DD6="-",NA(),DD6)</f>
        <v>42.65</v>
      </c>
      <c r="DF11" s="64">
        <f>IF(DE6="-",NA(),DE6)</f>
        <v>41.38</v>
      </c>
      <c r="DG11" s="64">
        <f>IF(DF6="-",NA(),DF6)</f>
        <v>30.91</v>
      </c>
      <c r="DH11" s="64">
        <f>IF(DG6="-",NA(),DG6)</f>
        <v>33.729999999999997</v>
      </c>
      <c r="DI11" s="64">
        <f>IF(DH6="-",NA(),DH6)</f>
        <v>36.56</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dcterms:created xsi:type="dcterms:W3CDTF">2019-12-05T07:46:29Z</dcterms:created>
  <dcterms:modified xsi:type="dcterms:W3CDTF">2020-01-14T07:56:41Z</dcterms:modified>
  <cp:category/>
</cp:coreProperties>
</file>