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0" yWindow="0" windowWidth="15360" windowHeight="7635" tabRatio="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l="1"/>
  <c r="AP63" i="12"/>
  <c r="AU88" i="12"/>
  <c r="AP88" i="12"/>
  <c r="AF8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4" i="10"/>
  <c r="C35" i="10" s="1"/>
  <c r="C36"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<sst xmlns="http://schemas.openxmlformats.org/spreadsheetml/2006/main" count="1081" uniqueCount="622">
  <si>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</si>
  <si>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</si>
  <si>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</si>
  <si>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</si>
  <si>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</si>
  <si>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</si>
  <si>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</si>
  <si>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</si>
  <si>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</si>
  <si>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</si>
  <si>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</si>
  <si>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</si>
  <si>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</si>
  <si>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</si>
  <si>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</si>
  <si>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</si>
  <si>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</si>
  <si>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</si>
  <si>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</si>
  <si>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</si>
  <si>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</si>
  <si>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</si>
  <si>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</si>
  <si>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</si>
  <si>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</si>
  <si>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</si>
  <si>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</si>
  <si>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</si>
  <si>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</si>
  <si>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</si>
  <si>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</si>
  <si>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</si>
  <si>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</si>
  <si>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</si>
  <si>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</si>
  <si>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</si>
  <si>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</si>
  <si>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</si>
  <si>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</si>
  <si>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</si>
  <si>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</si>
  <si>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</si>
  <si>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</si>
  <si>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</si>
  <si>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</si>
  <si>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</si>
  <si>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</si>
  <si>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</si>
  <si>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</si>
  <si>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</si>
  <si>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</si>
  <si>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</si>
  <si>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</si>
  <si>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</si>
  <si>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</si>
  <si>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</si>
  <si>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</si>
  <si>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</si>
  <si>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</si>
  <si>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</si>
  <si>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</si>
  <si>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</si>
  <si>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</si>
  <si>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</si>
  <si>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</si>
  <si>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</si>
  <si>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</si>
  <si>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</si>
  <si>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</si>
  <si>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</si>
  <si>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</si>
  <si>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</si>
  <si>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</si>
  <si>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</si>
  <si>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</si>
  <si>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</si>
  <si>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</si>
  <si>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</si>
  <si>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</si>
  <si>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</si>
  <si>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</si>
  <si>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</si>
  <si>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</si>
  <si>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</si>
  <si>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</si>
  <si>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</si>
  <si>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</si>
  <si>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</si>
  <si>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</si>
  <si>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</si>
  <si>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</si>
  <si>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</si>
  <si>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</si>
  <si>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</si>
  <si>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</si>
  <si>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</si>
  <si>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</si>
  <si>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</si>
  <si>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</si>
  <si>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</si>
  <si>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</si>
  <si>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</si>
  <si>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</si>
  <si>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</si>
  <si>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</si>
  <si>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</si>
  <si>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</si>
  <si>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</si>
  <si>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</si>
  <si>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</si>
  <si>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</si>
  <si>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</si>
  <si>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</si>
  <si>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</si>
  <si>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</si>
  <si>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</si>
  <si>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</si>
  <si>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</si>
  <si>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</si>
  <si>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</si>
  <si>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</si>
  <si>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</si>
  <si>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</si>
  <si>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</si>
  <si>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</si>
  <si>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</si>
  <si>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</si>
  <si>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</si>
  <si>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</si>
  <si>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</si>
  <si>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</si>
  <si>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</si>
  <si>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</si>
  <si>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</si>
  <si>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</si>
  <si>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</si>
  <si>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</si>
  <si>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</si>
  <si>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</si>
  <si>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</si>
  <si>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</si>
  <si>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</si>
  <si>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</si>
  <si>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</si>
  <si>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</si>
  <si>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</si>
  <si>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</si>
  <si>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</si>
  <si>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</si>
  <si>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</si>
  <si>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</si>
  <si>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</si>
  <si>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</si>
  <si>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</si>
  <si>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</si>
  <si>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</si>
  <si>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</si>
  <si>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</si>
  <si>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</si>
  <si>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</si>
  <si>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</si>
  <si>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</si>
  <si>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</si>
  <si>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</si>
  <si>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</si>
  <si>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</si>
  <si>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</si>
  <si>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</si>
  <si>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</si>
  <si>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</si>
  <si>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</si>
  <si>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</si>
  <si>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</si>
  <si>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</si>
  <si>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</si>
  <si>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</si>
  <si>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</si>
  <si>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</si>
  <si>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</si>
  <si>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</si>
  <si>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</si>
  <si>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</si>
  <si>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</si>
  <si>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</si>
  <si>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</si>
  <si>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</si>
  <si>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</si>
  <si>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</si>
  <si>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</si>
  <si>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</si>
  <si>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</si>
  <si>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</si>
  <si>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</si>
  <si>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</si>
  <si>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</si>
  <si>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</si>
  <si>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</si>
  <si>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</si>
  <si>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</si>
  <si>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</si>
  <si>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</si>
  <si>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</si>
  <si>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</si>
  <si>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</si>
  <si>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</si>
  <si>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</si>
  <si>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</si>
  <si>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</si>
  <si>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</si>
  <si>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</si>
  <si>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</si>
  <si>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</si>
  <si>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</si>
  <si>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三重県名張市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</si>
  <si>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</si>
  <si>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</si>
  <si>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</si>
  <si>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</si>
  <si>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</si>
  <si>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</si>
  <si>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</si>
  <si>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</si>
  <si>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</si>
  <si>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</si>
  <si>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</si>
  <si>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</si>
  <si>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</si>
  <si>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</si>
  <si>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</si>
  <si>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</si>
  <si>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</si>
  <si>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</si>
  <si>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</si>
  <si>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</si>
  <si>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</si>
  <si>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</si>
  <si>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</si>
  <si>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</si>
  <si>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</si>
  <si>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</si>
  <si>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</si>
  <si>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</si>
  <si>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</si>
  <si>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</si>
  <si>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</si>
  <si>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</si>
  <si>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</si>
  <si>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</si>
  <si>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</si>
  <si>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</si>
  <si>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</si>
  <si>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</si>
  <si>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</si>
  <si>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</si>
  <si>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</si>
  <si>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</si>
  <si>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</si>
  <si>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</si>
  <si>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</si>
  <si>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</si>
  <si>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</si>
  <si>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</si>
  <si>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</si>
  <si>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</si>
  <si>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</si>
  <si>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</si>
  <si>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</si>
  <si>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</si>
  <si>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</si>
  <si>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</si>
  <si>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</si>
  <si>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</si>
  <si>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</si>
  <si>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</si>
  <si>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</si>
  <si>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</si>
  <si>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</si>
  <si>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</si>
  <si>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</si>
  <si>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</si>
  <si>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</si>
  <si>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</si>
  <si>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</si>
  <si>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</si>
  <si>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</si>
  <si>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</si>
  <si>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</si>
  <si>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</si>
  <si>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</si>
  <si>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</si>
  <si>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</si>
  <si>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</si>
  <si>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</si>
  <si>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</si>
  <si>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</si>
  <si>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</si>
  <si>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</si>
  <si>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</si>
  <si>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</si>
  <si>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</si>
  <si>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</si>
  <si>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</si>
  <si>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</si>
  <si>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</si>
  <si>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</si>
  <si>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</si>
  <si>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</si>
  <si>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</si>
  <si>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</si>
  <si>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</si>
  <si>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</si>
  <si>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</si>
  <si>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</si>
  <si>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</si>
  <si>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</si>
  <si>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</si>
  <si>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</si>
  <si>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</si>
  <si>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</si>
  <si>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</si>
  <si>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</si>
  <si>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</si>
  <si>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</si>
  <si>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</si>
  <si>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</si>
  <si>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</si>
  <si>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</si>
  <si>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</si>
  <si>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</si>
  <si>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</si>
  <si>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</si>
  <si>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</si>
  <si>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</si>
  <si>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</si>
  <si>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</si>
  <si>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</si>
  <si>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</si>
  <si>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</si>
  <si>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</si>
  <si>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</si>
  <si>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</si>
  <si>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</si>
  <si>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</si>
  <si>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</si>
  <si>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</si>
  <si>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</si>
  <si>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</si>
  <si>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</si>
  <si>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</si>
  <si>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</si>
  <si>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</si>
  <si>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</si>
  <si>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</si>
  <si>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</si>
  <si>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</si>
  <si>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</si>
  <si>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</si>
  <si>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</si>
  <si>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</si>
  <si>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</si>
  <si>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</si>
  <si>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</si>
  <si>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</si>
  <si>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三重県名張市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</si>
  <si>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</si>
  <si>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</si>
  <si>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</si>
  <si>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</si>
  <si>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</si>
  <si>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</si>
  <si>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</si>
  <si>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</si>
  <si>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</si>
  <si>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</si>
  <si>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</si>
  <si>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</si>
  <si>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</si>
  <si>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</si>
  <si>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</si>
  <si>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</si>
  <si>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</si>
  <si>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</si>
  <si>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</si>
  <si>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</si>
  <si>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</si>
  <si>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</si>
  <si>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</si>
  <si>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</si>
  <si>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</si>
  <si>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</si>
  <si>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</si>
  <si>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</si>
  <si>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</si>
  <si>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</si>
  <si>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</si>
  <si>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</si>
  <si>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</si>
  <si>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</si>
  <si>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</si>
  <si>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</si>
  <si>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</si>
  <si>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</si>
  <si>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</si>
  <si>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</si>
  <si>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</si>
  <si>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</si>
  <si>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</si>
  <si>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</si>
  <si>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</si>
  <si>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</si>
  <si>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</si>
  <si>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</si>
  <si>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</si>
  <si>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</si>
  <si>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</si>
  <si>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</si>
  <si>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</si>
  <si>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</si>
  <si>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</si>
  <si>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</si>
  <si>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</si>
  <si>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</si>
  <si>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</si>
  <si>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</si>
  <si>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</si>
  <si>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</si>
  <si>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</si>
  <si>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</si>
  <si>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</si>
  <si>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</si>
  <si>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</si>
  <si>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</si>
  <si>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</si>
  <si>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</si>
  <si>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</si>
  <si>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</si>
  <si>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</si>
  <si>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</si>
  <si>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</si>
  <si>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</si>
  <si>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</si>
  <si>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</si>
  <si>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</si>
  <si>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</si>
  <si>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</si>
  <si>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</si>
  <si>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</si>
  <si>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</si>
  <si>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</si>
  <si>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</si>
  <si>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</si>
  <si>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</si>
  <si>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</si>
  <si>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</si>
  <si>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</si>
  <si>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</si>
  <si>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</si>
  <si>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</si>
  <si>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</si>
  <si>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</si>
  <si>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</si>
  <si>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</si>
  <si>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</si>
  <si>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</si>
  <si>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</si>
  <si>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</si>
  <si>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</si>
  <si>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</si>
  <si>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</si>
  <si>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</si>
  <si>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</si>
  <si>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</si>
  <si>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</si>
  <si>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</si>
  <si>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</si>
  <si>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</si>
  <si>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</si>
  <si>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</si>
  <si>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</si>
  <si>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</si>
  <si>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</si>
  <si>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</si>
  <si>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</si>
  <si>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</si>
  <si>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</si>
  <si>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</si>
  <si>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</si>
  <si>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</si>
  <si>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</si>
  <si>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</si>
  <si>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</si>
  <si>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</si>
  <si>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</si>
  <si>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</si>
  <si>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</si>
  <si>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</si>
  <si>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</si>
  <si>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</si>
  <si>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</si>
  <si>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</si>
  <si>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</si>
  <si>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</si>
  <si>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</si>
  <si>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</si>
  <si>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</si>
  <si>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</si>
  <si>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</si>
  <si>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</si>
  <si>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</si>
  <si>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</si>
  <si>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</si>
  <si>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</si>
  <si>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</si>
  <si>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</si>
  <si>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</si>
  <si>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</si>
  <si>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</si>
  <si>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</si>
  <si>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</si>
  <si>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</si>
  <si>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</si>
  <si>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</si>
  <si>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</si>
  <si>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</si>
  <si>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</si>
  <si>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</si>
  <si>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</si>
  <si>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</si>
  <si>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</si>
  <si>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</si>
  <si>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</si>
  <si>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</si>
  <si>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</si>
  <si>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</si>
  <si>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</si>
  <si>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</si>
  <si>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</si>
  <si>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</si>
  <si>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</si>
  <si>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</si>
  <si>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</si>
  <si>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</si>
  <si>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</si>
  <si>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</si>
  <si>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</si>
  <si>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</si>
  <si>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</si>
  <si>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</si>
  <si>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</si>
  <si>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</si>
  <si>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</si>
  <si>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</si>
  <si>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</si>
  <si>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</si>
  <si>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</si>
  <si>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</si>
  <si>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</si>
  <si>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</si>
  <si>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</si>
  <si>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</si>
  <si>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</si>
  <si>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</si>
  <si>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</si>
  <si>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</si>
  <si>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</si>
  <si>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0.12</t>
  </si>
  <si>
    <t>▲ 2.08</t>
  </si>
  <si>
    <t>水道事業会計</t>
  </si>
  <si>
    <t>一般会計</t>
  </si>
  <si>
    <t>介護保険特別会計</t>
  </si>
  <si>
    <t>公共下水道事業特別会計</t>
  </si>
  <si>
    <t>東山墓園造成事業特別会計</t>
  </si>
  <si>
    <t>農業集落排水事業特別会計</t>
  </si>
  <si>
    <t>国民健康保険特別会計</t>
  </si>
  <si>
    <t>後期高齢者医療特別会計</t>
  </si>
  <si>
    <t>その他会計（赤字）</t>
  </si>
  <si>
    <t>▲ 1.88</t>
  </si>
  <si>
    <t>その他会計（黒字）</t>
  </si>
  <si>
    <t>H25末</t>
    <phoneticPr fontId="5"/>
  </si>
  <si>
    <t>H26末</t>
    <phoneticPr fontId="5"/>
  </si>
  <si>
    <t>H27末</t>
    <phoneticPr fontId="5"/>
  </si>
  <si>
    <t>H28末</t>
    <phoneticPr fontId="5"/>
  </si>
  <si>
    <t>H29末</t>
    <phoneticPr fontId="5"/>
  </si>
  <si>
    <t>-</t>
    <phoneticPr fontId="2"/>
  </si>
  <si>
    <t>-</t>
    <phoneticPr fontId="2"/>
  </si>
  <si>
    <t>伊賀南部環境衛生組合</t>
    <rPh sb="0" eb="2">
      <t>イガ</t>
    </rPh>
    <rPh sb="2" eb="4">
      <t>ナンブ</t>
    </rPh>
    <rPh sb="4" eb="6">
      <t>カンキョウ</t>
    </rPh>
    <rPh sb="6" eb="8">
      <t>エイセイ</t>
    </rPh>
    <rPh sb="8" eb="10">
      <t>クミアイ</t>
    </rPh>
    <phoneticPr fontId="30"/>
  </si>
  <si>
    <t>三重県後期高齢者医療広域連合（一般会計）</t>
    <rPh sb="15" eb="17">
      <t>イッパン</t>
    </rPh>
    <rPh sb="17" eb="19">
      <t>カイケイ</t>
    </rPh>
    <phoneticPr fontId="30"/>
  </si>
  <si>
    <t>三重県後期高齢者医療広域連合（後期高齢者医療特別会計）</t>
    <rPh sb="15" eb="17">
      <t>コウキ</t>
    </rPh>
    <rPh sb="17" eb="20">
      <t>コウレイシャ</t>
    </rPh>
    <rPh sb="20" eb="22">
      <t>イリョウ</t>
    </rPh>
    <rPh sb="22" eb="24">
      <t>トクベツ</t>
    </rPh>
    <rPh sb="24" eb="26">
      <t>カイケイ</t>
    </rPh>
    <phoneticPr fontId="30"/>
  </si>
  <si>
    <t>三重県市町総合事務組合（一般会計）</t>
    <rPh sb="12" eb="14">
      <t>イッパン</t>
    </rPh>
    <rPh sb="14" eb="16">
      <t>カイケイ</t>
    </rPh>
    <phoneticPr fontId="30"/>
  </si>
  <si>
    <t>三重県市町総合事務組合（共同研修特別会計）</t>
    <rPh sb="12" eb="14">
      <t>キョウドウ</t>
    </rPh>
    <rPh sb="14" eb="16">
      <t>ケンシュウ</t>
    </rPh>
    <rPh sb="16" eb="18">
      <t>トクベツ</t>
    </rPh>
    <rPh sb="18" eb="20">
      <t>カイケイ</t>
    </rPh>
    <phoneticPr fontId="30"/>
  </si>
  <si>
    <t>三重県市町総合事務組合（デジタル地図特別会計）</t>
    <rPh sb="16" eb="18">
      <t>チズ</t>
    </rPh>
    <rPh sb="18" eb="20">
      <t>トクベツ</t>
    </rPh>
    <rPh sb="20" eb="22">
      <t>カイケイ</t>
    </rPh>
    <phoneticPr fontId="30"/>
  </si>
  <si>
    <t>三重県市町総合事務組合(物品特別会計）</t>
    <rPh sb="12" eb="14">
      <t>ブッピン</t>
    </rPh>
    <rPh sb="14" eb="16">
      <t>トクベツ</t>
    </rPh>
    <rPh sb="16" eb="18">
      <t>カイケイ</t>
    </rPh>
    <phoneticPr fontId="30"/>
  </si>
  <si>
    <t>三重県市町総合事務組合(退職手当特別会計）</t>
    <rPh sb="12" eb="14">
      <t>タイショク</t>
    </rPh>
    <rPh sb="14" eb="16">
      <t>テアテ</t>
    </rPh>
    <rPh sb="16" eb="18">
      <t>トクベツ</t>
    </rPh>
    <rPh sb="18" eb="20">
      <t>カイケイ</t>
    </rPh>
    <phoneticPr fontId="30"/>
  </si>
  <si>
    <t>三重県市町総合事務組合(消防救急無線特別会計）</t>
    <rPh sb="12" eb="14">
      <t>ショウボウ</t>
    </rPh>
    <rPh sb="14" eb="16">
      <t>キュウキュウ</t>
    </rPh>
    <rPh sb="16" eb="18">
      <t>ムセン</t>
    </rPh>
    <rPh sb="18" eb="20">
      <t>トクベツ</t>
    </rPh>
    <rPh sb="20" eb="22">
      <t>カイケイ</t>
    </rPh>
    <phoneticPr fontId="30"/>
  </si>
  <si>
    <t>三重県市町総合事務組合（公平委員会特別会計）</t>
  </si>
  <si>
    <t>-</t>
    <phoneticPr fontId="2"/>
  </si>
  <si>
    <t>-</t>
    <phoneticPr fontId="2"/>
  </si>
  <si>
    <t>株式会社名張セントラルパーク</t>
    <phoneticPr fontId="2"/>
  </si>
  <si>
    <t>介護給付費準備基金</t>
    <rPh sb="0" eb="2">
      <t>カイゴ</t>
    </rPh>
    <rPh sb="2" eb="4">
      <t>キュウフ</t>
    </rPh>
    <rPh sb="4" eb="5">
      <t>ヒ</t>
    </rPh>
    <rPh sb="5" eb="7">
      <t>ジュンビ</t>
    </rPh>
    <rPh sb="7" eb="9">
      <t>キキン</t>
    </rPh>
    <phoneticPr fontId="2"/>
  </si>
  <si>
    <t>東山墓園管理基金</t>
    <rPh sb="0" eb="2">
      <t>ヒガシヤマ</t>
    </rPh>
    <rPh sb="2" eb="4">
      <t>ボエン</t>
    </rPh>
    <rPh sb="4" eb="6">
      <t>カンリ</t>
    </rPh>
    <rPh sb="6" eb="8">
      <t>キキン</t>
    </rPh>
    <phoneticPr fontId="2"/>
  </si>
  <si>
    <t>国民健康保険財政調整基金</t>
    <rPh sb="0" eb="2">
      <t>コクミン</t>
    </rPh>
    <rPh sb="2" eb="4">
      <t>ケンコウ</t>
    </rPh>
    <rPh sb="4" eb="6">
      <t>ホケン</t>
    </rPh>
    <rPh sb="6" eb="8">
      <t>ザイセイ</t>
    </rPh>
    <rPh sb="8" eb="10">
      <t>チョウセイ</t>
    </rPh>
    <rPh sb="10" eb="12">
      <t>キキン</t>
    </rPh>
    <phoneticPr fontId="2"/>
  </si>
  <si>
    <t>開発調整池管理基金</t>
    <rPh sb="0" eb="2">
      <t>カイハツ</t>
    </rPh>
    <rPh sb="2" eb="4">
      <t>チョウセイ</t>
    </rPh>
    <rPh sb="4" eb="5">
      <t>イケ</t>
    </rPh>
    <rPh sb="5" eb="7">
      <t>カンリ</t>
    </rPh>
    <rPh sb="7" eb="9">
      <t>キキン</t>
    </rPh>
    <phoneticPr fontId="2"/>
  </si>
  <si>
    <t>-</t>
    <phoneticPr fontId="2"/>
  </si>
  <si>
    <t>小波田川流域排水管維持管理基金</t>
    <rPh sb="0" eb="1">
      <t>チイ</t>
    </rPh>
    <rPh sb="1" eb="2">
      <t>ナミ</t>
    </rPh>
    <rPh sb="2" eb="3">
      <t>タ</t>
    </rPh>
    <rPh sb="3" eb="4">
      <t>カワ</t>
    </rPh>
    <rPh sb="4" eb="6">
      <t>リュウイキ</t>
    </rPh>
    <rPh sb="6" eb="9">
      <t>ハイスイカン</t>
    </rPh>
    <rPh sb="9" eb="11">
      <t>イジ</t>
    </rPh>
    <rPh sb="11" eb="13">
      <t>カンリ</t>
    </rPh>
    <rPh sb="13" eb="1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</si>
  <si>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</si>
  <si>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</si>
  <si>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</si>
  <si>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全国平均より大きく上回っている。今後、計画的な基金の積み立てを行うとともに、有形固定資産の更新の際には、施設等の集約化・複合化を進めるなどにより、将来世帯への負担の減少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</si>
  <si>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</si>
  <si>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</si>
  <si>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</si>
  <si>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</si>
  <si>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</si>
  <si>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</si>
  <si>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</si>
  <si>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</si>
  <si>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</si>
  <si>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</si>
  <si>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類似団体内平均値</t>
    <phoneticPr fontId="5"/>
  </si>
  <si>
    <t xml:space="preserve"> </t>
    <phoneticPr fontId="5"/>
  </si>
  <si>
    <t xml:space="preserve"> </t>
    <phoneticPr fontId="5"/>
  </si>
  <si>
    <t>　将来負担比率及び有形固定資産減価償却率は全国平均より大きく上回っている。今後、計画的な基金の積み立てを行うとともに、新規発行の地方債の抑制、地方債残高を圧縮し、将来世帯への負担の減少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</si>
</sst>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DDFF-4DBF-BE33-06321F6C12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34272</c:v>
                </c:pt>
                <c:pt idx="1">
                  <c:v>48117</c:v>
                </c:pt>
                <c:pt idx="2">
                  <c:v>26332</c:v>
                </c:pt>
                <c:pt idx="3">
                  <c:v>21653</c:v>
                </c:pt>
                <c:pt idx="4">
                  <c:v>29722</c:v>
                </c:pt>
              </c:numCache>
            </c:numRef>
          </c:val>
          <c:smooth val="0"/>
          <c:extLst>
            <c:ext xmlns:c16="http://schemas.microsoft.com/office/drawing/2014/chart" uri="{C3380CC4-5D6E-409C-BE32-E72D297353CC}">
              <c16:uniqueId val="{00000001-DDFF-4DBF-BE33-06321F6C1269}"/>
            </c:ext>
          </c:extLst>
        </c:ser>
        <c:dLbls>
          <c:showLegendKey val="0"/>
          <c:showVal val="0"/>
          <c:showCatName val="0"/>
          <c:showSerName val="0"/>
          <c:showPercent val="0"/>
          <c:showBubbleSize val="0"/>
        </c:dLbls>
        <c:marker val="1"/>
        <c:smooth val="0"/>
        <c:axId val="138659824"/>
        <c:axId val="250746824"/>
      </c:lineChart>
      <c:catAx>
        <c:axId val="13865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0746824"/>
        <c:crosses val="autoZero"/>
        <c:auto val="1"/>
        <c:lblAlgn val="ctr"/>
        <c:lblOffset val="100"/>
        <c:tickLblSkip val="1"/>
        <c:tickMarkSkip val="1"/>
        <c:noMultiLvlLbl val="0"/>
      </c:catAx>
      <c:valAx>
        <c:axId val="2507468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5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2.59</c:v>
                </c:pt>
                <c:pt idx="1">
                  <c:v>2.04</c:v>
                </c:pt>
                <c:pt idx="2">
                  <c:v>1.76</c:v>
                </c:pt>
                <c:pt idx="3">
                  <c:v>1.89</c:v>
                </c:pt>
                <c:pt idx="4">
                  <c:v>1.4</c:v>
                </c:pt>
              </c:numCache>
            </c:numRef>
          </c:val>
          <c:extLst>
            <c:ext xmlns:c16="http://schemas.microsoft.com/office/drawing/2014/chart" uri="{C3380CC4-5D6E-409C-BE32-E72D297353CC}">
              <c16:uniqueId val="{00000000-92A8-40E5-9FBA-7883A7F586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c:v>
                </c:pt>
                <c:pt idx="1">
                  <c:v>0.39</c:v>
                </c:pt>
                <c:pt idx="2">
                  <c:v>1.73</c:v>
                </c:pt>
                <c:pt idx="3">
                  <c:v>2.29</c:v>
                </c:pt>
                <c:pt idx="4">
                  <c:v>0.69</c:v>
                </c:pt>
              </c:numCache>
            </c:numRef>
          </c:val>
          <c:extLst>
            <c:ext xmlns:c16="http://schemas.microsoft.com/office/drawing/2014/chart" uri="{C3380CC4-5D6E-409C-BE32-E72D297353CC}">
              <c16:uniqueId val="{00000001-92A8-40E5-9FBA-7883A7F5865C}"/>
            </c:ext>
          </c:extLst>
        </c:ser>
        <c:dLbls>
          <c:showLegendKey val="0"/>
          <c:showVal val="0"/>
          <c:showCatName val="0"/>
          <c:showSerName val="0"/>
          <c:showPercent val="0"/>
          <c:showBubbleSize val="0"/>
        </c:dLbls>
        <c:gapWidth val="250"/>
        <c:overlap val="100"/>
        <c:axId val="250748784"/>
        <c:axId val="250752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0.42</c:v>
                </c:pt>
                <c:pt idx="1">
                  <c:v>-0.12</c:v>
                </c:pt>
                <c:pt idx="2">
                  <c:v>1.06</c:v>
                </c:pt>
                <c:pt idx="3">
                  <c:v>0.7</c:v>
                </c:pt>
                <c:pt idx="4">
                  <c:v>-2.08</c:v>
                </c:pt>
              </c:numCache>
            </c:numRef>
          </c:val>
          <c:smooth val="0"/>
          <c:extLst>
            <c:ext xmlns:c16="http://schemas.microsoft.com/office/drawing/2014/chart" uri="{C3380CC4-5D6E-409C-BE32-E72D297353CC}">
              <c16:uniqueId val="{00000002-92A8-40E5-9FBA-7883A7F5865C}"/>
            </c:ext>
          </c:extLst>
        </c:ser>
        <c:dLbls>
          <c:showLegendKey val="0"/>
          <c:showVal val="0"/>
          <c:showCatName val="0"/>
          <c:showSerName val="0"/>
          <c:showPercent val="0"/>
          <c:showBubbleSize val="0"/>
        </c:dLbls>
        <c:marker val="1"/>
        <c:smooth val="0"/>
        <c:axId val="250748784"/>
        <c:axId val="250752704"/>
      </c:lineChart>
      <c:catAx>
        <c:axId val="25074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0752704"/>
        <c:crosses val="autoZero"/>
        <c:auto val="1"/>
        <c:lblAlgn val="ctr"/>
        <c:lblOffset val="100"/>
        <c:tickLblSkip val="1"/>
        <c:tickMarkSkip val="1"/>
        <c:noMultiLvlLbl val="0"/>
      </c:catAx>
      <c:valAx>
        <c:axId val="25075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4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0.16</c:v>
                </c:pt>
                <c:pt idx="4">
                  <c:v>#N/A</c:v>
                </c:pt>
                <c:pt idx="5">
                  <c:v>0.15</c:v>
                </c:pt>
                <c:pt idx="6">
                  <c:v>#N/A</c:v>
                </c:pt>
                <c:pt idx="7">
                  <c:v>0.02</c:v>
                </c:pt>
                <c:pt idx="8">
                  <c:v>#N/A</c:v>
                </c:pt>
                <c:pt idx="9">
                  <c:v>0.01</c:v>
                </c:pt>
              </c:numCache>
            </c:numRef>
          </c:val>
          <c:extLst>
            <c:ext xmlns:c16="http://schemas.microsoft.com/office/drawing/2014/chart" uri="{C3380CC4-5D6E-409C-BE32-E72D297353CC}">
              <c16:uniqueId val="{00000000-0EBB-4A0B-BA1B-8268D0326B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1.88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BB-4A0B-BA1B-8268D0326BE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c:v>
                </c:pt>
                <c:pt idx="4">
                  <c:v>#N/A</c:v>
                </c:pt>
                <c:pt idx="5">
                  <c:v>0.06</c:v>
                </c:pt>
                <c:pt idx="6">
                  <c:v>#N/A</c:v>
                </c:pt>
                <c:pt idx="7">
                  <c:v>0</c:v>
                </c:pt>
                <c:pt idx="8">
                  <c:v>#N/A</c:v>
                </c:pt>
                <c:pt idx="9">
                  <c:v>0.01</c:v>
                </c:pt>
              </c:numCache>
            </c:numRef>
          </c:val>
          <c:extLst>
            <c:ext xmlns:c16="http://schemas.microsoft.com/office/drawing/2014/chart" uri="{C3380CC4-5D6E-409C-BE32-E72D297353CC}">
              <c16:uniqueId val="{00000002-0EBB-4A0B-BA1B-8268D0326BE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1.3</c:v>
                </c:pt>
                <c:pt idx="2">
                  <c:v>#N/A</c:v>
                </c:pt>
                <c:pt idx="3">
                  <c:v>0.95</c:v>
                </c:pt>
                <c:pt idx="4">
                  <c:v>#N/A</c:v>
                </c:pt>
                <c:pt idx="5">
                  <c:v>1.66</c:v>
                </c:pt>
                <c:pt idx="6">
                  <c:v>#N/A</c:v>
                </c:pt>
                <c:pt idx="7">
                  <c:v>1.03</c:v>
                </c:pt>
                <c:pt idx="8">
                  <c:v>#N/A</c:v>
                </c:pt>
                <c:pt idx="9">
                  <c:v>7.0000000000000007E-2</c:v>
                </c:pt>
              </c:numCache>
            </c:numRef>
          </c:val>
          <c:extLst>
            <c:ext xmlns:c16="http://schemas.microsoft.com/office/drawing/2014/chart" uri="{C3380CC4-5D6E-409C-BE32-E72D297353CC}">
              <c16:uniqueId val="{00000003-0EBB-4A0B-BA1B-8268D0326BE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0.1</c:v>
                </c:pt>
                <c:pt idx="4">
                  <c:v>#N/A</c:v>
                </c:pt>
                <c:pt idx="5">
                  <c:v>0.15</c:v>
                </c:pt>
                <c:pt idx="6">
                  <c:v>#N/A</c:v>
                </c:pt>
                <c:pt idx="7">
                  <c:v>0.11</c:v>
                </c:pt>
                <c:pt idx="8">
                  <c:v>#N/A</c:v>
                </c:pt>
                <c:pt idx="9">
                  <c:v>0.08</c:v>
                </c:pt>
              </c:numCache>
            </c:numRef>
          </c:val>
          <c:extLst>
            <c:ext xmlns:c16="http://schemas.microsoft.com/office/drawing/2014/chart" uri="{C3380CC4-5D6E-409C-BE32-E72D297353CC}">
              <c16:uniqueId val="{00000004-0EBB-4A0B-BA1B-8268D0326BE2}"/>
            </c:ext>
          </c:extLst>
        </c:ser>
        <c:ser>
          <c:idx val="5"/>
          <c:order val="5"/>
          <c:tx>
            <c:strRef>
              <c:f>データシート!$A$32</c:f>
              <c:strCache>
                <c:ptCount val="1"/>
                <c:pt idx="0">
                  <c:v>東山墓園造成事業特別会計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c:v>
                </c:pt>
                <c:pt idx="8">
                  <c:v>#N/A</c:v>
                </c:pt>
                <c:pt idx="9">
                  <c:v>0.14000000000000001</c:v>
                </c:pt>
              </c:numCache>
            </c:numRef>
          </c:val>
          <c:extLst>
            <c:ext xmlns:c16="http://schemas.microsoft.com/office/drawing/2014/chart" uri="{C3380CC4-5D6E-409C-BE32-E72D297353CC}">
              <c16:uniqueId val="{00000005-0EBB-4A0B-BA1B-8268D0326BE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0.27</c:v>
                </c:pt>
                <c:pt idx="4">
                  <c:v>#N/A</c:v>
                </c:pt>
                <c:pt idx="5">
                  <c:v>0.23</c:v>
                </c:pt>
                <c:pt idx="6">
                  <c:v>#N/A</c:v>
                </c:pt>
                <c:pt idx="7">
                  <c:v>0.53</c:v>
                </c:pt>
                <c:pt idx="8">
                  <c:v>#N/A</c:v>
                </c:pt>
                <c:pt idx="9">
                  <c:v>0.8</c:v>
                </c:pt>
              </c:numCache>
            </c:numRef>
          </c:val>
          <c:extLst>
            <c:ext xmlns:c16="http://schemas.microsoft.com/office/drawing/2014/chart" uri="{C3380CC4-5D6E-409C-BE32-E72D297353CC}">
              <c16:uniqueId val="{00000006-0EBB-4A0B-BA1B-8268D0326B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0.36</c:v>
                </c:pt>
                <c:pt idx="2">
                  <c:v>#N/A</c:v>
                </c:pt>
                <c:pt idx="3">
                  <c:v>0.42</c:v>
                </c:pt>
                <c:pt idx="4">
                  <c:v>#N/A</c:v>
                </c:pt>
                <c:pt idx="5">
                  <c:v>1.05</c:v>
                </c:pt>
                <c:pt idx="6">
                  <c:v>#N/A</c:v>
                </c:pt>
                <c:pt idx="7">
                  <c:v>0.73</c:v>
                </c:pt>
                <c:pt idx="8">
                  <c:v>#N/A</c:v>
                </c:pt>
                <c:pt idx="9">
                  <c:v>1.1499999999999999</c:v>
                </c:pt>
              </c:numCache>
            </c:numRef>
          </c:val>
          <c:extLst>
            <c:ext xmlns:c16="http://schemas.microsoft.com/office/drawing/2014/chart" uri="{C3380CC4-5D6E-409C-BE32-E72D297353CC}">
              <c16:uniqueId val="{00000007-0EBB-4A0B-BA1B-8268D0326B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2.54</c:v>
                </c:pt>
                <c:pt idx="2">
                  <c:v>#N/A</c:v>
                </c:pt>
                <c:pt idx="3">
                  <c:v>1.95</c:v>
                </c:pt>
                <c:pt idx="4">
                  <c:v>#N/A</c:v>
                </c:pt>
                <c:pt idx="5">
                  <c:v>1.7</c:v>
                </c:pt>
                <c:pt idx="6">
                  <c:v>#N/A</c:v>
                </c:pt>
                <c:pt idx="7">
                  <c:v>1.92</c:v>
                </c:pt>
                <c:pt idx="8">
                  <c:v>#N/A</c:v>
                </c:pt>
                <c:pt idx="9">
                  <c:v>1.58</c:v>
                </c:pt>
              </c:numCache>
            </c:numRef>
          </c:val>
          <c:extLst>
            <c:ext xmlns:c16="http://schemas.microsoft.com/office/drawing/2014/chart" uri="{C3380CC4-5D6E-409C-BE32-E72D297353CC}">
              <c16:uniqueId val="{00000008-0EBB-4A0B-BA1B-8268D0326B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11.13</c:v>
                </c:pt>
                <c:pt idx="2">
                  <c:v>#N/A</c:v>
                </c:pt>
                <c:pt idx="3">
                  <c:v>10.84</c:v>
                </c:pt>
                <c:pt idx="4">
                  <c:v>#N/A</c:v>
                </c:pt>
                <c:pt idx="5">
                  <c:v>13.12</c:v>
                </c:pt>
                <c:pt idx="6">
                  <c:v>#N/A</c:v>
                </c:pt>
                <c:pt idx="7">
                  <c:v>14.89</c:v>
                </c:pt>
                <c:pt idx="8">
                  <c:v>#N/A</c:v>
                </c:pt>
                <c:pt idx="9">
                  <c:v>12.79</c:v>
                </c:pt>
              </c:numCache>
            </c:numRef>
          </c:val>
          <c:extLst>
            <c:ext xmlns:c16="http://schemas.microsoft.com/office/drawing/2014/chart" uri="{C3380CC4-5D6E-409C-BE32-E72D297353CC}">
              <c16:uniqueId val="{00000009-0EBB-4A0B-BA1B-8268D0326BE2}"/>
            </c:ext>
          </c:extLst>
        </c:ser>
        <c:dLbls>
          <c:showLegendKey val="0"/>
          <c:showVal val="0"/>
          <c:showCatName val="0"/>
          <c:showSerName val="0"/>
          <c:showPercent val="0"/>
          <c:showBubbleSize val="0"/>
        </c:dLbls>
        <c:gapWidth val="150"/>
        <c:overlap val="100"/>
        <c:axId val="250746040"/>
        <c:axId val="250747216"/>
      </c:barChart>
      <c:catAx>
        <c:axId val="25074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747216"/>
        <c:crosses val="autoZero"/>
        <c:auto val="1"/>
        <c:lblAlgn val="ctr"/>
        <c:lblOffset val="100"/>
        <c:tickLblSkip val="1"/>
        <c:tickMarkSkip val="1"/>
        <c:noMultiLvlLbl val="0"/>
      </c:catAx>
      <c:valAx>
        <c:axId val="25074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46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2320</c:v>
                </c:pt>
                <c:pt idx="5">
                  <c:v>2248</c:v>
                </c:pt>
                <c:pt idx="8">
                  <c:v>2252</c:v>
                </c:pt>
                <c:pt idx="11">
                  <c:v>2250</c:v>
                </c:pt>
                <c:pt idx="14">
                  <c:v>2241</c:v>
                </c:pt>
              </c:numCache>
            </c:numRef>
          </c:val>
          <c:extLst>
            <c:ext xmlns:c16="http://schemas.microsoft.com/office/drawing/2014/chart" uri="{C3380CC4-5D6E-409C-BE32-E72D297353CC}">
              <c16:uniqueId val="{00000000-97DD-42B9-89E6-2A924FEDE9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97DD-42B9-89E6-2A924FEDE9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92</c:v>
                </c:pt>
                <c:pt idx="3">
                  <c:v>60</c:v>
                </c:pt>
                <c:pt idx="6">
                  <c:v>54</c:v>
                </c:pt>
                <c:pt idx="9">
                  <c:v>51</c:v>
                </c:pt>
                <c:pt idx="12">
                  <c:v>47</c:v>
                </c:pt>
              </c:numCache>
            </c:numRef>
          </c:val>
          <c:extLst>
            <c:ext xmlns:c16="http://schemas.microsoft.com/office/drawing/2014/chart" uri="{C3380CC4-5D6E-409C-BE32-E72D297353CC}">
              <c16:uniqueId val="{00000002-97DD-42B9-89E6-2A924FEDE9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241</c:v>
                </c:pt>
                <c:pt idx="3">
                  <c:v>252</c:v>
                </c:pt>
                <c:pt idx="6">
                  <c:v>252</c:v>
                </c:pt>
                <c:pt idx="9">
                  <c:v>248</c:v>
                </c:pt>
                <c:pt idx="12">
                  <c:v>248</c:v>
                </c:pt>
              </c:numCache>
            </c:numRef>
          </c:val>
          <c:extLst>
            <c:ext xmlns:c16="http://schemas.microsoft.com/office/drawing/2014/chart" uri="{C3380CC4-5D6E-409C-BE32-E72D297353CC}">
              <c16:uniqueId val="{00000003-97DD-42B9-89E6-2A924FEDE9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1149</c:v>
                </c:pt>
                <c:pt idx="3">
                  <c:v>1031</c:v>
                </c:pt>
                <c:pt idx="6">
                  <c:v>1050</c:v>
                </c:pt>
                <c:pt idx="9">
                  <c:v>1094</c:v>
                </c:pt>
                <c:pt idx="12">
                  <c:v>1064</c:v>
                </c:pt>
              </c:numCache>
            </c:numRef>
          </c:val>
          <c:extLst>
            <c:ext xmlns:c16="http://schemas.microsoft.com/office/drawing/2014/chart" uri="{C3380CC4-5D6E-409C-BE32-E72D297353CC}">
              <c16:uniqueId val="{00000004-97DD-42B9-89E6-2A924FEDE9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DD-42B9-89E6-2A924FEDE9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DD-42B9-89E6-2A924FEDE9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2913</c:v>
                </c:pt>
                <c:pt idx="3">
                  <c:v>2992</c:v>
                </c:pt>
                <c:pt idx="6">
                  <c:v>3074</c:v>
                </c:pt>
                <c:pt idx="9">
                  <c:v>3062</c:v>
                </c:pt>
                <c:pt idx="12">
                  <c:v>3110</c:v>
                </c:pt>
              </c:numCache>
            </c:numRef>
          </c:val>
          <c:extLst>
            <c:ext xmlns:c16="http://schemas.microsoft.com/office/drawing/2014/chart" uri="{C3380CC4-5D6E-409C-BE32-E72D297353CC}">
              <c16:uniqueId val="{00000007-97DD-42B9-89E6-2A924FEDE9F4}"/>
            </c:ext>
          </c:extLst>
        </c:ser>
        <c:dLbls>
          <c:showLegendKey val="0"/>
          <c:showVal val="0"/>
          <c:showCatName val="0"/>
          <c:showSerName val="0"/>
          <c:showPercent val="0"/>
          <c:showBubbleSize val="0"/>
        </c:dLbls>
        <c:gapWidth val="100"/>
        <c:overlap val="100"/>
        <c:axId val="250748000"/>
        <c:axId val="25074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2075</c:v>
                </c:pt>
                <c:pt idx="2">
                  <c:v>#N/A</c:v>
                </c:pt>
                <c:pt idx="3">
                  <c:v>#N/A</c:v>
                </c:pt>
                <c:pt idx="4">
                  <c:v>2088</c:v>
                </c:pt>
                <c:pt idx="5">
                  <c:v>#N/A</c:v>
                </c:pt>
                <c:pt idx="6">
                  <c:v>#N/A</c:v>
                </c:pt>
                <c:pt idx="7">
                  <c:v>2179</c:v>
                </c:pt>
                <c:pt idx="8">
                  <c:v>#N/A</c:v>
                </c:pt>
                <c:pt idx="9">
                  <c:v>#N/A</c:v>
                </c:pt>
                <c:pt idx="10">
                  <c:v>2205</c:v>
                </c:pt>
                <c:pt idx="11">
                  <c:v>#N/A</c:v>
                </c:pt>
                <c:pt idx="12">
                  <c:v>#N/A</c:v>
                </c:pt>
                <c:pt idx="13">
                  <c:v>2228</c:v>
                </c:pt>
                <c:pt idx="14">
                  <c:v>#N/A</c:v>
                </c:pt>
              </c:numCache>
            </c:numRef>
          </c:val>
          <c:smooth val="0"/>
          <c:extLst>
            <c:ext xmlns:c16="http://schemas.microsoft.com/office/drawing/2014/chart" uri="{C3380CC4-5D6E-409C-BE32-E72D297353CC}">
              <c16:uniqueId val="{00000008-97DD-42B9-89E6-2A924FEDE9F4}"/>
            </c:ext>
          </c:extLst>
        </c:ser>
        <c:dLbls>
          <c:showLegendKey val="0"/>
          <c:showVal val="0"/>
          <c:showCatName val="0"/>
          <c:showSerName val="0"/>
          <c:showPercent val="0"/>
          <c:showBubbleSize val="0"/>
        </c:dLbls>
        <c:marker val="1"/>
        <c:smooth val="0"/>
        <c:axId val="250748000"/>
        <c:axId val="250749960"/>
      </c:lineChart>
      <c:catAx>
        <c:axId val="2507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749960"/>
        <c:crosses val="autoZero"/>
        <c:auto val="1"/>
        <c:lblAlgn val="ctr"/>
        <c:lblOffset val="100"/>
        <c:tickLblSkip val="1"/>
        <c:tickMarkSkip val="1"/>
        <c:noMultiLvlLbl val="0"/>
      </c:catAx>
      <c:valAx>
        <c:axId val="25074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27164</c:v>
                </c:pt>
                <c:pt idx="5">
                  <c:v>28171</c:v>
                </c:pt>
                <c:pt idx="8">
                  <c:v>28036</c:v>
                </c:pt>
                <c:pt idx="11">
                  <c:v>27928</c:v>
                </c:pt>
                <c:pt idx="14">
                  <c:v>27916</c:v>
                </c:pt>
              </c:numCache>
            </c:numRef>
          </c:val>
          <c:extLst>
            <c:ext xmlns:c16="http://schemas.microsoft.com/office/drawing/2014/chart" uri="{C3380CC4-5D6E-409C-BE32-E72D297353CC}">
              <c16:uniqueId val="{00000000-30E8-4141-BF7C-9D0884F3AB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c:v>
                </c:pt>
                <c:pt idx="5">
                  <c:v>16</c:v>
                </c:pt>
                <c:pt idx="8">
                  <c:v>8</c:v>
                </c:pt>
                <c:pt idx="11">
                  <c:v>6</c:v>
                </c:pt>
                <c:pt idx="14">
                  <c:v>4</c:v>
                </c:pt>
              </c:numCache>
            </c:numRef>
          </c:val>
          <c:extLst>
            <c:ext xmlns:c16="http://schemas.microsoft.com/office/drawing/2014/chart" uri="{C3380CC4-5D6E-409C-BE32-E72D297353CC}">
              <c16:uniqueId val="{00000001-30E8-4141-BF7C-9D0884F3AB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1537</c:v>
                </c:pt>
                <c:pt idx="5">
                  <c:v>1351</c:v>
                </c:pt>
                <c:pt idx="8">
                  <c:v>1679</c:v>
                </c:pt>
                <c:pt idx="11">
                  <c:v>1760</c:v>
                </c:pt>
                <c:pt idx="14">
                  <c:v>1250</c:v>
                </c:pt>
              </c:numCache>
            </c:numRef>
          </c:val>
          <c:extLst>
            <c:ext xmlns:c16="http://schemas.microsoft.com/office/drawing/2014/chart" uri="{C3380CC4-5D6E-409C-BE32-E72D297353CC}">
              <c16:uniqueId val="{00000002-30E8-4141-BF7C-9D0884F3AB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E8-4141-BF7C-9D0884F3AB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E8-4141-BF7C-9D0884F3AB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E8-4141-BF7C-9D0884F3AB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4759</c:v>
                </c:pt>
                <c:pt idx="3">
                  <c:v>4730</c:v>
                </c:pt>
                <c:pt idx="6">
                  <c:v>4829</c:v>
                </c:pt>
                <c:pt idx="9">
                  <c:v>4534</c:v>
                </c:pt>
                <c:pt idx="12">
                  <c:v>4530</c:v>
                </c:pt>
              </c:numCache>
            </c:numRef>
          </c:val>
          <c:extLst>
            <c:ext xmlns:c16="http://schemas.microsoft.com/office/drawing/2014/chart" uri="{C3380CC4-5D6E-409C-BE32-E72D297353CC}">
              <c16:uniqueId val="{00000006-30E8-4141-BF7C-9D0884F3AB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2024</c:v>
                </c:pt>
                <c:pt idx="3">
                  <c:v>1795</c:v>
                </c:pt>
                <c:pt idx="6">
                  <c:v>1558</c:v>
                </c:pt>
                <c:pt idx="9">
                  <c:v>1329</c:v>
                </c:pt>
                <c:pt idx="12">
                  <c:v>1096</c:v>
                </c:pt>
              </c:numCache>
            </c:numRef>
          </c:val>
          <c:extLst>
            <c:ext xmlns:c16="http://schemas.microsoft.com/office/drawing/2014/chart" uri="{C3380CC4-5D6E-409C-BE32-E72D297353CC}">
              <c16:uniqueId val="{00000007-30E8-4141-BF7C-9D0884F3AB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13650</c:v>
                </c:pt>
                <c:pt idx="3">
                  <c:v>12565</c:v>
                </c:pt>
                <c:pt idx="6">
                  <c:v>14582</c:v>
                </c:pt>
                <c:pt idx="9">
                  <c:v>14291</c:v>
                </c:pt>
                <c:pt idx="12">
                  <c:v>14632</c:v>
                </c:pt>
              </c:numCache>
            </c:numRef>
          </c:val>
          <c:extLst>
            <c:ext xmlns:c16="http://schemas.microsoft.com/office/drawing/2014/chart" uri="{C3380CC4-5D6E-409C-BE32-E72D297353CC}">
              <c16:uniqueId val="{00000008-30E8-4141-BF7C-9D0884F3AB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275</c:v>
                </c:pt>
                <c:pt idx="3">
                  <c:v>202</c:v>
                </c:pt>
                <c:pt idx="6">
                  <c:v>148</c:v>
                </c:pt>
                <c:pt idx="9">
                  <c:v>108</c:v>
                </c:pt>
                <c:pt idx="12">
                  <c:v>57</c:v>
                </c:pt>
              </c:numCache>
            </c:numRef>
          </c:val>
          <c:extLst>
            <c:ext xmlns:c16="http://schemas.microsoft.com/office/drawing/2014/chart" uri="{C3380CC4-5D6E-409C-BE32-E72D297353CC}">
              <c16:uniqueId val="{00000009-30E8-4141-BF7C-9D0884F3AB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32707</c:v>
                </c:pt>
                <c:pt idx="3">
                  <c:v>34581</c:v>
                </c:pt>
                <c:pt idx="6">
                  <c:v>34810</c:v>
                </c:pt>
                <c:pt idx="9">
                  <c:v>34688</c:v>
                </c:pt>
                <c:pt idx="12">
                  <c:v>34813</c:v>
                </c:pt>
              </c:numCache>
            </c:numRef>
          </c:val>
          <c:extLst>
            <c:ext xmlns:c16="http://schemas.microsoft.com/office/drawing/2014/chart" uri="{C3380CC4-5D6E-409C-BE32-E72D297353CC}">
              <c16:uniqueId val="{0000000A-30E8-4141-BF7C-9D0884F3AB86}"/>
            </c:ext>
          </c:extLst>
        </c:ser>
        <c:dLbls>
          <c:showLegendKey val="0"/>
          <c:showVal val="0"/>
          <c:showCatName val="0"/>
          <c:showSerName val="0"/>
          <c:showPercent val="0"/>
          <c:showBubbleSize val="0"/>
        </c:dLbls>
        <c:gapWidth val="100"/>
        <c:overlap val="100"/>
        <c:axId val="250748392"/>
        <c:axId val="25075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24696</c:v>
                </c:pt>
                <c:pt idx="2">
                  <c:v>#N/A</c:v>
                </c:pt>
                <c:pt idx="3">
                  <c:v>#N/A</c:v>
                </c:pt>
                <c:pt idx="4">
                  <c:v>24336</c:v>
                </c:pt>
                <c:pt idx="5">
                  <c:v>#N/A</c:v>
                </c:pt>
                <c:pt idx="6">
                  <c:v>#N/A</c:v>
                </c:pt>
                <c:pt idx="7">
                  <c:v>26203</c:v>
                </c:pt>
                <c:pt idx="8">
                  <c:v>#N/A</c:v>
                </c:pt>
                <c:pt idx="9">
                  <c:v>#N/A</c:v>
                </c:pt>
                <c:pt idx="10">
                  <c:v>25256</c:v>
                </c:pt>
                <c:pt idx="11">
                  <c:v>#N/A</c:v>
                </c:pt>
                <c:pt idx="12">
                  <c:v>#N/A</c:v>
                </c:pt>
                <c:pt idx="13">
                  <c:v>25958</c:v>
                </c:pt>
                <c:pt idx="14">
                  <c:v>#N/A</c:v>
                </c:pt>
              </c:numCache>
            </c:numRef>
          </c:val>
          <c:smooth val="0"/>
          <c:extLst>
            <c:ext xmlns:c16="http://schemas.microsoft.com/office/drawing/2014/chart" uri="{C3380CC4-5D6E-409C-BE32-E72D297353CC}">
              <c16:uniqueId val="{0000000B-30E8-4141-BF7C-9D0884F3AB86}"/>
            </c:ext>
          </c:extLst>
        </c:ser>
        <c:dLbls>
          <c:showLegendKey val="0"/>
          <c:showVal val="0"/>
          <c:showCatName val="0"/>
          <c:showSerName val="0"/>
          <c:showPercent val="0"/>
          <c:showBubbleSize val="0"/>
        </c:dLbls>
        <c:marker val="1"/>
        <c:smooth val="0"/>
        <c:axId val="250748392"/>
        <c:axId val="250750352"/>
      </c:lineChart>
      <c:catAx>
        <c:axId val="25074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750352"/>
        <c:crosses val="autoZero"/>
        <c:auto val="1"/>
        <c:lblAlgn val="ctr"/>
        <c:lblOffset val="100"/>
        <c:tickLblSkip val="1"/>
        <c:tickMarkSkip val="1"/>
        <c:noMultiLvlLbl val="0"/>
      </c:catAx>
      <c:valAx>
        <c:axId val="25075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48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273</c:v>
                </c:pt>
                <c:pt idx="1">
                  <c:v>362</c:v>
                </c:pt>
                <c:pt idx="2">
                  <c:v>110</c:v>
                </c:pt>
              </c:numCache>
            </c:numRef>
          </c:val>
          <c:extLst>
            <c:ext xmlns:c16="http://schemas.microsoft.com/office/drawing/2014/chart" uri="{C3380CC4-5D6E-409C-BE32-E72D297353CC}">
              <c16:uniqueId val="{00000000-C12E-4580-90ED-E6A483AF56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12E-4580-90ED-E6A483AF56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1959</c:v>
                </c:pt>
                <c:pt idx="1">
                  <c:v>1896</c:v>
                </c:pt>
                <c:pt idx="2">
                  <c:v>1583</c:v>
                </c:pt>
              </c:numCache>
            </c:numRef>
          </c:val>
          <c:extLst>
            <c:ext xmlns:c16="http://schemas.microsoft.com/office/drawing/2014/chart" uri="{C3380CC4-5D6E-409C-BE32-E72D297353CC}">
              <c16:uniqueId val="{00000002-C12E-4580-90ED-E6A483AF56AF}"/>
            </c:ext>
          </c:extLst>
        </c:ser>
        <c:dLbls>
          <c:showLegendKey val="0"/>
          <c:showVal val="0"/>
          <c:showCatName val="0"/>
          <c:showSerName val="0"/>
          <c:showPercent val="0"/>
          <c:showBubbleSize val="0"/>
        </c:dLbls>
        <c:gapWidth val="120"/>
        <c:overlap val="100"/>
        <c:axId val="250751528"/>
        <c:axId val="255396080"/>
      </c:barChart>
      <c:catAx>
        <c:axId val="25075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5396080"/>
        <c:crosses val="autoZero"/>
        <c:auto val="1"/>
        <c:lblAlgn val="ctr"/>
        <c:lblOffset val="100"/>
        <c:tickLblSkip val="1"/>
        <c:tickMarkSkip val="1"/>
        <c:noMultiLvlLbl val="0"/>
      </c:catAx>
      <c:valAx>
        <c:axId val="255396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075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{EC34FECC-7A02-49B6-A32B-55741E17FA3E}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A6-4512-A31B-D35BBA3835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{740A1FC1-3F8D-4717-BFC5-80FA2128ED43}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A6-4512-A31B-D35BBA3835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{239F9920-5D63-47D8-B125-E8FE59028DE6}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A6-4512-A31B-D35BBA3835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{39D479B3-9111-458E-BE83-55878F642384}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A6-4512-A31B-D35BBA3835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{F4D61E62-8D70-4EA6-BB8F-175BD7DDF077}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A6-4512-A31B-D35BBA3835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{A462F57F-C59E-4BC0-9DCC-0774BB8006CC}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A6-4512-A31B-D35BBA3835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{DF64FE30-FB80-4C4A-BDA6-2D733BF636AF}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A6-4512-A31B-D35BBA3835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{76EE342C-29AA-482E-B519-ED124266E6FB}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A6-4512-A31B-D35BBA3835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{3611DEE9-841B-4964-BFC2-61948B9C43EB}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A6-4512-A31B-D35BBA3835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60.6</c:v>
                </c:pt>
                <c:pt idx="24">
                  <c:v>62.2</c:v>
                </c:pt>
                <c:pt idx="32">
                  <c:v>63.9</c:v>
                </c:pt>
              </c:numCache>
            </c:numRef>
          </c:xVal>
          <c:yVal>
            <c:numRef>
              <c:f>公会計指標分析・財政指標組合せ分析表!$BP$51:$DC$51</c:f>
              <c:numCache>
                <c:formatCode>#,##0.0;"▲ "#,##0.0</c:formatCode>
                <c:ptCount val="40"/>
                <c:pt idx="16">
                  <c:v>194.4</c:v>
                </c:pt>
                <c:pt idx="24">
                  <c:v>185.9</c:v>
                </c:pt>
                <c:pt idx="32">
                  <c:v>190.3</c:v>
                </c:pt>
              </c:numCache>
            </c:numRef>
          </c:yVal>
          <c:smooth val="0"/>
          <c:extLst>
            <c:ext xmlns:c16="http://schemas.microsoft.com/office/drawing/2014/chart" uri="{C3380CC4-5D6E-409C-BE32-E72D297353CC}">
              <c16:uniqueId val="{00000009-FCA6-4512-A31B-D35BBA3835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{17643781-53D5-49A9-85DB-C926378F9315}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A6-4512-A31B-D35BBA3835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{2ED0ACD9-ABED-45BF-BD61-E2BC36CA3B56}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A6-4512-A31B-D35BBA3835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{9A21B845-87CE-4964-83AB-D594F48E7583}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A6-4512-A31B-D35BBA3835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{7CDA5918-E650-4F7C-BFE2-4FEC28FE09AC}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A6-4512-A31B-D35BBA3835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{A091A673-50FE-48E8-AAC2-187F261A6EC9}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A6-4512-A31B-D35BBA3835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{43DE0B7E-7E28-4825-84A0-E002D7CED6EE}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A6-4512-A31B-D35BBA3835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{3F6094F0-B2E4-4F4D-B95B-342F96D7D5AF}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A6-4512-A31B-D35BBA3835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{1A420DE8-42D6-4140-ABCB-282FB617DEBE}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A6-4512-A31B-D35BBA3835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{2C7717FF-ACBC-41A9-B885-359F82845D41}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A6-4512-A31B-D35BBA3835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FCA6-4512-A31B-D35BBA38353C}"/>
            </c:ext>
          </c:extLst>
        </c:ser>
        <c:dLbls>
          <c:showLegendKey val="0"/>
          <c:showVal val="1"/>
          <c:showCatName val="0"/>
          <c:showSerName val="0"/>
          <c:showPercent val="0"/>
          <c:showBubbleSize val="0"/>
        </c:dLbls>
        <c:axId val="255394120"/>
        <c:axId val="255396864"/>
      </c:scatterChart>
      <c:valAx>
        <c:axId val="255394120"/>
        <c:scaling>
          <c:orientation val="minMax"/>
          <c:max val="64.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396864"/>
        <c:crosses val="autoZero"/>
        <c:crossBetween val="midCat"/>
      </c:valAx>
      <c:valAx>
        <c:axId val="255396864"/>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394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2159431602018029E-2"/>
                  <c:y val="-5.402741407500615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{234A883F-36A2-4101-8180-5D9ACBFE399E}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6A4-4801-BA42-DFC0799D54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{22AF18D8-1E56-4631-B3E5-233785B8DC08}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A4-4801-BA42-DFC0799D54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{415A39AC-8766-45FB-94A5-C29B1C369315}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A4-4801-BA42-DFC0799D54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{1EE05A36-A19B-4D58-9FCE-3967733EC357}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A4-4801-BA42-DFC0799D54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{C2A42041-EFF6-4107-B6E2-F471C638A99E}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A4-4801-BA42-DFC0799D543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{DBA64B34-2F54-420F-AA99-41FD17944FCF}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6A4-4801-BA42-DFC0799D5439}"/>
                </c:ext>
              </c:extLst>
            </c:dLbl>
            <c:dLbl>
              <c:idx val="16"/>
              <c:layout>
                <c:manualLayout>
                  <c:x val="-3.7312819911964036E-2"/>
                  <c:y val="-6.694022290460968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{D9E559C7-9250-4314-8BA1-82C5F02E73BF}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6A4-4801-BA42-DFC0799D5439}"/>
                </c:ext>
              </c:extLst>
            </c:dLbl>
            <c:dLbl>
              <c:idx val="24"/>
              <c:layout>
                <c:manualLayout>
                  <c:x val="-2.6083163326257496E-2"/>
                  <c:y val="-4.868683416135411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{6AE6C520-EC26-4AF8-AB04-C1A6A340521E}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6A4-4801-BA42-DFC0799D5439}"/>
                </c:ext>
              </c:extLst>
            </c:dLbl>
            <c:dLbl>
              <c:idx val="32"/>
              <c:layout>
                <c:manualLayout>
                  <c:x val="-4.1236551636203239E-2"/>
                  <c:y val="-8.001228845399056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{AC870C3F-15DF-4A4D-A64D-3BF5AEDFB973}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6A4-4801-BA42-DFC0799D54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c:v>
                </c:pt>
                <c:pt idx="8">
                  <c:v>15.5</c:v>
                </c:pt>
                <c:pt idx="16">
                  <c:v>15.7</c:v>
                </c:pt>
                <c:pt idx="24">
                  <c:v>15.9</c:v>
                </c:pt>
                <c:pt idx="32">
                  <c:v>16.2</c:v>
                </c:pt>
              </c:numCache>
            </c:numRef>
          </c:xVal>
          <c:yVal>
            <c:numRef>
              <c:f>公会計指標分析・財政指標組合せ分析表!$BP$73:$DC$73</c:f>
              <c:numCache>
                <c:formatCode>#,##0.0;"▲ "#,##0.0</c:formatCode>
                <c:ptCount val="40"/>
                <c:pt idx="0">
                  <c:v>186.8</c:v>
                </c:pt>
                <c:pt idx="8">
                  <c:v>179.8</c:v>
                </c:pt>
                <c:pt idx="16">
                  <c:v>194.4</c:v>
                </c:pt>
                <c:pt idx="24">
                  <c:v>185.9</c:v>
                </c:pt>
                <c:pt idx="32">
                  <c:v>190.3</c:v>
                </c:pt>
              </c:numCache>
            </c:numRef>
          </c:yVal>
          <c:smooth val="0"/>
          <c:extLst>
            <c:ext xmlns:c16="http://schemas.microsoft.com/office/drawing/2014/chart" uri="{C3380CC4-5D6E-409C-BE32-E72D297353CC}">
              <c16:uniqueId val="{00000009-26A4-4801-BA42-DFC0799D54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{026C56FD-7136-4B3F-BA4A-2ED47A07251B}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6A4-4801-BA42-DFC0799D54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{7774BEF4-F387-48D4-82CD-DCC969754995}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A4-4801-BA42-DFC0799D54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{E856447F-3C79-4F46-86A8-831F2928E1D5}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A4-4801-BA42-DFC0799D54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{9D69423B-200C-4351-AE67-20C59D2FBDC9}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A4-4801-BA42-DFC0799D54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{50071660-D7DC-478C-9FB0-AAEB8D55A9BA}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A4-4801-BA42-DFC0799D5439}"/>
                </c:ext>
              </c:extLst>
            </c:dLbl>
            <c:dLbl>
              <c:idx val="8"/>
              <c:layout>
                <c:manualLayout>
                  <c:x val="-3.000696684402543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{F2803E79-B449-45BC-9D36-5B4C5552D3BC}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6A4-4801-BA42-DFC0799D5439}"/>
                </c:ext>
              </c:extLst>
            </c:dLbl>
            <c:dLbl>
              <c:idx val="16"/>
              <c:layout>
                <c:manualLayout>
                  <c:x val="-3.3389016394195864E-2"/>
                  <c:y val="-8.663548431509686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{9F696677-0FD8-42CC-86B4-62814380B99C}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6A4-4801-BA42-DFC0799D5439}"/>
                </c:ext>
              </c:extLst>
            </c:dLbl>
            <c:dLbl>
              <c:idx val="24"/>
              <c:layout>
                <c:manualLayout>
                  <c:x val="-3.1697991619110633E-2"/>
                  <c:y val="-5.90650637335118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{6820E8A2-4FE5-4493-BFC1-82F4BEAD589E}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6A4-4801-BA42-DFC0799D5439}"/>
                </c:ext>
              </c:extLst>
            </c:dLbl>
            <c:dLbl>
              <c:idx val="32"/>
              <c:layout>
                <c:manualLayout>
                  <c:x val="-3.1697991619110633E-2"/>
                  <c:y val="-4.15492219709885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{B4A9F296-0538-4A74-A5D7-EFD0E304E538}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6A4-4801-BA42-DFC0799D54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26A4-4801-BA42-DFC0799D5439}"/>
            </c:ext>
          </c:extLst>
        </c:ser>
        <c:dLbls>
          <c:showLegendKey val="0"/>
          <c:showVal val="1"/>
          <c:showCatName val="0"/>
          <c:showSerName val="0"/>
          <c:showPercent val="0"/>
          <c:showBubbleSize val="0"/>
        </c:dLbls>
        <c:axId val="255396472"/>
        <c:axId val="255390592"/>
      </c:scatterChart>
      <c:valAx>
        <c:axId val="255396472"/>
        <c:scaling>
          <c:orientation val="minMax"/>
          <c:max val="17.10000000000000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390592"/>
        <c:crosses val="autoZero"/>
        <c:crossBetween val="midCat"/>
      </c:valAx>
      <c:valAx>
        <c:axId val="255390592"/>
        <c:scaling>
          <c:orientation val="minMax"/>
          <c:max val="2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396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実質公債費比率算定式の分子については、昨年度と比較し、</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百万円増加しました。公営企業債の元利償還金に対する繰入金が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百万円減となりましたが、一方で、元利償還金が</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百万円増となったことなどにより、微増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となりました。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将来負担比率算定式の分子については、昨年度と比較して、</a:t>
          </a:r>
          <a:r>
            <a:rPr kumimoji="1" lang="en-US" altLang="ja-JP" sz="1400">
              <a:latin typeface="ＭＳ ゴシック" pitchFamily="49" charset="-128"/>
              <a:ea typeface="ＭＳ ゴシック" pitchFamily="49" charset="-128"/>
            </a:rPr>
            <a:t>702</a:t>
          </a:r>
          <a:r>
            <a:rPr kumimoji="1" lang="ja-JP" altLang="en-US" sz="1400">
              <a:latin typeface="ＭＳ ゴシック" pitchFamily="49" charset="-128"/>
              <a:ea typeface="ＭＳ ゴシック" pitchFamily="49" charset="-128"/>
            </a:rPr>
            <a:t>百万円増加しました。これは、公営企業債等繰入見込額が</a:t>
          </a:r>
          <a:r>
            <a:rPr kumimoji="1" lang="en-US" altLang="ja-JP" sz="1400">
              <a:latin typeface="ＭＳ ゴシック" pitchFamily="49" charset="-128"/>
              <a:ea typeface="ＭＳ ゴシック" pitchFamily="49" charset="-128"/>
            </a:rPr>
            <a:t>341</a:t>
          </a:r>
          <a:r>
            <a:rPr kumimoji="1" lang="ja-JP" altLang="en-US" sz="1400">
              <a:latin typeface="ＭＳ ゴシック" pitchFamily="49" charset="-128"/>
              <a:ea typeface="ＭＳ ゴシック" pitchFamily="49" charset="-128"/>
            </a:rPr>
            <a:t>百万円増加したことや、財源不足の対応等から財政調整基金や国民健康保険財政調整基金の取崩しを行ったことに伴う充当可能基金残高の減△</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百万円があったことなどによるものと分析しています。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三重県名張市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百万円減りました。これは、財政調整基金や、国民健康保険財政調整基金、東山墓園管理基金などについて、取崩し額が大きかったことが主な要因です。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安定した財政基盤の構築のため、その時々の財政状況を考慮し、適宜、積立を行っていきます。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国民健康保険財政調整基金について、財源不足への対応等から取崩しを行ったほか、台風被災に係る対応等から東山墓園管理基金の取崩しを行いました。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百万円減となりました。これは、国民健康保険財政調整基金を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百万円取崩したほか、台風被災に係る対応等から東山墓園管理基金を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百万円取崩したことなどがその主な要因です。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安定した財政運営を行うには、一定規模の基金残高を常時、有していることが望ましいと考えます。その時々の財政状況を考慮した上で、積立を行っていきたい。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病院事業会計への繰出金の増や度重なる台風被災に係る災害復旧費の対応などから、前年度より残高を減らすこととなりました。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％が適正水準といわれており、本市では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億円程度の積立が必要であることから、健全で持続可能な財政構造への転換を図るためには、今後、計画的に基金の積立を進める必要があると考えています。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減災基金の残高については、基金残高が極めて少ない中、利息収入に係る積立以外を行っていないことから、近年、横ばいで推移しています。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安定した財政運営を行うには、自治体の規模に応じた基金残高を常時、有していることが望ましいと考える。その時々の財政状況を考慮した上で、積立を行っていきたい。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78,896
78,033
129.77
28,226,158
27,945,580
221,589
15,872,395
34,813,066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より減価償却が進んでおり、更新が必要な有形固定資産が多くあることが分かる。これは、当市が昭和５６年に人口増加率日本一となったため、昭和５０年代に整備を行った有形固定資産が多くあることが起因している。</a:t>
          </a:r>
        </a:p>
        <a:p>
          <a:r>
            <a:rPr kumimoji="1" lang="ja-JP" altLang="en-US" sz="1100">
              <a:latin typeface="ＭＳ Ｐゴシック" panose="020B0600070205080204" pitchFamily="50" charset="-128"/>
              <a:ea typeface="ＭＳ Ｐゴシック" panose="020B0600070205080204" pitchFamily="50" charset="-128"/>
            </a:rPr>
            <a:t>　今後の有形固定資産の更新の際には、施設等の集約化・複合化を進めるなどにより、有形固定資産減価償却率を引き下げていく。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206240" y="5323386"/>
          <a:ext cx="1270" cy="1173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258945" y="650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119245" y="64965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258945"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119245" y="532338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3537585" y="5746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2867025" y="5786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196465" y="5844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135074</xdr:rowOff>
    </xdr:from>
    <xdr:to>
      <xdr:col>23</xdr:col>
      <xdr:colOff>136525</xdr:colOff>
      <xdr:row>29</xdr:row>
      <xdr:rowOff>65224</xdr:rowOff>
    </xdr:to>
    <xdr:sp macro="" textlink="">
      <xdr:nvSpPr>
        <xdr:cNvPr id="81" name="楕円 80"/>
        <xdr:cNvSpPr/>
      </xdr:nvSpPr>
      <xdr:spPr>
        <a:xfrm>
          <a:off x="4157345" y="5583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157951</xdr:rowOff>
    </xdr:from>
    <xdr:ext cx="405111" cy="259045"/>
    <xdr:sp macro="" textlink="">
      <xdr:nvSpPr>
        <xdr:cNvPr id="82" name="有形固定資産減価償却率該当値テキスト"/>
        <xdr:cNvSpPr txBox="1"/>
      </xdr:nvSpPr>
      <xdr:spPr>
        <a:xfrm>
          <a:off x="4258945" y="543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16056</xdr:rowOff>
    </xdr:from>
    <xdr:to>
      <xdr:col>19</xdr:col>
      <xdr:colOff>187325</xdr:colOff>
      <xdr:row>29</xdr:row>
      <xdr:rowOff>117656</xdr:rowOff>
    </xdr:to>
    <xdr:sp macro="" textlink="">
      <xdr:nvSpPr>
        <xdr:cNvPr id="83" name="楕円 82"/>
        <xdr:cNvSpPr/>
      </xdr:nvSpPr>
      <xdr:spPr>
        <a:xfrm>
          <a:off x="3537585" y="5631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14424</xdr:rowOff>
    </xdr:from>
    <xdr:to>
      <xdr:col>23</xdr:col>
      <xdr:colOff>85725</xdr:colOff>
      <xdr:row>29</xdr:row>
      <xdr:rowOff>66856</xdr:rowOff>
    </xdr:to>
    <xdr:cxnSp macro="">
      <xdr:nvCxnSpPr>
        <xdr:cNvPr id="84" name="直線コネクタ 83"/>
        <xdr:cNvCxnSpPr/>
      </xdr:nvCxnSpPr>
      <xdr:spPr>
        <a:xfrm flipV="1">
          <a:off x="3588385" y="5630364"/>
          <a:ext cx="61976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楕円 84"/>
        <xdr:cNvSpPr/>
      </xdr:nvSpPr>
      <xdr:spPr>
        <a:xfrm>
          <a:off x="2867025" y="5681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66856</xdr:rowOff>
    </xdr:from>
    <xdr:to>
      <xdr:col>19</xdr:col>
      <xdr:colOff>136525</xdr:colOff>
      <xdr:row>29</xdr:row>
      <xdr:rowOff>116205</xdr:rowOff>
    </xdr:to>
    <xdr:cxnSp macro="">
      <xdr:nvCxnSpPr>
        <xdr:cNvPr id="86" name="直線コネクタ 85"/>
        <xdr:cNvCxnSpPr/>
      </xdr:nvCxnSpPr>
      <xdr:spPr>
        <a:xfrm flipV="1">
          <a:off x="2917825" y="5682796"/>
          <a:ext cx="6705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2738129" y="587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067569" y="562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134183</xdr:rowOff>
    </xdr:from>
    <xdr:ext cx="405111" cy="259045"/>
    <xdr:sp macro="" textlink="">
      <xdr:nvSpPr>
        <xdr:cNvPr id="90" name="n_1mainValue有形固定資産減価償却率"/>
        <xdr:cNvSpPr txBox="1"/>
      </xdr:nvSpPr>
      <xdr:spPr>
        <a:xfrm>
          <a:off x="3395989" y="5414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1" name="n_2mainValue有形固定資産減価償却率"/>
        <xdr:cNvSpPr txBox="1"/>
      </xdr:nvSpPr>
      <xdr:spPr>
        <a:xfrm>
          <a:off x="273812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2130119" y="4507006"/>
          <a:ext cx="920052"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全国平均と比較し、非常に高い数字になっている。これは、当市の財政運営が起債に依存していることを示している。</a:t>
          </a:r>
        </a:p>
        <a:p>
          <a:r>
            <a:rPr kumimoji="1" lang="ja-JP" altLang="en-US" sz="1100">
              <a:latin typeface="ＭＳ Ｐゴシック" panose="020B0600070205080204" pitchFamily="50" charset="-128"/>
              <a:ea typeface="ＭＳ Ｐゴシック" panose="020B0600070205080204" pitchFamily="50" charset="-128"/>
            </a:rPr>
            <a:t>　今後は、新規に発行する地方債の抑制に努めていく必要がある。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3027660" y="5123822"/>
          <a:ext cx="1269" cy="14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3080365" y="49066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2963525" y="512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3080365" y="5803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3001625" y="5825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2359005" y="58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131452</xdr:rowOff>
    </xdr:from>
    <xdr:to>
      <xdr:col>76</xdr:col>
      <xdr:colOff>73025</xdr:colOff>
      <xdr:row>26</xdr:row>
      <xdr:rowOff>61602</xdr:rowOff>
    </xdr:to>
    <xdr:sp macro="" textlink="">
      <xdr:nvSpPr>
        <xdr:cNvPr id="133" name="楕円 132"/>
        <xdr:cNvSpPr/>
      </xdr:nvSpPr>
      <xdr:spPr>
        <a:xfrm>
          <a:off x="13001625" y="50768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84479</xdr:rowOff>
    </xdr:from>
    <xdr:ext cx="560923" cy="259045"/>
    <xdr:sp macro="" textlink="">
      <xdr:nvSpPr>
        <xdr:cNvPr id="134" name="債務償還比率該当値テキスト"/>
        <xdr:cNvSpPr txBox="1"/>
      </xdr:nvSpPr>
      <xdr:spPr>
        <a:xfrm>
          <a:off x="13080365" y="50298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132531</xdr:rowOff>
    </xdr:from>
    <xdr:to>
      <xdr:col>72</xdr:col>
      <xdr:colOff>123825</xdr:colOff>
      <xdr:row>26</xdr:row>
      <xdr:rowOff>62681</xdr:rowOff>
    </xdr:to>
    <xdr:sp macro="" textlink="">
      <xdr:nvSpPr>
        <xdr:cNvPr id="135" name="楕円 134"/>
        <xdr:cNvSpPr/>
      </xdr:nvSpPr>
      <xdr:spPr>
        <a:xfrm>
          <a:off x="12359005" y="50779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10802</xdr:rowOff>
    </xdr:from>
    <xdr:to>
      <xdr:col>76</xdr:col>
      <xdr:colOff>22225</xdr:colOff>
      <xdr:row>26</xdr:row>
      <xdr:rowOff>11881</xdr:rowOff>
    </xdr:to>
    <xdr:cxnSp macro="">
      <xdr:nvCxnSpPr>
        <xdr:cNvPr id="136" name="直線コネクタ 135"/>
        <xdr:cNvCxnSpPr/>
      </xdr:nvCxnSpPr>
      <xdr:spPr>
        <a:xfrm flipV="1">
          <a:off x="12409805" y="5123822"/>
          <a:ext cx="61976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2185092" y="58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79208</xdr:rowOff>
    </xdr:from>
    <xdr:ext cx="560923" cy="259045"/>
    <xdr:sp macro="" textlink="">
      <xdr:nvSpPr>
        <xdr:cNvPr id="138" name="n_1mainValue債務償還比率"/>
        <xdr:cNvSpPr txBox="1"/>
      </xdr:nvSpPr>
      <xdr:spPr>
        <a:xfrm>
          <a:off x="12162363" y="485694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78,896
78,033
129.77
28,226,158
27,945,580
221,589
15,872,395
34,813,066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086225" y="5770245"/>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12496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020820" y="57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7399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1" name="楕円 70"/>
        <xdr:cNvSpPr/>
      </xdr:nvSpPr>
      <xdr:spPr>
        <a:xfrm>
          <a:off x="403606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2" name="【道路】&#10;有形固定資産減価償却率該当値テキスト"/>
        <xdr:cNvSpPr txBox="1"/>
      </xdr:nvSpPr>
      <xdr:spPr>
        <a:xfrm>
          <a:off x="4124960"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3" name="楕円 72"/>
        <xdr:cNvSpPr/>
      </xdr:nvSpPr>
      <xdr:spPr>
        <a:xfrm>
          <a:off x="3312160" y="633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11430</xdr:rowOff>
    </xdr:to>
    <xdr:cxnSp macro="">
      <xdr:nvCxnSpPr>
        <xdr:cNvPr id="74" name="直線コネクタ 73"/>
        <xdr:cNvCxnSpPr/>
      </xdr:nvCxnSpPr>
      <xdr:spPr>
        <a:xfrm flipV="1">
          <a:off x="3355340" y="635317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5" name="楕円 74"/>
        <xdr:cNvSpPr/>
      </xdr:nvSpPr>
      <xdr:spPr>
        <a:xfrm>
          <a:off x="2514600" y="632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xdr:rowOff>
    </xdr:from>
    <xdr:to>
      <xdr:col>19</xdr:col>
      <xdr:colOff>177800</xdr:colOff>
      <xdr:row>38</xdr:row>
      <xdr:rowOff>11430</xdr:rowOff>
    </xdr:to>
    <xdr:cxnSp macro="">
      <xdr:nvCxnSpPr>
        <xdr:cNvPr id="76" name="直線コネクタ 75"/>
        <xdr:cNvCxnSpPr/>
      </xdr:nvCxnSpPr>
      <xdr:spPr>
        <a:xfrm>
          <a:off x="2565400" y="637603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61100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78757</xdr:rowOff>
    </xdr:from>
    <xdr:ext cx="405111" cy="259045"/>
    <xdr:sp macro="" textlink="">
      <xdr:nvSpPr>
        <xdr:cNvPr id="80" name="n_1mainValue【道路】&#10;有形固定資産減価償却率"/>
        <xdr:cNvSpPr txBox="1"/>
      </xdr:nvSpPr>
      <xdr:spPr>
        <a:xfrm>
          <a:off x="317056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73042</xdr:rowOff>
    </xdr:from>
    <xdr:ext cx="405111" cy="259045"/>
    <xdr:sp macro="" textlink="">
      <xdr:nvSpPr>
        <xdr:cNvPr id="81" name="n_2mainValue【道路】&#10;有形固定資産減価償却率"/>
        <xdr:cNvSpPr txBox="1"/>
      </xdr:nvSpPr>
      <xdr:spPr>
        <a:xfrm>
          <a:off x="238570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9219565" y="5510975"/>
          <a:ext cx="0" cy="152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9258300" y="7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9154160" y="703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9258300" y="52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9154160" y="5510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9258300" y="662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9192260" y="6774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844550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7670800" y="677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6873240" y="6782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122860</xdr:rowOff>
    </xdr:from>
    <xdr:to>
      <xdr:col>55</xdr:col>
      <xdr:colOff>50800</xdr:colOff>
      <xdr:row>41</xdr:row>
      <xdr:rowOff>53010</xdr:rowOff>
    </xdr:to>
    <xdr:sp macro="" textlink="">
      <xdr:nvSpPr>
        <xdr:cNvPr id="120" name="楕円 119"/>
        <xdr:cNvSpPr/>
      </xdr:nvSpPr>
      <xdr:spPr>
        <a:xfrm>
          <a:off x="9192260" y="6828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101287</xdr:rowOff>
    </xdr:from>
    <xdr:ext cx="534377" cy="259045"/>
    <xdr:sp macro="" textlink="">
      <xdr:nvSpPr>
        <xdr:cNvPr id="121" name="【道路】&#10;一人当たり延長該当値テキスト"/>
        <xdr:cNvSpPr txBox="1"/>
      </xdr:nvSpPr>
      <xdr:spPr>
        <a:xfrm>
          <a:off x="9258300" y="680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124136</xdr:rowOff>
    </xdr:from>
    <xdr:to>
      <xdr:col>50</xdr:col>
      <xdr:colOff>165100</xdr:colOff>
      <xdr:row>41</xdr:row>
      <xdr:rowOff>54286</xdr:rowOff>
    </xdr:to>
    <xdr:sp macro="" textlink="">
      <xdr:nvSpPr>
        <xdr:cNvPr id="122" name="楕円 121"/>
        <xdr:cNvSpPr/>
      </xdr:nvSpPr>
      <xdr:spPr>
        <a:xfrm>
          <a:off x="8445500" y="6829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2210</xdr:rowOff>
    </xdr:from>
    <xdr:to>
      <xdr:col>55</xdr:col>
      <xdr:colOff>0</xdr:colOff>
      <xdr:row>41</xdr:row>
      <xdr:rowOff>3486</xdr:rowOff>
    </xdr:to>
    <xdr:cxnSp macro="">
      <xdr:nvCxnSpPr>
        <xdr:cNvPr id="123" name="直線コネクタ 122"/>
        <xdr:cNvCxnSpPr/>
      </xdr:nvCxnSpPr>
      <xdr:spPr>
        <a:xfrm flipV="1">
          <a:off x="8496300" y="6875450"/>
          <a:ext cx="7239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129642</xdr:rowOff>
    </xdr:from>
    <xdr:to>
      <xdr:col>46</xdr:col>
      <xdr:colOff>38100</xdr:colOff>
      <xdr:row>41</xdr:row>
      <xdr:rowOff>59792</xdr:rowOff>
    </xdr:to>
    <xdr:sp macro="" textlink="">
      <xdr:nvSpPr>
        <xdr:cNvPr id="124" name="楕円 123"/>
        <xdr:cNvSpPr/>
      </xdr:nvSpPr>
      <xdr:spPr>
        <a:xfrm>
          <a:off x="7670800" y="6835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3486</xdr:rowOff>
    </xdr:from>
    <xdr:to>
      <xdr:col>50</xdr:col>
      <xdr:colOff>114300</xdr:colOff>
      <xdr:row>41</xdr:row>
      <xdr:rowOff>8992</xdr:rowOff>
    </xdr:to>
    <xdr:cxnSp macro="">
      <xdr:nvCxnSpPr>
        <xdr:cNvPr id="125" name="直線コネクタ 124"/>
        <xdr:cNvCxnSpPr/>
      </xdr:nvCxnSpPr>
      <xdr:spPr>
        <a:xfrm flipV="1">
          <a:off x="7713980" y="6876726"/>
          <a:ext cx="78232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82392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74772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67025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45413</xdr:rowOff>
    </xdr:from>
    <xdr:ext cx="534377" cy="259045"/>
    <xdr:sp macro="" textlink="">
      <xdr:nvSpPr>
        <xdr:cNvPr id="129" name="n_1mainValue【道路】&#10;一人当たり延長"/>
        <xdr:cNvSpPr txBox="1"/>
      </xdr:nvSpPr>
      <xdr:spPr>
        <a:xfrm>
          <a:off x="8239271" y="69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50919</xdr:rowOff>
    </xdr:from>
    <xdr:ext cx="534377" cy="259045"/>
    <xdr:sp macro="" textlink="">
      <xdr:nvSpPr>
        <xdr:cNvPr id="130" name="n_2mainValue【道路】&#10;一人当たり延長"/>
        <xdr:cNvSpPr txBox="1"/>
      </xdr:nvSpPr>
      <xdr:spPr>
        <a:xfrm>
          <a:off x="7477271" y="69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086225" y="954976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12496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02082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12496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020820" y="954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124960" y="1001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5146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7399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168275</xdr:rowOff>
    </xdr:from>
    <xdr:to>
      <xdr:col>24</xdr:col>
      <xdr:colOff>114300</xdr:colOff>
      <xdr:row>57</xdr:row>
      <xdr:rowOff>98425</xdr:rowOff>
    </xdr:to>
    <xdr:sp macro="" textlink="">
      <xdr:nvSpPr>
        <xdr:cNvPr id="170" name="楕円 169"/>
        <xdr:cNvSpPr/>
      </xdr:nvSpPr>
      <xdr:spPr>
        <a:xfrm>
          <a:off x="4036060" y="9556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83202</xdr:rowOff>
    </xdr:from>
    <xdr:ext cx="405111" cy="259045"/>
    <xdr:sp macro="" textlink="">
      <xdr:nvSpPr>
        <xdr:cNvPr id="171" name="【橋りょう・トンネル】&#10;有形固定資産減価償却率該当値テキスト"/>
        <xdr:cNvSpPr txBox="1"/>
      </xdr:nvSpPr>
      <xdr:spPr>
        <a:xfrm>
          <a:off x="4124960" y="947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72" name="楕円 171"/>
        <xdr:cNvSpPr/>
      </xdr:nvSpPr>
      <xdr:spPr>
        <a:xfrm>
          <a:off x="3312160" y="9573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47625</xdr:rowOff>
    </xdr:from>
    <xdr:to>
      <xdr:col>24</xdr:col>
      <xdr:colOff>63500</xdr:colOff>
      <xdr:row>57</xdr:row>
      <xdr:rowOff>68580</xdr:rowOff>
    </xdr:to>
    <xdr:cxnSp macro="">
      <xdr:nvCxnSpPr>
        <xdr:cNvPr id="173" name="直線コネクタ 172"/>
        <xdr:cNvCxnSpPr/>
      </xdr:nvCxnSpPr>
      <xdr:spPr>
        <a:xfrm flipV="1">
          <a:off x="3355340" y="9603105"/>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74" name="楕円 173"/>
        <xdr:cNvSpPr/>
      </xdr:nvSpPr>
      <xdr:spPr>
        <a:xfrm>
          <a:off x="25146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99060</xdr:rowOff>
    </xdr:to>
    <xdr:cxnSp macro="">
      <xdr:nvCxnSpPr>
        <xdr:cNvPr id="175" name="直線コネクタ 174"/>
        <xdr:cNvCxnSpPr/>
      </xdr:nvCxnSpPr>
      <xdr:spPr>
        <a:xfrm flipV="1">
          <a:off x="2565400" y="962406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xdr:cNvSpPr txBox="1"/>
      </xdr:nvSpPr>
      <xdr:spPr>
        <a:xfrm>
          <a:off x="317056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xdr:cNvSpPr txBox="1"/>
      </xdr:nvSpPr>
      <xdr:spPr>
        <a:xfrm>
          <a:off x="23857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6110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79" name="n_1mainValue【橋りょう・トンネル】&#10;有形固定資産減価償却率"/>
        <xdr:cNvSpPr txBox="1"/>
      </xdr:nvSpPr>
      <xdr:spPr>
        <a:xfrm>
          <a:off x="317056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166387</xdr:rowOff>
    </xdr:from>
    <xdr:ext cx="405111" cy="259045"/>
    <xdr:sp macro="" textlink="">
      <xdr:nvSpPr>
        <xdr:cNvPr id="180" name="n_2mainValue【橋りょう・トンネル】&#10;有形固定資産減価償却率"/>
        <xdr:cNvSpPr txBox="1"/>
      </xdr:nvSpPr>
      <xdr:spPr>
        <a:xfrm>
          <a:off x="238570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9219565" y="9426904"/>
          <a:ext cx="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9258300" y="1072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9154160" y="1071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9258300" y="92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9154160" y="942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xdr:cNvSpPr txBox="1"/>
      </xdr:nvSpPr>
      <xdr:spPr>
        <a:xfrm>
          <a:off x="9258300" y="10069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9192260" y="1021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844550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7670800" y="1026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6873240" y="102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11800</xdr:rowOff>
    </xdr:from>
    <xdr:to>
      <xdr:col>55</xdr:col>
      <xdr:colOff>50800</xdr:colOff>
      <xdr:row>62</xdr:row>
      <xdr:rowOff>113400</xdr:rowOff>
    </xdr:to>
    <xdr:sp macro="" textlink="">
      <xdr:nvSpPr>
        <xdr:cNvPr id="217" name="楕円 216"/>
        <xdr:cNvSpPr/>
      </xdr:nvSpPr>
      <xdr:spPr>
        <a:xfrm>
          <a:off x="9192260" y="10405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161677</xdr:rowOff>
    </xdr:from>
    <xdr:ext cx="599010" cy="259045"/>
    <xdr:sp macro="" textlink="">
      <xdr:nvSpPr>
        <xdr:cNvPr id="218" name="【橋りょう・トンネル】&#10;一人当たり有形固定資産（償却資産）額該当値テキスト"/>
        <xdr:cNvSpPr txBox="1"/>
      </xdr:nvSpPr>
      <xdr:spPr>
        <a:xfrm>
          <a:off x="9258300" y="1038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13151</xdr:rowOff>
    </xdr:from>
    <xdr:to>
      <xdr:col>50</xdr:col>
      <xdr:colOff>165100</xdr:colOff>
      <xdr:row>62</xdr:row>
      <xdr:rowOff>114751</xdr:rowOff>
    </xdr:to>
    <xdr:sp macro="" textlink="">
      <xdr:nvSpPr>
        <xdr:cNvPr id="219" name="楕円 218"/>
        <xdr:cNvSpPr/>
      </xdr:nvSpPr>
      <xdr:spPr>
        <a:xfrm>
          <a:off x="8445500" y="10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62600</xdr:rowOff>
    </xdr:from>
    <xdr:to>
      <xdr:col>55</xdr:col>
      <xdr:colOff>0</xdr:colOff>
      <xdr:row>62</xdr:row>
      <xdr:rowOff>63951</xdr:rowOff>
    </xdr:to>
    <xdr:cxnSp macro="">
      <xdr:nvCxnSpPr>
        <xdr:cNvPr id="220" name="直線コネクタ 219"/>
        <xdr:cNvCxnSpPr/>
      </xdr:nvCxnSpPr>
      <xdr:spPr>
        <a:xfrm flipV="1">
          <a:off x="8496300" y="10456280"/>
          <a:ext cx="723900" cy="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18089</xdr:rowOff>
    </xdr:from>
    <xdr:to>
      <xdr:col>46</xdr:col>
      <xdr:colOff>38100</xdr:colOff>
      <xdr:row>62</xdr:row>
      <xdr:rowOff>119689</xdr:rowOff>
    </xdr:to>
    <xdr:sp macro="" textlink="">
      <xdr:nvSpPr>
        <xdr:cNvPr id="221" name="楕円 220"/>
        <xdr:cNvSpPr/>
      </xdr:nvSpPr>
      <xdr:spPr>
        <a:xfrm>
          <a:off x="7670800" y="104117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63951</xdr:rowOff>
    </xdr:from>
    <xdr:to>
      <xdr:col>50</xdr:col>
      <xdr:colOff>114300</xdr:colOff>
      <xdr:row>62</xdr:row>
      <xdr:rowOff>68889</xdr:rowOff>
    </xdr:to>
    <xdr:cxnSp macro="">
      <xdr:nvCxnSpPr>
        <xdr:cNvPr id="222" name="直線コネクタ 221"/>
        <xdr:cNvCxnSpPr/>
      </xdr:nvCxnSpPr>
      <xdr:spPr>
        <a:xfrm flipV="1">
          <a:off x="7713980" y="10457631"/>
          <a:ext cx="78232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xdr:cNvSpPr txBox="1"/>
      </xdr:nvSpPr>
      <xdr:spPr>
        <a:xfrm>
          <a:off x="8214575" y="100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xdr:cNvSpPr txBox="1"/>
      </xdr:nvSpPr>
      <xdr:spPr>
        <a:xfrm>
          <a:off x="744495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66702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105878</xdr:rowOff>
    </xdr:from>
    <xdr:ext cx="599010" cy="259045"/>
    <xdr:sp macro="" textlink="">
      <xdr:nvSpPr>
        <xdr:cNvPr id="226" name="n_1mainValue【橋りょう・トンネル】&#10;一人当たり有形固定資産（償却資産）額"/>
        <xdr:cNvSpPr txBox="1"/>
      </xdr:nvSpPr>
      <xdr:spPr>
        <a:xfrm>
          <a:off x="8214575" y="104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110816</xdr:rowOff>
    </xdr:from>
    <xdr:ext cx="599010" cy="259045"/>
    <xdr:sp macro="" textlink="">
      <xdr:nvSpPr>
        <xdr:cNvPr id="227" name="n_2mainValue【橋りょう・トンネル】&#10;一人当たり有形固定資産（償却資産）額"/>
        <xdr:cNvSpPr txBox="1"/>
      </xdr:nvSpPr>
      <xdr:spPr>
        <a:xfrm>
          <a:off x="7444955" y="1050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086225" y="1305578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124960" y="14583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124960" y="1283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02082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58" name="【公営住宅】&#10;有形固定資産減価償却率平均値テキスト"/>
        <xdr:cNvSpPr txBox="1"/>
      </xdr:nvSpPr>
      <xdr:spPr>
        <a:xfrm>
          <a:off x="4124960" y="13335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03606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312160" y="1350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514600" y="1351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7399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16692</xdr:rowOff>
    </xdr:from>
    <xdr:to>
      <xdr:col>24</xdr:col>
      <xdr:colOff>114300</xdr:colOff>
      <xdr:row>81</xdr:row>
      <xdr:rowOff>118292</xdr:rowOff>
    </xdr:to>
    <xdr:sp macro="" textlink="">
      <xdr:nvSpPr>
        <xdr:cNvPr id="268" name="楕円 267"/>
        <xdr:cNvSpPr/>
      </xdr:nvSpPr>
      <xdr:spPr>
        <a:xfrm>
          <a:off x="4036060" y="135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166569</xdr:rowOff>
    </xdr:from>
    <xdr:ext cx="405111" cy="259045"/>
    <xdr:sp macro="" textlink="">
      <xdr:nvSpPr>
        <xdr:cNvPr id="269" name="【公営住宅】&#10;有形固定資産減価償却率該当値テキスト"/>
        <xdr:cNvSpPr txBox="1"/>
      </xdr:nvSpPr>
      <xdr:spPr>
        <a:xfrm>
          <a:off x="4124960" y="1357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70576</xdr:rowOff>
    </xdr:from>
    <xdr:to>
      <xdr:col>20</xdr:col>
      <xdr:colOff>38100</xdr:colOff>
      <xdr:row>80</xdr:row>
      <xdr:rowOff>726</xdr:rowOff>
    </xdr:to>
    <xdr:sp macro="" textlink="">
      <xdr:nvSpPr>
        <xdr:cNvPr id="270" name="楕円 269"/>
        <xdr:cNvSpPr/>
      </xdr:nvSpPr>
      <xdr:spPr>
        <a:xfrm>
          <a:off x="3312160" y="13314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121376</xdr:rowOff>
    </xdr:from>
    <xdr:to>
      <xdr:col>24</xdr:col>
      <xdr:colOff>63500</xdr:colOff>
      <xdr:row>81</xdr:row>
      <xdr:rowOff>67492</xdr:rowOff>
    </xdr:to>
    <xdr:cxnSp macro="">
      <xdr:nvCxnSpPr>
        <xdr:cNvPr id="271" name="直線コネクタ 270"/>
        <xdr:cNvCxnSpPr/>
      </xdr:nvCxnSpPr>
      <xdr:spPr>
        <a:xfrm>
          <a:off x="3355340" y="13364936"/>
          <a:ext cx="731520" cy="28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104866</xdr:rowOff>
    </xdr:from>
    <xdr:to>
      <xdr:col>15</xdr:col>
      <xdr:colOff>101600</xdr:colOff>
      <xdr:row>80</xdr:row>
      <xdr:rowOff>35016</xdr:rowOff>
    </xdr:to>
    <xdr:sp macro="" textlink="">
      <xdr:nvSpPr>
        <xdr:cNvPr id="272" name="楕円 271"/>
        <xdr:cNvSpPr/>
      </xdr:nvSpPr>
      <xdr:spPr>
        <a:xfrm>
          <a:off x="2514600" y="13348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121376</xdr:rowOff>
    </xdr:from>
    <xdr:to>
      <xdr:col>19</xdr:col>
      <xdr:colOff>177800</xdr:colOff>
      <xdr:row>79</xdr:row>
      <xdr:rowOff>155666</xdr:rowOff>
    </xdr:to>
    <xdr:cxnSp macro="">
      <xdr:nvCxnSpPr>
        <xdr:cNvPr id="273" name="直線コネクタ 272"/>
        <xdr:cNvCxnSpPr/>
      </xdr:nvCxnSpPr>
      <xdr:spPr>
        <a:xfrm flipV="1">
          <a:off x="2565400" y="13364936"/>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170564" y="1359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38570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611004" y="1335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17253</xdr:rowOff>
    </xdr:from>
    <xdr:ext cx="405111" cy="259045"/>
    <xdr:sp macro="" textlink="">
      <xdr:nvSpPr>
        <xdr:cNvPr id="277" name="n_1mainValue【公営住宅】&#10;有形固定資産減価償却率"/>
        <xdr:cNvSpPr txBox="1"/>
      </xdr:nvSpPr>
      <xdr:spPr>
        <a:xfrm>
          <a:off x="3170564" y="1309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51543</xdr:rowOff>
    </xdr:from>
    <xdr:ext cx="405111" cy="259045"/>
    <xdr:sp macro="" textlink="">
      <xdr:nvSpPr>
        <xdr:cNvPr id="278" name="n_2mainValue【公営住宅】&#10;有形固定資産減価償却率"/>
        <xdr:cNvSpPr txBox="1"/>
      </xdr:nvSpPr>
      <xdr:spPr>
        <a:xfrm>
          <a:off x="2385704" y="1312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9219565" y="1314678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9258300" y="129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9154160" y="13146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844550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767080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687324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77978</xdr:rowOff>
    </xdr:from>
    <xdr:to>
      <xdr:col>55</xdr:col>
      <xdr:colOff>50800</xdr:colOff>
      <xdr:row>86</xdr:row>
      <xdr:rowOff>8128</xdr:rowOff>
    </xdr:to>
    <xdr:sp macro="" textlink="">
      <xdr:nvSpPr>
        <xdr:cNvPr id="317" name="楕円 316"/>
        <xdr:cNvSpPr/>
      </xdr:nvSpPr>
      <xdr:spPr>
        <a:xfrm>
          <a:off x="9192260" y="14327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56405</xdr:rowOff>
    </xdr:from>
    <xdr:ext cx="469744" cy="259045"/>
    <xdr:sp macro="" textlink="">
      <xdr:nvSpPr>
        <xdr:cNvPr id="318" name="【公営住宅】&#10;一人当たり面積該当値テキスト"/>
        <xdr:cNvSpPr txBox="1"/>
      </xdr:nvSpPr>
      <xdr:spPr>
        <a:xfrm>
          <a:off x="9258300" y="143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19" name="楕円 318"/>
        <xdr:cNvSpPr/>
      </xdr:nvSpPr>
      <xdr:spPr>
        <a:xfrm>
          <a:off x="8445500" y="14328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128778</xdr:rowOff>
    </xdr:from>
    <xdr:to>
      <xdr:col>55</xdr:col>
      <xdr:colOff>0</xdr:colOff>
      <xdr:row>85</xdr:row>
      <xdr:rowOff>129539</xdr:rowOff>
    </xdr:to>
    <xdr:cxnSp macro="">
      <xdr:nvCxnSpPr>
        <xdr:cNvPr id="320" name="直線コネクタ 319"/>
        <xdr:cNvCxnSpPr/>
      </xdr:nvCxnSpPr>
      <xdr:spPr>
        <a:xfrm flipV="1">
          <a:off x="8496300" y="14378178"/>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80263</xdr:rowOff>
    </xdr:from>
    <xdr:to>
      <xdr:col>46</xdr:col>
      <xdr:colOff>38100</xdr:colOff>
      <xdr:row>86</xdr:row>
      <xdr:rowOff>10413</xdr:rowOff>
    </xdr:to>
    <xdr:sp macro="" textlink="">
      <xdr:nvSpPr>
        <xdr:cNvPr id="321" name="楕円 320"/>
        <xdr:cNvSpPr/>
      </xdr:nvSpPr>
      <xdr:spPr>
        <a:xfrm>
          <a:off x="7670800" y="143296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131063</xdr:rowOff>
    </xdr:to>
    <xdr:cxnSp macro="">
      <xdr:nvCxnSpPr>
        <xdr:cNvPr id="322" name="直線コネクタ 321"/>
        <xdr:cNvCxnSpPr/>
      </xdr:nvCxnSpPr>
      <xdr:spPr>
        <a:xfrm flipV="1">
          <a:off x="7713980" y="14378939"/>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8271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7509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67120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26" name="n_1mainValue【公営住宅】&#10;一人当たり面積"/>
        <xdr:cNvSpPr txBox="1"/>
      </xdr:nvSpPr>
      <xdr:spPr>
        <a:xfrm>
          <a:off x="8271587" y="144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1540</xdr:rowOff>
    </xdr:from>
    <xdr:ext cx="469744" cy="259045"/>
    <xdr:sp macro="" textlink="">
      <xdr:nvSpPr>
        <xdr:cNvPr id="327" name="n_2mainValue【公営住宅】&#10;一人当たり面積"/>
        <xdr:cNvSpPr txBox="1"/>
      </xdr:nvSpPr>
      <xdr:spPr>
        <a:xfrm>
          <a:off x="7509587" y="1441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4375764" y="5676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35788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202944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61595</xdr:rowOff>
    </xdr:from>
    <xdr:to>
      <xdr:col>85</xdr:col>
      <xdr:colOff>177800</xdr:colOff>
      <xdr:row>35</xdr:row>
      <xdr:rowOff>163195</xdr:rowOff>
    </xdr:to>
    <xdr:sp macro="" textlink="">
      <xdr:nvSpPr>
        <xdr:cNvPr id="383" name="楕円 382"/>
        <xdr:cNvSpPr/>
      </xdr:nvSpPr>
      <xdr:spPr>
        <a:xfrm>
          <a:off x="14325600" y="59289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84472</xdr:rowOff>
    </xdr:from>
    <xdr:ext cx="405111" cy="259045"/>
    <xdr:sp macro="" textlink="">
      <xdr:nvSpPr>
        <xdr:cNvPr id="384" name="【認定こども園・幼稚園・保育所】&#10;有形固定資産減価償却率該当値テキスト"/>
        <xdr:cNvSpPr txBox="1"/>
      </xdr:nvSpPr>
      <xdr:spPr>
        <a:xfrm>
          <a:off x="14414500"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385" name="楕円 384"/>
        <xdr:cNvSpPr/>
      </xdr:nvSpPr>
      <xdr:spPr>
        <a:xfrm>
          <a:off x="13578840" y="597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112395</xdr:rowOff>
    </xdr:from>
    <xdr:to>
      <xdr:col>85</xdr:col>
      <xdr:colOff>127000</xdr:colOff>
      <xdr:row>35</xdr:row>
      <xdr:rowOff>158115</xdr:rowOff>
    </xdr:to>
    <xdr:cxnSp macro="">
      <xdr:nvCxnSpPr>
        <xdr:cNvPr id="386" name="直線コネクタ 385"/>
        <xdr:cNvCxnSpPr/>
      </xdr:nvCxnSpPr>
      <xdr:spPr>
        <a:xfrm flipV="1">
          <a:off x="13629640" y="597979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387" name="楕円 386"/>
        <xdr:cNvSpPr/>
      </xdr:nvSpPr>
      <xdr:spPr>
        <a:xfrm>
          <a:off x="12804140" y="601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28575</xdr:rowOff>
    </xdr:to>
    <xdr:cxnSp macro="">
      <xdr:nvCxnSpPr>
        <xdr:cNvPr id="388" name="直線コネクタ 387"/>
        <xdr:cNvCxnSpPr/>
      </xdr:nvCxnSpPr>
      <xdr:spPr>
        <a:xfrm flipV="1">
          <a:off x="12854940" y="602551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19005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392" name="n_1mainValue【認定こども園・幼稚園・保育所】&#10;有形固定資産減価償却率"/>
        <xdr:cNvSpPr txBox="1"/>
      </xdr:nvSpPr>
      <xdr:spPr>
        <a:xfrm>
          <a:off x="134372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393" name="n_2mainValue【認定こども園・幼稚園・保育所】&#10;有形固定資産減価償却率"/>
        <xdr:cNvSpPr txBox="1"/>
      </xdr:nvSpPr>
      <xdr:spPr>
        <a:xfrm>
          <a:off x="126752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19509104" y="562356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19547840"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194437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xdr:cNvSpPr txBox="1"/>
      </xdr:nvSpPr>
      <xdr:spPr>
        <a:xfrm>
          <a:off x="1954784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1945894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1873504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179374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32" name="楕円 431"/>
        <xdr:cNvSpPr/>
      </xdr:nvSpPr>
      <xdr:spPr>
        <a:xfrm>
          <a:off x="19458940" y="685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129557</xdr:rowOff>
    </xdr:from>
    <xdr:ext cx="469744" cy="259045"/>
    <xdr:sp macro="" textlink="">
      <xdr:nvSpPr>
        <xdr:cNvPr id="433" name="【認定こども園・幼稚園・保育所】&#10;一人当たり面積該当値テキスト"/>
        <xdr:cNvSpPr txBox="1"/>
      </xdr:nvSpPr>
      <xdr:spPr>
        <a:xfrm>
          <a:off x="19547840"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34" name="楕円 433"/>
        <xdr:cNvSpPr/>
      </xdr:nvSpPr>
      <xdr:spPr>
        <a:xfrm>
          <a:off x="18735040" y="6860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30480</xdr:rowOff>
    </xdr:from>
    <xdr:to>
      <xdr:col>116</xdr:col>
      <xdr:colOff>63500</xdr:colOff>
      <xdr:row>41</xdr:row>
      <xdr:rowOff>34290</xdr:rowOff>
    </xdr:to>
    <xdr:cxnSp macro="">
      <xdr:nvCxnSpPr>
        <xdr:cNvPr id="435" name="直線コネクタ 434"/>
        <xdr:cNvCxnSpPr/>
      </xdr:nvCxnSpPr>
      <xdr:spPr>
        <a:xfrm flipV="1">
          <a:off x="18778220" y="690372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36" name="楕円 435"/>
        <xdr:cNvSpPr/>
      </xdr:nvSpPr>
      <xdr:spPr>
        <a:xfrm>
          <a:off x="17937480" y="686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37" name="直線コネクタ 436"/>
        <xdr:cNvCxnSpPr/>
      </xdr:nvCxnSpPr>
      <xdr:spPr>
        <a:xfrm>
          <a:off x="17988280" y="69075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xdr:cNvSpPr txBox="1"/>
      </xdr:nvSpPr>
      <xdr:spPr>
        <a:xfrm>
          <a:off x="185611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xdr:cNvSpPr txBox="1"/>
      </xdr:nvSpPr>
      <xdr:spPr>
        <a:xfrm>
          <a:off x="1777626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70015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41" name="n_1mainValue【認定こども園・幼稚園・保育所】&#10;一人当たり面積"/>
        <xdr:cNvSpPr txBox="1"/>
      </xdr:nvSpPr>
      <xdr:spPr>
        <a:xfrm>
          <a:off x="185611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42" name="n_2mainValue【認定こども園・幼稚園・保育所】&#10;一人当たり面積"/>
        <xdr:cNvSpPr txBox="1"/>
      </xdr:nvSpPr>
      <xdr:spPr>
        <a:xfrm>
          <a:off x="1777626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4375764" y="9456420"/>
          <a:ext cx="0" cy="118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44145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4287500" y="1064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441450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42875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44145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280414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2029440" y="1018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84" name="楕円 483"/>
        <xdr:cNvSpPr/>
      </xdr:nvSpPr>
      <xdr:spPr>
        <a:xfrm>
          <a:off x="14325600" y="98747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3101</xdr:rowOff>
    </xdr:from>
    <xdr:ext cx="405111" cy="259045"/>
    <xdr:sp macro="" textlink="">
      <xdr:nvSpPr>
        <xdr:cNvPr id="485" name="【学校施設】&#10;有形固定資産減価償却率該当値テキスト"/>
        <xdr:cNvSpPr txBox="1"/>
      </xdr:nvSpPr>
      <xdr:spPr>
        <a:xfrm>
          <a:off x="14414500" y="972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486" name="楕円 485"/>
        <xdr:cNvSpPr/>
      </xdr:nvSpPr>
      <xdr:spPr>
        <a:xfrm>
          <a:off x="13578840" y="99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31024</xdr:rowOff>
    </xdr:from>
    <xdr:to>
      <xdr:col>85</xdr:col>
      <xdr:colOff>127000</xdr:colOff>
      <xdr:row>59</xdr:row>
      <xdr:rowOff>99604</xdr:rowOff>
    </xdr:to>
    <xdr:cxnSp macro="">
      <xdr:nvCxnSpPr>
        <xdr:cNvPr id="487" name="直線コネクタ 486"/>
        <xdr:cNvCxnSpPr/>
      </xdr:nvCxnSpPr>
      <xdr:spPr>
        <a:xfrm flipV="1">
          <a:off x="13629640" y="9921784"/>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88" name="楕円 487"/>
        <xdr:cNvSpPr/>
      </xdr:nvSpPr>
      <xdr:spPr>
        <a:xfrm>
          <a:off x="12804140" y="10024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60</xdr:row>
      <xdr:rowOff>13063</xdr:rowOff>
    </xdr:to>
    <xdr:cxnSp macro="">
      <xdr:nvCxnSpPr>
        <xdr:cNvPr id="489" name="直線コネクタ 488"/>
        <xdr:cNvCxnSpPr/>
      </xdr:nvCxnSpPr>
      <xdr:spPr>
        <a:xfrm flipV="1">
          <a:off x="12854940" y="9990364"/>
          <a:ext cx="7747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xdr:cNvSpPr txBox="1"/>
      </xdr:nvSpPr>
      <xdr:spPr>
        <a:xfrm>
          <a:off x="13437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xdr:cNvSpPr txBox="1"/>
      </xdr:nvSpPr>
      <xdr:spPr>
        <a:xfrm>
          <a:off x="1267524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1900544"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166931</xdr:rowOff>
    </xdr:from>
    <xdr:ext cx="405111" cy="259045"/>
    <xdr:sp macro="" textlink="">
      <xdr:nvSpPr>
        <xdr:cNvPr id="493" name="n_1mainValue【学校施設】&#10;有形固定資産減価償却率"/>
        <xdr:cNvSpPr txBox="1"/>
      </xdr:nvSpPr>
      <xdr:spPr>
        <a:xfrm>
          <a:off x="134372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494" name="n_2mainValue【学校施設】&#10;有形固定資産減価償却率"/>
        <xdr:cNvSpPr txBox="1"/>
      </xdr:nvSpPr>
      <xdr:spPr>
        <a:xfrm>
          <a:off x="12675244" y="980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17526</xdr:rowOff>
    </xdr:from>
    <xdr:to>
      <xdr:col>116</xdr:col>
      <xdr:colOff>62864</xdr:colOff>
      <xdr:row>61</xdr:row>
      <xdr:rowOff>129540</xdr:rowOff>
    </xdr:to>
    <xdr:cxnSp macro="">
      <xdr:nvCxnSpPr>
        <xdr:cNvPr id="519" name="直線コネクタ 518"/>
        <xdr:cNvCxnSpPr/>
      </xdr:nvCxnSpPr>
      <xdr:spPr>
        <a:xfrm flipV="1">
          <a:off x="19509104" y="9237726"/>
          <a:ext cx="0" cy="111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20" name="【学校施設】&#10;一人当たり面積最小値テキスト"/>
        <xdr:cNvSpPr txBox="1"/>
      </xdr:nvSpPr>
      <xdr:spPr>
        <a:xfrm>
          <a:off x="19547840"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129540</xdr:rowOff>
    </xdr:from>
    <xdr:to>
      <xdr:col>116</xdr:col>
      <xdr:colOff>152400</xdr:colOff>
      <xdr:row>61</xdr:row>
      <xdr:rowOff>129540</xdr:rowOff>
    </xdr:to>
    <xdr:cxnSp macro="">
      <xdr:nvCxnSpPr>
        <xdr:cNvPr id="521" name="直線コネクタ 520"/>
        <xdr:cNvCxnSpPr/>
      </xdr:nvCxnSpPr>
      <xdr:spPr>
        <a:xfrm>
          <a:off x="19443700" y="10355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135653</xdr:rowOff>
    </xdr:from>
    <xdr:ext cx="469744" cy="259045"/>
    <xdr:sp macro="" textlink="">
      <xdr:nvSpPr>
        <xdr:cNvPr id="522" name="【学校施設】&#10;一人当たり面積最大値テキスト"/>
        <xdr:cNvSpPr txBox="1"/>
      </xdr:nvSpPr>
      <xdr:spPr>
        <a:xfrm>
          <a:off x="19547840" y="902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17526</xdr:rowOff>
    </xdr:from>
    <xdr:to>
      <xdr:col>116</xdr:col>
      <xdr:colOff>152400</xdr:colOff>
      <xdr:row>55</xdr:row>
      <xdr:rowOff>17526</xdr:rowOff>
    </xdr:to>
    <xdr:cxnSp macro="">
      <xdr:nvCxnSpPr>
        <xdr:cNvPr id="523" name="直線コネクタ 522"/>
        <xdr:cNvCxnSpPr/>
      </xdr:nvCxnSpPr>
      <xdr:spPr>
        <a:xfrm>
          <a:off x="19443700" y="9237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62755</xdr:rowOff>
    </xdr:from>
    <xdr:ext cx="469744" cy="259045"/>
    <xdr:sp macro="" textlink="">
      <xdr:nvSpPr>
        <xdr:cNvPr id="524" name="【学校施設】&#10;一人当たり面積平均値テキスト"/>
        <xdr:cNvSpPr txBox="1"/>
      </xdr:nvSpPr>
      <xdr:spPr>
        <a:xfrm>
          <a:off x="19547840" y="9785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39878</xdr:rowOff>
    </xdr:from>
    <xdr:to>
      <xdr:col>116</xdr:col>
      <xdr:colOff>114300</xdr:colOff>
      <xdr:row>59</xdr:row>
      <xdr:rowOff>141478</xdr:rowOff>
    </xdr:to>
    <xdr:sp macro="" textlink="">
      <xdr:nvSpPr>
        <xdr:cNvPr id="525" name="フローチャート: 判断 524"/>
        <xdr:cNvSpPr/>
      </xdr:nvSpPr>
      <xdr:spPr>
        <a:xfrm>
          <a:off x="19458940" y="99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49784</xdr:rowOff>
    </xdr:from>
    <xdr:to>
      <xdr:col>112</xdr:col>
      <xdr:colOff>38100</xdr:colOff>
      <xdr:row>59</xdr:row>
      <xdr:rowOff>151384</xdr:rowOff>
    </xdr:to>
    <xdr:sp macro="" textlink="">
      <xdr:nvSpPr>
        <xdr:cNvPr id="526" name="フローチャート: 判断 525"/>
        <xdr:cNvSpPr/>
      </xdr:nvSpPr>
      <xdr:spPr>
        <a:xfrm>
          <a:off x="18735040" y="9940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72644</xdr:rowOff>
    </xdr:from>
    <xdr:to>
      <xdr:col>107</xdr:col>
      <xdr:colOff>101600</xdr:colOff>
      <xdr:row>60</xdr:row>
      <xdr:rowOff>2794</xdr:rowOff>
    </xdr:to>
    <xdr:sp macro="" textlink="">
      <xdr:nvSpPr>
        <xdr:cNvPr id="527" name="フローチャート: 判断 526"/>
        <xdr:cNvSpPr/>
      </xdr:nvSpPr>
      <xdr:spPr>
        <a:xfrm>
          <a:off x="17937480" y="996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21590</xdr:rowOff>
    </xdr:from>
    <xdr:to>
      <xdr:col>102</xdr:col>
      <xdr:colOff>165100</xdr:colOff>
      <xdr:row>59</xdr:row>
      <xdr:rowOff>123190</xdr:rowOff>
    </xdr:to>
    <xdr:sp macro="" textlink="">
      <xdr:nvSpPr>
        <xdr:cNvPr id="528" name="フローチャート: 判断 527"/>
        <xdr:cNvSpPr/>
      </xdr:nvSpPr>
      <xdr:spPr>
        <a:xfrm>
          <a:off x="1716278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23114</xdr:rowOff>
    </xdr:from>
    <xdr:to>
      <xdr:col>116</xdr:col>
      <xdr:colOff>114300</xdr:colOff>
      <xdr:row>60</xdr:row>
      <xdr:rowOff>124714</xdr:rowOff>
    </xdr:to>
    <xdr:sp macro="" textlink="">
      <xdr:nvSpPr>
        <xdr:cNvPr id="534" name="楕円 533"/>
        <xdr:cNvSpPr/>
      </xdr:nvSpPr>
      <xdr:spPr>
        <a:xfrm>
          <a:off x="19458940" y="100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1541</xdr:rowOff>
    </xdr:from>
    <xdr:ext cx="469744" cy="259045"/>
    <xdr:sp macro="" textlink="">
      <xdr:nvSpPr>
        <xdr:cNvPr id="535" name="【学校施設】&#10;一人当たり面積該当値テキスト"/>
        <xdr:cNvSpPr txBox="1"/>
      </xdr:nvSpPr>
      <xdr:spPr>
        <a:xfrm>
          <a:off x="19547840" y="100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28448</xdr:rowOff>
    </xdr:from>
    <xdr:to>
      <xdr:col>112</xdr:col>
      <xdr:colOff>38100</xdr:colOff>
      <xdr:row>60</xdr:row>
      <xdr:rowOff>130048</xdr:rowOff>
    </xdr:to>
    <xdr:sp macro="" textlink="">
      <xdr:nvSpPr>
        <xdr:cNvPr id="536" name="楕円 535"/>
        <xdr:cNvSpPr/>
      </xdr:nvSpPr>
      <xdr:spPr>
        <a:xfrm>
          <a:off x="18735040" y="100868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73914</xdr:rowOff>
    </xdr:from>
    <xdr:to>
      <xdr:col>116</xdr:col>
      <xdr:colOff>63500</xdr:colOff>
      <xdr:row>60</xdr:row>
      <xdr:rowOff>79248</xdr:rowOff>
    </xdr:to>
    <xdr:cxnSp macro="">
      <xdr:nvCxnSpPr>
        <xdr:cNvPr id="537" name="直線コネクタ 536"/>
        <xdr:cNvCxnSpPr/>
      </xdr:nvCxnSpPr>
      <xdr:spPr>
        <a:xfrm flipV="1">
          <a:off x="18778220" y="10132314"/>
          <a:ext cx="7315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141986</xdr:rowOff>
    </xdr:from>
    <xdr:to>
      <xdr:col>107</xdr:col>
      <xdr:colOff>101600</xdr:colOff>
      <xdr:row>63</xdr:row>
      <xdr:rowOff>72136</xdr:rowOff>
    </xdr:to>
    <xdr:sp macro="" textlink="">
      <xdr:nvSpPr>
        <xdr:cNvPr id="538" name="楕円 537"/>
        <xdr:cNvSpPr/>
      </xdr:nvSpPr>
      <xdr:spPr>
        <a:xfrm>
          <a:off x="17937480" y="10535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79248</xdr:rowOff>
    </xdr:from>
    <xdr:to>
      <xdr:col>111</xdr:col>
      <xdr:colOff>177800</xdr:colOff>
      <xdr:row>63</xdr:row>
      <xdr:rowOff>21336</xdr:rowOff>
    </xdr:to>
    <xdr:cxnSp macro="">
      <xdr:nvCxnSpPr>
        <xdr:cNvPr id="539" name="直線コネクタ 538"/>
        <xdr:cNvCxnSpPr/>
      </xdr:nvCxnSpPr>
      <xdr:spPr>
        <a:xfrm flipV="1">
          <a:off x="17988280" y="10137648"/>
          <a:ext cx="789940" cy="4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167911</xdr:rowOff>
    </xdr:from>
    <xdr:ext cx="469744" cy="259045"/>
    <xdr:sp macro="" textlink="">
      <xdr:nvSpPr>
        <xdr:cNvPr id="540" name="n_1aveValue【学校施設】&#10;一人当たり面積"/>
        <xdr:cNvSpPr txBox="1"/>
      </xdr:nvSpPr>
      <xdr:spPr>
        <a:xfrm>
          <a:off x="18561127" y="97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19321</xdr:rowOff>
    </xdr:from>
    <xdr:ext cx="469744" cy="259045"/>
    <xdr:sp macro="" textlink="">
      <xdr:nvSpPr>
        <xdr:cNvPr id="541" name="n_2aveValue【学校施設】&#10;一人当たり面積"/>
        <xdr:cNvSpPr txBox="1"/>
      </xdr:nvSpPr>
      <xdr:spPr>
        <a:xfrm>
          <a:off x="17776267" y="974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139717</xdr:rowOff>
    </xdr:from>
    <xdr:ext cx="469744" cy="259045"/>
    <xdr:sp macro="" textlink="">
      <xdr:nvSpPr>
        <xdr:cNvPr id="542" name="n_3aveValue【学校施設】&#10;一人当たり面積"/>
        <xdr:cNvSpPr txBox="1"/>
      </xdr:nvSpPr>
      <xdr:spPr>
        <a:xfrm>
          <a:off x="1700156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121175</xdr:rowOff>
    </xdr:from>
    <xdr:ext cx="469744" cy="259045"/>
    <xdr:sp macro="" textlink="">
      <xdr:nvSpPr>
        <xdr:cNvPr id="543" name="n_1mainValue【学校施設】&#10;一人当たり面積"/>
        <xdr:cNvSpPr txBox="1"/>
      </xdr:nvSpPr>
      <xdr:spPr>
        <a:xfrm>
          <a:off x="18561127" y="101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63263</xdr:rowOff>
    </xdr:from>
    <xdr:ext cx="469744" cy="259045"/>
    <xdr:sp macro="" textlink="">
      <xdr:nvSpPr>
        <xdr:cNvPr id="544" name="n_2mainValue【学校施設】&#10;一人当たり面積"/>
        <xdr:cNvSpPr txBox="1"/>
      </xdr:nvSpPr>
      <xdr:spPr>
        <a:xfrm>
          <a:off x="17776267" y="106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69" name="直線コネクタ 568"/>
        <xdr:cNvCxnSpPr/>
      </xdr:nvCxnSpPr>
      <xdr:spPr>
        <a:xfrm flipV="1">
          <a:off x="14375764" y="1304163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0" name="【児童館】&#10;有形固定資産減価償却率最小値テキスト"/>
        <xdr:cNvSpPr txBox="1"/>
      </xdr:nvSpPr>
      <xdr:spPr>
        <a:xfrm>
          <a:off x="144145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1" name="直線コネクタ 570"/>
        <xdr:cNvCxnSpPr/>
      </xdr:nvCxnSpPr>
      <xdr:spPr>
        <a:xfrm>
          <a:off x="14287500" y="1435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4" name="【児童館】&#10;有形固定資産減価償却率平均値テキスト"/>
        <xdr:cNvSpPr txBox="1"/>
      </xdr:nvSpPr>
      <xdr:spPr>
        <a:xfrm>
          <a:off x="14414500" y="13691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5" name="フローチャート: 判断 574"/>
        <xdr:cNvSpPr/>
      </xdr:nvSpPr>
      <xdr:spPr>
        <a:xfrm>
          <a:off x="14325600" y="137128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76" name="フローチャート: 判断 575"/>
        <xdr:cNvSpPr/>
      </xdr:nvSpPr>
      <xdr:spPr>
        <a:xfrm>
          <a:off x="1357884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77" name="フローチャート: 判断 576"/>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78" name="フローチャート: 判断 577"/>
        <xdr:cNvSpPr/>
      </xdr:nvSpPr>
      <xdr:spPr>
        <a:xfrm>
          <a:off x="1202944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584" name="楕円 583"/>
        <xdr:cNvSpPr/>
      </xdr:nvSpPr>
      <xdr:spPr>
        <a:xfrm>
          <a:off x="14325600" y="133908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585" name="【児童館】&#10;有形固定資産減価償却率該当値テキスト"/>
        <xdr:cNvSpPr txBox="1"/>
      </xdr:nvSpPr>
      <xdr:spPr>
        <a:xfrm>
          <a:off x="14414500"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586" name="楕円 585"/>
        <xdr:cNvSpPr/>
      </xdr:nvSpPr>
      <xdr:spPr>
        <a:xfrm>
          <a:off x="1357884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114300</xdr:rowOff>
    </xdr:to>
    <xdr:cxnSp macro="">
      <xdr:nvCxnSpPr>
        <xdr:cNvPr id="587" name="直線コネクタ 586"/>
        <xdr:cNvCxnSpPr/>
      </xdr:nvCxnSpPr>
      <xdr:spPr>
        <a:xfrm flipV="1">
          <a:off x="13629640" y="1343787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151130</xdr:rowOff>
    </xdr:from>
    <xdr:to>
      <xdr:col>76</xdr:col>
      <xdr:colOff>165100</xdr:colOff>
      <xdr:row>81</xdr:row>
      <xdr:rowOff>81280</xdr:rowOff>
    </xdr:to>
    <xdr:sp macro="" textlink="">
      <xdr:nvSpPr>
        <xdr:cNvPr id="588" name="楕円 587"/>
        <xdr:cNvSpPr/>
      </xdr:nvSpPr>
      <xdr:spPr>
        <a:xfrm>
          <a:off x="12804140" y="13562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114300</xdr:rowOff>
    </xdr:from>
    <xdr:to>
      <xdr:col>81</xdr:col>
      <xdr:colOff>50800</xdr:colOff>
      <xdr:row>81</xdr:row>
      <xdr:rowOff>30480</xdr:rowOff>
    </xdr:to>
    <xdr:cxnSp macro="">
      <xdr:nvCxnSpPr>
        <xdr:cNvPr id="589" name="直線コネクタ 588"/>
        <xdr:cNvCxnSpPr/>
      </xdr:nvCxnSpPr>
      <xdr:spPr>
        <a:xfrm flipV="1">
          <a:off x="12854940" y="1352550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0" name="n_1aveValue【児童館】&#10;有形固定資産減価償却率"/>
        <xdr:cNvSpPr txBox="1"/>
      </xdr:nvSpPr>
      <xdr:spPr>
        <a:xfrm>
          <a:off x="1343724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1" name="n_2aveValue【児童館】&#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2" name="n_3aveValue【児童館】&#10;有形固定資産減価償却率"/>
        <xdr:cNvSpPr txBox="1"/>
      </xdr:nvSpPr>
      <xdr:spPr>
        <a:xfrm>
          <a:off x="119005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593" name="n_1mainValue【児童館】&#10;有形固定資産減価償却率"/>
        <xdr:cNvSpPr txBox="1"/>
      </xdr:nvSpPr>
      <xdr:spPr>
        <a:xfrm>
          <a:off x="13437244" y="1325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97807</xdr:rowOff>
    </xdr:from>
    <xdr:ext cx="405111" cy="259045"/>
    <xdr:sp macro="" textlink="">
      <xdr:nvSpPr>
        <xdr:cNvPr id="594" name="n_2mainValue【児童館】&#10;有形固定資産減価償却率"/>
        <xdr:cNvSpPr txBox="1"/>
      </xdr:nvSpPr>
      <xdr:spPr>
        <a:xfrm>
          <a:off x="12675244" y="1334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18" name="直線コネクタ 617"/>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19"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0" name="直線コネクタ 619"/>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1"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2" name="直線コネクタ 621"/>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3" name="【児童館】&#10;一人当たり面積平均値テキスト"/>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5" name="フローチャート: 判断 624"/>
        <xdr:cNvSpPr/>
      </xdr:nvSpPr>
      <xdr:spPr>
        <a:xfrm>
          <a:off x="1873504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26" name="フローチャート: 判断 625"/>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27" name="フローチャート: 判断 626"/>
        <xdr:cNvSpPr/>
      </xdr:nvSpPr>
      <xdr:spPr>
        <a:xfrm>
          <a:off x="1716278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33" name="楕円 632"/>
        <xdr:cNvSpPr/>
      </xdr:nvSpPr>
      <xdr:spPr>
        <a:xfrm>
          <a:off x="1945894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34" name="【児童館】&#10;一人当たり面積該当値テキスト"/>
        <xdr:cNvSpPr txBox="1"/>
      </xdr:nvSpPr>
      <xdr:spPr>
        <a:xfrm>
          <a:off x="1954784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35" name="楕円 634"/>
        <xdr:cNvSpPr/>
      </xdr:nvSpPr>
      <xdr:spPr>
        <a:xfrm>
          <a:off x="1873504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36" name="直線コネクタ 635"/>
        <xdr:cNvCxnSpPr/>
      </xdr:nvCxnSpPr>
      <xdr:spPr>
        <a:xfrm>
          <a:off x="18778220" y="14436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637" name="楕円 636"/>
        <xdr:cNvSpPr/>
      </xdr:nvSpPr>
      <xdr:spPr>
        <a:xfrm>
          <a:off x="1793748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638" name="直線コネクタ 637"/>
        <xdr:cNvCxnSpPr/>
      </xdr:nvCxnSpPr>
      <xdr:spPr>
        <a:xfrm>
          <a:off x="17988280" y="14436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39" name="n_1aveValue【児童館】&#10;一人当たり面積"/>
        <xdr:cNvSpPr txBox="1"/>
      </xdr:nvSpPr>
      <xdr:spPr>
        <a:xfrm>
          <a:off x="185611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0"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1" name="n_3aveValue【児童館】&#10;一人当たり面積"/>
        <xdr:cNvSpPr txBox="1"/>
      </xdr:nvSpPr>
      <xdr:spPr>
        <a:xfrm>
          <a:off x="170015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42" name="n_1mainValue【児童館】&#10;一人当たり面積"/>
        <xdr:cNvSpPr txBox="1"/>
      </xdr:nvSpPr>
      <xdr:spPr>
        <a:xfrm>
          <a:off x="1856112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643" name="n_2mainValue【児童館】&#10;一人当たり面積"/>
        <xdr:cNvSpPr txBox="1"/>
      </xdr:nvSpPr>
      <xdr:spPr>
        <a:xfrm>
          <a:off x="1777626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施設類型において全国平均より減価償却が進んでおり、更新が必要な有形固定資産が多くあることが分かる。今後の有形固定資産の更新の際には、同類型の施設だけでなく、他類型の施設も含め、施設等の集約化・複合化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78,896
78,033
129.77
28,226,158
27,945,580
221,589
15,872,395
34,813,066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086225" y="559852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124960" y="6985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020820" y="698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124960"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020820" y="559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124960" y="6279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1216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1460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7399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2" name="楕円 71"/>
        <xdr:cNvSpPr/>
      </xdr:nvSpPr>
      <xdr:spPr>
        <a:xfrm>
          <a:off x="403606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3" name="【図書館】&#10;有形固定資産減価償却率該当値テキスト"/>
        <xdr:cNvSpPr txBox="1"/>
      </xdr:nvSpPr>
      <xdr:spPr>
        <a:xfrm>
          <a:off x="412496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4" name="楕円 73"/>
        <xdr:cNvSpPr/>
      </xdr:nvSpPr>
      <xdr:spPr>
        <a:xfrm>
          <a:off x="3312160" y="61045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120287</xdr:rowOff>
    </xdr:to>
    <xdr:cxnSp macro="">
      <xdr:nvCxnSpPr>
        <xdr:cNvPr id="75" name="直線コネクタ 74"/>
        <xdr:cNvCxnSpPr/>
      </xdr:nvCxnSpPr>
      <xdr:spPr>
        <a:xfrm flipV="1">
          <a:off x="3355340" y="612267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6" name="楕円 75"/>
        <xdr:cNvSpPr/>
      </xdr:nvSpPr>
      <xdr:spPr>
        <a:xfrm>
          <a:off x="2514600" y="61339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120287</xdr:rowOff>
    </xdr:from>
    <xdr:to>
      <xdr:col>19</xdr:col>
      <xdr:colOff>177800</xdr:colOff>
      <xdr:row>36</xdr:row>
      <xdr:rowOff>149678</xdr:rowOff>
    </xdr:to>
    <xdr:cxnSp macro="">
      <xdr:nvCxnSpPr>
        <xdr:cNvPr id="77" name="直線コネクタ 76"/>
        <xdr:cNvCxnSpPr/>
      </xdr:nvCxnSpPr>
      <xdr:spPr>
        <a:xfrm flipV="1">
          <a:off x="2565400" y="6155327"/>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38570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6110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1" name="n_1mainValue【図書館】&#10;有形固定資産減価償却率"/>
        <xdr:cNvSpPr txBox="1"/>
      </xdr:nvSpPr>
      <xdr:spPr>
        <a:xfrm>
          <a:off x="317056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2" name="n_2mainValue【図書館】&#10;有形固定資産減価償却率"/>
        <xdr:cNvSpPr txBox="1"/>
      </xdr:nvSpPr>
      <xdr:spPr>
        <a:xfrm>
          <a:off x="2385704" y="591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9219565" y="55511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844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1" name="楕円 120"/>
        <xdr:cNvSpPr/>
      </xdr:nvSpPr>
      <xdr:spPr>
        <a:xfrm>
          <a:off x="9192260" y="6705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2" name="【図書館】&#10;一人当たり面積該当値テキスト"/>
        <xdr:cNvSpPr txBox="1"/>
      </xdr:nvSpPr>
      <xdr:spPr>
        <a:xfrm>
          <a:off x="9258300"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23" name="楕円 122"/>
        <xdr:cNvSpPr/>
      </xdr:nvSpPr>
      <xdr:spPr>
        <a:xfrm>
          <a:off x="8445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24" name="直線コネクタ 123"/>
        <xdr:cNvCxnSpPr/>
      </xdr:nvCxnSpPr>
      <xdr:spPr>
        <a:xfrm>
          <a:off x="8496300" y="67564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25" name="楕円 124"/>
        <xdr:cNvSpPr/>
      </xdr:nvSpPr>
      <xdr:spPr>
        <a:xfrm>
          <a:off x="7670800" y="6705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26" name="直線コネクタ 125"/>
        <xdr:cNvCxnSpPr/>
      </xdr:nvCxnSpPr>
      <xdr:spPr>
        <a:xfrm>
          <a:off x="7713980" y="67564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8271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30" name="n_1mainValue【図書館】&#10;一人当たり面積"/>
        <xdr:cNvSpPr txBox="1"/>
      </xdr:nvSpPr>
      <xdr:spPr>
        <a:xfrm>
          <a:off x="827158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31" name="n_2mainValue【図書館】&#10;一人当たり面積"/>
        <xdr:cNvSpPr txBox="1"/>
      </xdr:nvSpPr>
      <xdr:spPr>
        <a:xfrm>
          <a:off x="750958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086225" y="9262654"/>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124960" y="10799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020820" y="10795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124960" y="904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020820" y="9262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124960" y="976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03606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51460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739900" y="9873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146776</xdr:rowOff>
    </xdr:from>
    <xdr:to>
      <xdr:col>24</xdr:col>
      <xdr:colOff>114300</xdr:colOff>
      <xdr:row>57</xdr:row>
      <xdr:rowOff>76926</xdr:rowOff>
    </xdr:to>
    <xdr:sp macro="" textlink="">
      <xdr:nvSpPr>
        <xdr:cNvPr id="172" name="楕円 171"/>
        <xdr:cNvSpPr/>
      </xdr:nvSpPr>
      <xdr:spPr>
        <a:xfrm>
          <a:off x="4036060" y="95346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169653</xdr:rowOff>
    </xdr:from>
    <xdr:ext cx="405111" cy="259045"/>
    <xdr:sp macro="" textlink="">
      <xdr:nvSpPr>
        <xdr:cNvPr id="173" name="【体育館・プール】&#10;有形固定資産減価償却率該当値テキスト"/>
        <xdr:cNvSpPr txBox="1"/>
      </xdr:nvSpPr>
      <xdr:spPr>
        <a:xfrm>
          <a:off x="4124960" y="938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12881</xdr:rowOff>
    </xdr:from>
    <xdr:to>
      <xdr:col>20</xdr:col>
      <xdr:colOff>38100</xdr:colOff>
      <xdr:row>57</xdr:row>
      <xdr:rowOff>114481</xdr:rowOff>
    </xdr:to>
    <xdr:sp macro="" textlink="">
      <xdr:nvSpPr>
        <xdr:cNvPr id="174" name="楕円 173"/>
        <xdr:cNvSpPr/>
      </xdr:nvSpPr>
      <xdr:spPr>
        <a:xfrm>
          <a:off x="3312160" y="9568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26126</xdr:rowOff>
    </xdr:from>
    <xdr:to>
      <xdr:col>24</xdr:col>
      <xdr:colOff>63500</xdr:colOff>
      <xdr:row>57</xdr:row>
      <xdr:rowOff>63681</xdr:rowOff>
    </xdr:to>
    <xdr:cxnSp macro="">
      <xdr:nvCxnSpPr>
        <xdr:cNvPr id="175" name="直線コネクタ 174"/>
        <xdr:cNvCxnSpPr/>
      </xdr:nvCxnSpPr>
      <xdr:spPr>
        <a:xfrm flipV="1">
          <a:off x="3355340" y="9581606"/>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48804</xdr:rowOff>
    </xdr:from>
    <xdr:to>
      <xdr:col>15</xdr:col>
      <xdr:colOff>101600</xdr:colOff>
      <xdr:row>57</xdr:row>
      <xdr:rowOff>150404</xdr:rowOff>
    </xdr:to>
    <xdr:sp macro="" textlink="">
      <xdr:nvSpPr>
        <xdr:cNvPr id="176" name="楕円 175"/>
        <xdr:cNvSpPr/>
      </xdr:nvSpPr>
      <xdr:spPr>
        <a:xfrm>
          <a:off x="25146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63681</xdr:rowOff>
    </xdr:from>
    <xdr:to>
      <xdr:col>19</xdr:col>
      <xdr:colOff>177800</xdr:colOff>
      <xdr:row>57</xdr:row>
      <xdr:rowOff>99604</xdr:rowOff>
    </xdr:to>
    <xdr:cxnSp macro="">
      <xdr:nvCxnSpPr>
        <xdr:cNvPr id="177" name="直線コネクタ 176"/>
        <xdr:cNvCxnSpPr/>
      </xdr:nvCxnSpPr>
      <xdr:spPr>
        <a:xfrm flipV="1">
          <a:off x="2565400" y="9619161"/>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17056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385704"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61100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131008</xdr:rowOff>
    </xdr:from>
    <xdr:ext cx="405111" cy="259045"/>
    <xdr:sp macro="" textlink="">
      <xdr:nvSpPr>
        <xdr:cNvPr id="181" name="n_1mainValue【体育館・プール】&#10;有形固定資産減価償却率"/>
        <xdr:cNvSpPr txBox="1"/>
      </xdr:nvSpPr>
      <xdr:spPr>
        <a:xfrm>
          <a:off x="3170564" y="935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166931</xdr:rowOff>
    </xdr:from>
    <xdr:ext cx="405111" cy="259045"/>
    <xdr:sp macro="" textlink="">
      <xdr:nvSpPr>
        <xdr:cNvPr id="182" name="n_2mainValue【体育館・プール】&#10;有形固定資産減価償却率"/>
        <xdr:cNvSpPr txBox="1"/>
      </xdr:nvSpPr>
      <xdr:spPr>
        <a:xfrm>
          <a:off x="2385704" y="938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9219565" y="9220581"/>
          <a:ext cx="0" cy="157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9258300"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915416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9258300" y="899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9154160" y="9220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9258300" y="10522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9192260" y="10667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844550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7670800" y="10693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6873240" y="10688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147320</xdr:rowOff>
    </xdr:from>
    <xdr:to>
      <xdr:col>55</xdr:col>
      <xdr:colOff>50800</xdr:colOff>
      <xdr:row>64</xdr:row>
      <xdr:rowOff>77470</xdr:rowOff>
    </xdr:to>
    <xdr:sp macro="" textlink="">
      <xdr:nvSpPr>
        <xdr:cNvPr id="221" name="楕円 220"/>
        <xdr:cNvSpPr/>
      </xdr:nvSpPr>
      <xdr:spPr>
        <a:xfrm>
          <a:off x="9192260" y="10708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9258300"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147320</xdr:rowOff>
    </xdr:from>
    <xdr:to>
      <xdr:col>50</xdr:col>
      <xdr:colOff>165100</xdr:colOff>
      <xdr:row>64</xdr:row>
      <xdr:rowOff>77470</xdr:rowOff>
    </xdr:to>
    <xdr:sp macro="" textlink="">
      <xdr:nvSpPr>
        <xdr:cNvPr id="223" name="楕円 222"/>
        <xdr:cNvSpPr/>
      </xdr:nvSpPr>
      <xdr:spPr>
        <a:xfrm>
          <a:off x="8445500" y="10708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26670</xdr:rowOff>
    </xdr:to>
    <xdr:cxnSp macro="">
      <xdr:nvCxnSpPr>
        <xdr:cNvPr id="224" name="直線コネクタ 223"/>
        <xdr:cNvCxnSpPr/>
      </xdr:nvCxnSpPr>
      <xdr:spPr>
        <a:xfrm>
          <a:off x="8496300" y="107556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147701</xdr:rowOff>
    </xdr:from>
    <xdr:to>
      <xdr:col>46</xdr:col>
      <xdr:colOff>38100</xdr:colOff>
      <xdr:row>64</xdr:row>
      <xdr:rowOff>77851</xdr:rowOff>
    </xdr:to>
    <xdr:sp macro="" textlink="">
      <xdr:nvSpPr>
        <xdr:cNvPr id="225" name="楕円 224"/>
        <xdr:cNvSpPr/>
      </xdr:nvSpPr>
      <xdr:spPr>
        <a:xfrm>
          <a:off x="7670800" y="107090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26670</xdr:rowOff>
    </xdr:from>
    <xdr:to>
      <xdr:col>50</xdr:col>
      <xdr:colOff>114300</xdr:colOff>
      <xdr:row>64</xdr:row>
      <xdr:rowOff>27051</xdr:rowOff>
    </xdr:to>
    <xdr:cxnSp macro="">
      <xdr:nvCxnSpPr>
        <xdr:cNvPr id="226" name="直線コネクタ 225"/>
        <xdr:cNvCxnSpPr/>
      </xdr:nvCxnSpPr>
      <xdr:spPr>
        <a:xfrm flipV="1">
          <a:off x="7713980" y="10755630"/>
          <a:ext cx="78232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827158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xdr:cNvSpPr txBox="1"/>
      </xdr:nvSpPr>
      <xdr:spPr>
        <a:xfrm>
          <a:off x="750958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67120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68597</xdr:rowOff>
    </xdr:from>
    <xdr:ext cx="469744" cy="259045"/>
    <xdr:sp macro="" textlink="">
      <xdr:nvSpPr>
        <xdr:cNvPr id="230" name="n_1mainValue【体育館・プール】&#10;一人当たり面積"/>
        <xdr:cNvSpPr txBox="1"/>
      </xdr:nvSpPr>
      <xdr:spPr>
        <a:xfrm>
          <a:off x="827158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68978</xdr:rowOff>
    </xdr:from>
    <xdr:ext cx="469744" cy="259045"/>
    <xdr:sp macro="" textlink="">
      <xdr:nvSpPr>
        <xdr:cNvPr id="231" name="n_2mainValue【体育館・プール】&#10;一人当たり面積"/>
        <xdr:cNvSpPr txBox="1"/>
      </xdr:nvSpPr>
      <xdr:spPr>
        <a:xfrm>
          <a:off x="7509587" y="107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086225" y="1305115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12496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02082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124960" y="13782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036060" y="1380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5146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1" name="楕円 270"/>
        <xdr:cNvSpPr/>
      </xdr:nvSpPr>
      <xdr:spPr>
        <a:xfrm>
          <a:off x="4036060" y="1371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162577</xdr:rowOff>
    </xdr:from>
    <xdr:ext cx="405111" cy="259045"/>
    <xdr:sp macro="" textlink="">
      <xdr:nvSpPr>
        <xdr:cNvPr id="272" name="【福祉施設】&#10;有形固定資産減価償却率該当値テキスト"/>
        <xdr:cNvSpPr txBox="1"/>
      </xdr:nvSpPr>
      <xdr:spPr>
        <a:xfrm>
          <a:off x="4124960"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xdr:rowOff>
    </xdr:from>
    <xdr:to>
      <xdr:col>20</xdr:col>
      <xdr:colOff>38100</xdr:colOff>
      <xdr:row>82</xdr:row>
      <xdr:rowOff>106045</xdr:rowOff>
    </xdr:to>
    <xdr:sp macro="" textlink="">
      <xdr:nvSpPr>
        <xdr:cNvPr id="273" name="楕円 272"/>
        <xdr:cNvSpPr/>
      </xdr:nvSpPr>
      <xdr:spPr>
        <a:xfrm>
          <a:off x="3312160" y="13750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55245</xdr:rowOff>
    </xdr:to>
    <xdr:cxnSp macro="">
      <xdr:nvCxnSpPr>
        <xdr:cNvPr id="274" name="直線コネクタ 273"/>
        <xdr:cNvCxnSpPr/>
      </xdr:nvCxnSpPr>
      <xdr:spPr>
        <a:xfrm flipV="1">
          <a:off x="3355340" y="1376553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275" name="楕円 274"/>
        <xdr:cNvSpPr/>
      </xdr:nvSpPr>
      <xdr:spPr>
        <a:xfrm>
          <a:off x="2514600" y="136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82</xdr:row>
      <xdr:rowOff>55245</xdr:rowOff>
    </xdr:to>
    <xdr:cxnSp macro="">
      <xdr:nvCxnSpPr>
        <xdr:cNvPr id="276" name="直線コネクタ 275"/>
        <xdr:cNvCxnSpPr/>
      </xdr:nvCxnSpPr>
      <xdr:spPr>
        <a:xfrm>
          <a:off x="2565400" y="13693140"/>
          <a:ext cx="78994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6110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122572</xdr:rowOff>
    </xdr:from>
    <xdr:ext cx="405111" cy="259045"/>
    <xdr:sp macro="" textlink="">
      <xdr:nvSpPr>
        <xdr:cNvPr id="280" name="n_1mainValue【福祉施設】&#10;有形固定資産減価償却率"/>
        <xdr:cNvSpPr txBox="1"/>
      </xdr:nvSpPr>
      <xdr:spPr>
        <a:xfrm>
          <a:off x="317056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81" name="n_2mainValue【福祉施設】&#10;有形固定資産減価償却率"/>
        <xdr:cNvSpPr txBox="1"/>
      </xdr:nvSpPr>
      <xdr:spPr>
        <a:xfrm>
          <a:off x="23857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9219565" y="1312055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9258300" y="14233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8445500" y="1426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7670800" y="14284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6873240" y="1427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22" name="楕円 321"/>
        <xdr:cNvSpPr/>
      </xdr:nvSpPr>
      <xdr:spPr>
        <a:xfrm>
          <a:off x="9192260" y="14079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16708</xdr:rowOff>
    </xdr:from>
    <xdr:ext cx="469744" cy="259045"/>
    <xdr:sp macro="" textlink="">
      <xdr:nvSpPr>
        <xdr:cNvPr id="323" name="【福祉施設】&#10;一人当たり面積該当値テキスト"/>
        <xdr:cNvSpPr txBox="1"/>
      </xdr:nvSpPr>
      <xdr:spPr>
        <a:xfrm>
          <a:off x="9258300" y="139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168548</xdr:rowOff>
    </xdr:from>
    <xdr:to>
      <xdr:col>50</xdr:col>
      <xdr:colOff>165100</xdr:colOff>
      <xdr:row>84</xdr:row>
      <xdr:rowOff>98698</xdr:rowOff>
    </xdr:to>
    <xdr:sp macro="" textlink="">
      <xdr:nvSpPr>
        <xdr:cNvPr id="324" name="楕円 323"/>
        <xdr:cNvSpPr/>
      </xdr:nvSpPr>
      <xdr:spPr>
        <a:xfrm>
          <a:off x="8445500" y="140826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44631</xdr:rowOff>
    </xdr:from>
    <xdr:to>
      <xdr:col>55</xdr:col>
      <xdr:colOff>0</xdr:colOff>
      <xdr:row>84</xdr:row>
      <xdr:rowOff>47898</xdr:rowOff>
    </xdr:to>
    <xdr:cxnSp macro="">
      <xdr:nvCxnSpPr>
        <xdr:cNvPr id="325" name="直線コネクタ 324"/>
        <xdr:cNvCxnSpPr/>
      </xdr:nvCxnSpPr>
      <xdr:spPr>
        <a:xfrm flipV="1">
          <a:off x="8496300" y="14126391"/>
          <a:ext cx="7239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363</xdr:rowOff>
    </xdr:from>
    <xdr:to>
      <xdr:col>46</xdr:col>
      <xdr:colOff>38100</xdr:colOff>
      <xdr:row>84</xdr:row>
      <xdr:rowOff>101963</xdr:rowOff>
    </xdr:to>
    <xdr:sp macro="" textlink="">
      <xdr:nvSpPr>
        <xdr:cNvPr id="326" name="楕円 325"/>
        <xdr:cNvSpPr/>
      </xdr:nvSpPr>
      <xdr:spPr>
        <a:xfrm>
          <a:off x="7670800" y="14082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47898</xdr:rowOff>
    </xdr:from>
    <xdr:to>
      <xdr:col>50</xdr:col>
      <xdr:colOff>114300</xdr:colOff>
      <xdr:row>84</xdr:row>
      <xdr:rowOff>51163</xdr:rowOff>
    </xdr:to>
    <xdr:cxnSp macro="">
      <xdr:nvCxnSpPr>
        <xdr:cNvPr id="327" name="直線コネクタ 326"/>
        <xdr:cNvCxnSpPr/>
      </xdr:nvCxnSpPr>
      <xdr:spPr>
        <a:xfrm flipV="1">
          <a:off x="7713980" y="14129658"/>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xdr:cNvSpPr txBox="1"/>
      </xdr:nvSpPr>
      <xdr:spPr>
        <a:xfrm>
          <a:off x="8271587" y="1435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xdr:cNvSpPr txBox="1"/>
      </xdr:nvSpPr>
      <xdr:spPr>
        <a:xfrm>
          <a:off x="7509587" y="1437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6712027" y="140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115225</xdr:rowOff>
    </xdr:from>
    <xdr:ext cx="469744" cy="259045"/>
    <xdr:sp macro="" textlink="">
      <xdr:nvSpPr>
        <xdr:cNvPr id="331" name="n_1mainValue【福祉施設】&#10;一人当たり面積"/>
        <xdr:cNvSpPr txBox="1"/>
      </xdr:nvSpPr>
      <xdr:spPr>
        <a:xfrm>
          <a:off x="8271587" y="1386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118490</xdr:rowOff>
    </xdr:from>
    <xdr:ext cx="469744" cy="259045"/>
    <xdr:sp macro="" textlink="">
      <xdr:nvSpPr>
        <xdr:cNvPr id="332" name="n_2mainValue【福祉施設】&#10;一人当たり面積"/>
        <xdr:cNvSpPr txBox="1"/>
      </xdr:nvSpPr>
      <xdr:spPr>
        <a:xfrm>
          <a:off x="750958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086225" y="1672481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124960" y="18188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02082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12496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02082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124960"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03606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51460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38463</xdr:rowOff>
    </xdr:from>
    <xdr:to>
      <xdr:col>24</xdr:col>
      <xdr:colOff>114300</xdr:colOff>
      <xdr:row>102</xdr:row>
      <xdr:rowOff>140063</xdr:rowOff>
    </xdr:to>
    <xdr:sp macro="" textlink="">
      <xdr:nvSpPr>
        <xdr:cNvPr id="373" name="楕円 372"/>
        <xdr:cNvSpPr/>
      </xdr:nvSpPr>
      <xdr:spPr>
        <a:xfrm>
          <a:off x="403606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61340</xdr:rowOff>
    </xdr:from>
    <xdr:ext cx="405111" cy="259045"/>
    <xdr:sp macro="" textlink="">
      <xdr:nvSpPr>
        <xdr:cNvPr id="374" name="【市民会館】&#10;有形固定資産減価償却率該当値テキスト"/>
        <xdr:cNvSpPr txBox="1"/>
      </xdr:nvSpPr>
      <xdr:spPr>
        <a:xfrm>
          <a:off x="4124960" y="1699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82550</xdr:rowOff>
    </xdr:from>
    <xdr:to>
      <xdr:col>20</xdr:col>
      <xdr:colOff>38100</xdr:colOff>
      <xdr:row>103</xdr:row>
      <xdr:rowOff>12700</xdr:rowOff>
    </xdr:to>
    <xdr:sp macro="" textlink="">
      <xdr:nvSpPr>
        <xdr:cNvPr id="375" name="楕円 374"/>
        <xdr:cNvSpPr/>
      </xdr:nvSpPr>
      <xdr:spPr>
        <a:xfrm>
          <a:off x="3312160" y="17181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89263</xdr:rowOff>
    </xdr:from>
    <xdr:to>
      <xdr:col>24</xdr:col>
      <xdr:colOff>63500</xdr:colOff>
      <xdr:row>102</xdr:row>
      <xdr:rowOff>133350</xdr:rowOff>
    </xdr:to>
    <xdr:cxnSp macro="">
      <xdr:nvCxnSpPr>
        <xdr:cNvPr id="376" name="直線コネクタ 375"/>
        <xdr:cNvCxnSpPr/>
      </xdr:nvCxnSpPr>
      <xdr:spPr>
        <a:xfrm flipV="1">
          <a:off x="3355340" y="17188543"/>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141332</xdr:rowOff>
    </xdr:from>
    <xdr:to>
      <xdr:col>15</xdr:col>
      <xdr:colOff>101600</xdr:colOff>
      <xdr:row>102</xdr:row>
      <xdr:rowOff>71482</xdr:rowOff>
    </xdr:to>
    <xdr:sp macro="" textlink="">
      <xdr:nvSpPr>
        <xdr:cNvPr id="377" name="楕円 376"/>
        <xdr:cNvSpPr/>
      </xdr:nvSpPr>
      <xdr:spPr>
        <a:xfrm>
          <a:off x="2514600" y="17072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20682</xdr:rowOff>
    </xdr:from>
    <xdr:to>
      <xdr:col>19</xdr:col>
      <xdr:colOff>177800</xdr:colOff>
      <xdr:row>102</xdr:row>
      <xdr:rowOff>133350</xdr:rowOff>
    </xdr:to>
    <xdr:cxnSp macro="">
      <xdr:nvCxnSpPr>
        <xdr:cNvPr id="378" name="直線コネクタ 377"/>
        <xdr:cNvCxnSpPr/>
      </xdr:nvCxnSpPr>
      <xdr:spPr>
        <a:xfrm>
          <a:off x="2565400" y="17119962"/>
          <a:ext cx="78994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17056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xdr:cNvSpPr txBox="1"/>
      </xdr:nvSpPr>
      <xdr:spPr>
        <a:xfrm>
          <a:off x="238570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29227</xdr:rowOff>
    </xdr:from>
    <xdr:ext cx="405111" cy="259045"/>
    <xdr:sp macro="" textlink="">
      <xdr:nvSpPr>
        <xdr:cNvPr id="382" name="n_1mainValue【市民会館】&#10;有形固定資産減価償却率"/>
        <xdr:cNvSpPr txBox="1"/>
      </xdr:nvSpPr>
      <xdr:spPr>
        <a:xfrm>
          <a:off x="3170564" y="1696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88009</xdr:rowOff>
    </xdr:from>
    <xdr:ext cx="405111" cy="259045"/>
    <xdr:sp macro="" textlink="">
      <xdr:nvSpPr>
        <xdr:cNvPr id="383" name="n_2mainValue【市民会館】&#10;有形固定資産減価償却率"/>
        <xdr:cNvSpPr txBox="1"/>
      </xdr:nvSpPr>
      <xdr:spPr>
        <a:xfrm>
          <a:off x="2385704" y="1685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9219565" y="16693787"/>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9258300" y="164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9154160" y="16693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9258300" y="1768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919226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844550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35198</xdr:rowOff>
    </xdr:from>
    <xdr:to>
      <xdr:col>55</xdr:col>
      <xdr:colOff>50800</xdr:colOff>
      <xdr:row>108</xdr:row>
      <xdr:rowOff>136798</xdr:rowOff>
    </xdr:to>
    <xdr:sp macro="" textlink="">
      <xdr:nvSpPr>
        <xdr:cNvPr id="424" name="楕円 423"/>
        <xdr:cNvSpPr/>
      </xdr:nvSpPr>
      <xdr:spPr>
        <a:xfrm>
          <a:off x="9192260" y="18140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121575</xdr:rowOff>
    </xdr:from>
    <xdr:ext cx="469744" cy="259045"/>
    <xdr:sp macro="" textlink="">
      <xdr:nvSpPr>
        <xdr:cNvPr id="425" name="【市民会館】&#10;一人当たり面積該当値テキスト"/>
        <xdr:cNvSpPr txBox="1"/>
      </xdr:nvSpPr>
      <xdr:spPr>
        <a:xfrm>
          <a:off x="9258300" y="1805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38463</xdr:rowOff>
    </xdr:from>
    <xdr:to>
      <xdr:col>50</xdr:col>
      <xdr:colOff>165100</xdr:colOff>
      <xdr:row>108</xdr:row>
      <xdr:rowOff>140063</xdr:rowOff>
    </xdr:to>
    <xdr:sp macro="" textlink="">
      <xdr:nvSpPr>
        <xdr:cNvPr id="426" name="楕円 425"/>
        <xdr:cNvSpPr/>
      </xdr:nvSpPr>
      <xdr:spPr>
        <a:xfrm>
          <a:off x="844550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85998</xdr:rowOff>
    </xdr:from>
    <xdr:to>
      <xdr:col>55</xdr:col>
      <xdr:colOff>0</xdr:colOff>
      <xdr:row>108</xdr:row>
      <xdr:rowOff>89263</xdr:rowOff>
    </xdr:to>
    <xdr:cxnSp macro="">
      <xdr:nvCxnSpPr>
        <xdr:cNvPr id="427" name="直線コネクタ 426"/>
        <xdr:cNvCxnSpPr/>
      </xdr:nvCxnSpPr>
      <xdr:spPr>
        <a:xfrm flipV="1">
          <a:off x="8496300" y="18191118"/>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38463</xdr:rowOff>
    </xdr:from>
    <xdr:to>
      <xdr:col>46</xdr:col>
      <xdr:colOff>38100</xdr:colOff>
      <xdr:row>108</xdr:row>
      <xdr:rowOff>140063</xdr:rowOff>
    </xdr:to>
    <xdr:sp macro="" textlink="">
      <xdr:nvSpPr>
        <xdr:cNvPr id="428" name="楕円 427"/>
        <xdr:cNvSpPr/>
      </xdr:nvSpPr>
      <xdr:spPr>
        <a:xfrm>
          <a:off x="7670800" y="181435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89263</xdr:rowOff>
    </xdr:from>
    <xdr:to>
      <xdr:col>50</xdr:col>
      <xdr:colOff>114300</xdr:colOff>
      <xdr:row>108</xdr:row>
      <xdr:rowOff>89263</xdr:rowOff>
    </xdr:to>
    <xdr:cxnSp macro="">
      <xdr:nvCxnSpPr>
        <xdr:cNvPr id="429" name="直線コネクタ 428"/>
        <xdr:cNvCxnSpPr/>
      </xdr:nvCxnSpPr>
      <xdr:spPr>
        <a:xfrm>
          <a:off x="7713980" y="1819438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8271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131190</xdr:rowOff>
    </xdr:from>
    <xdr:ext cx="469744" cy="259045"/>
    <xdr:sp macro="" textlink="">
      <xdr:nvSpPr>
        <xdr:cNvPr id="433" name="n_1mainValue【市民会館】&#10;一人当たり面積"/>
        <xdr:cNvSpPr txBox="1"/>
      </xdr:nvSpPr>
      <xdr:spPr>
        <a:xfrm>
          <a:off x="827158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131190</xdr:rowOff>
    </xdr:from>
    <xdr:ext cx="469744" cy="259045"/>
    <xdr:sp macro="" textlink="">
      <xdr:nvSpPr>
        <xdr:cNvPr id="434" name="n_2mainValue【市民会館】&#10;一人当たり面積"/>
        <xdr:cNvSpPr txBox="1"/>
      </xdr:nvSpPr>
      <xdr:spPr>
        <a:xfrm>
          <a:off x="750958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1" name="正方形/長方形 45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2" name="正方形/長方形 45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3" name="正方形/長方形 45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4" name="正方形/長方形 45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5" name="正方形/長方形 45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6" name="正方形/長方形 45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7" name="正方形/長方形 45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8" name="正方形/長方形 45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9" name="テキスト ボックス 45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0" name="直線コネクタ 45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2" name="テキスト ボックス 461"/>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2" name="テキスト ボックス 471"/>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4" name="テキスト ボックス 47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76" name="直線コネクタ 475"/>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7" name="【保健センター・保健所】&#10;有形固定資産減価償却率最小値テキスト"/>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78" name="直線コネクタ 477"/>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9"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0" name="直線コネクタ 479"/>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481" name="【保健センター・保健所】&#10;有形固定資産減価償却率平均値テキスト"/>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82" name="フローチャート: 判断 481"/>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83" name="フローチャート: 判断 482"/>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484" name="フローチャート: 判断 483"/>
        <xdr:cNvSpPr/>
      </xdr:nvSpPr>
      <xdr:spPr>
        <a:xfrm>
          <a:off x="128041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85" name="フローチャート: 判断 484"/>
        <xdr:cNvSpPr/>
      </xdr:nvSpPr>
      <xdr:spPr>
        <a:xfrm>
          <a:off x="1202944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7983</xdr:rowOff>
    </xdr:from>
    <xdr:to>
      <xdr:col>85</xdr:col>
      <xdr:colOff>177800</xdr:colOff>
      <xdr:row>58</xdr:row>
      <xdr:rowOff>109583</xdr:rowOff>
    </xdr:to>
    <xdr:sp macro="" textlink="">
      <xdr:nvSpPr>
        <xdr:cNvPr id="491" name="楕円 490"/>
        <xdr:cNvSpPr/>
      </xdr:nvSpPr>
      <xdr:spPr>
        <a:xfrm>
          <a:off x="14325600" y="97311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30860</xdr:rowOff>
    </xdr:from>
    <xdr:ext cx="405111" cy="259045"/>
    <xdr:sp macro="" textlink="">
      <xdr:nvSpPr>
        <xdr:cNvPr id="492" name="【保健センター・保健所】&#10;有形固定資産減価償却率該当値テキスト"/>
        <xdr:cNvSpPr txBox="1"/>
      </xdr:nvSpPr>
      <xdr:spPr>
        <a:xfrm>
          <a:off x="14414500" y="958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493" name="楕円 492"/>
        <xdr:cNvSpPr/>
      </xdr:nvSpPr>
      <xdr:spPr>
        <a:xfrm>
          <a:off x="13578840" y="97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58783</xdr:rowOff>
    </xdr:from>
    <xdr:to>
      <xdr:col>85</xdr:col>
      <xdr:colOff>127000</xdr:colOff>
      <xdr:row>58</xdr:row>
      <xdr:rowOff>93073</xdr:rowOff>
    </xdr:to>
    <xdr:cxnSp macro="">
      <xdr:nvCxnSpPr>
        <xdr:cNvPr id="494" name="直線コネクタ 493"/>
        <xdr:cNvCxnSpPr/>
      </xdr:nvCxnSpPr>
      <xdr:spPr>
        <a:xfrm flipV="1">
          <a:off x="13629640" y="9781903"/>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76563</xdr:rowOff>
    </xdr:from>
    <xdr:to>
      <xdr:col>76</xdr:col>
      <xdr:colOff>165100</xdr:colOff>
      <xdr:row>59</xdr:row>
      <xdr:rowOff>6713</xdr:rowOff>
    </xdr:to>
    <xdr:sp macro="" textlink="">
      <xdr:nvSpPr>
        <xdr:cNvPr id="495" name="楕円 494"/>
        <xdr:cNvSpPr/>
      </xdr:nvSpPr>
      <xdr:spPr>
        <a:xfrm>
          <a:off x="12804140" y="979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93073</xdr:rowOff>
    </xdr:from>
    <xdr:to>
      <xdr:col>81</xdr:col>
      <xdr:colOff>50800</xdr:colOff>
      <xdr:row>58</xdr:row>
      <xdr:rowOff>127363</xdr:rowOff>
    </xdr:to>
    <xdr:cxnSp macro="">
      <xdr:nvCxnSpPr>
        <xdr:cNvPr id="496" name="直線コネクタ 495"/>
        <xdr:cNvCxnSpPr/>
      </xdr:nvCxnSpPr>
      <xdr:spPr>
        <a:xfrm flipV="1">
          <a:off x="12854940" y="9816193"/>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497" name="n_1aveValue【保健センター・保健所】&#10;有形固定資産減価償却率"/>
        <xdr:cNvSpPr txBox="1"/>
      </xdr:nvSpPr>
      <xdr:spPr>
        <a:xfrm>
          <a:off x="1343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498" name="n_2aveValue【保健センター・保健所】&#10;有形固定資産減価償却率"/>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99" name="n_3aveValue【保健センター・保健所】&#10;有形固定資産減価償却率"/>
        <xdr:cNvSpPr txBox="1"/>
      </xdr:nvSpPr>
      <xdr:spPr>
        <a:xfrm>
          <a:off x="119005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500" name="n_1mainValue【保健センター・保健所】&#10;有形固定資産減価償却率"/>
        <xdr:cNvSpPr txBox="1"/>
      </xdr:nvSpPr>
      <xdr:spPr>
        <a:xfrm>
          <a:off x="1343724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23240</xdr:rowOff>
    </xdr:from>
    <xdr:ext cx="405111" cy="259045"/>
    <xdr:sp macro="" textlink="">
      <xdr:nvSpPr>
        <xdr:cNvPr id="501" name="n_2mainValue【保健センター・保健所】&#10;有形固定資産減価償却率"/>
        <xdr:cNvSpPr txBox="1"/>
      </xdr:nvSpPr>
      <xdr:spPr>
        <a:xfrm>
          <a:off x="126752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2" name="直線コネクタ 51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3" name="テキスト ボックス 51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4" name="直線コネクタ 51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5" name="テキスト ボックス 51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6" name="直線コネクタ 51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7" name="テキスト ボックス 51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8" name="直線コネクタ 51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9" name="テキスト ボックス 51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0" name="直線コネクタ 51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1" name="テキスト ボックス 520"/>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2" name="直線コネクタ 52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23" name="テキスト ボックス 522"/>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27" name="直線コネクタ 526"/>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28" name="【保健センター・保健所】&#10;一人当たり面積最小値テキスト"/>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29" name="直線コネクタ 528"/>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30" name="【保健センター・保健所】&#10;一人当たり面積最大値テキスト"/>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31" name="直線コネクタ 530"/>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32" name="【保健センター・保健所】&#10;一人当たり面積平均値テキスト"/>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33" name="フローチャート: 判断 532"/>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534" name="フローチャート: 判断 533"/>
        <xdr:cNvSpPr/>
      </xdr:nvSpPr>
      <xdr:spPr>
        <a:xfrm>
          <a:off x="1873504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35" name="フローチャート: 判断 534"/>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536" name="フローチャート: 判断 535"/>
        <xdr:cNvSpPr/>
      </xdr:nvSpPr>
      <xdr:spPr>
        <a:xfrm>
          <a:off x="1716278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542" name="楕円 541"/>
        <xdr:cNvSpPr/>
      </xdr:nvSpPr>
      <xdr:spPr>
        <a:xfrm>
          <a:off x="19458940" y="1063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55534</xdr:rowOff>
    </xdr:from>
    <xdr:ext cx="469744" cy="259045"/>
    <xdr:sp macro="" textlink="">
      <xdr:nvSpPr>
        <xdr:cNvPr id="543" name="【保健センター・保健所】&#10;一人当たり面積該当値テキスト"/>
        <xdr:cNvSpPr txBox="1"/>
      </xdr:nvSpPr>
      <xdr:spPr>
        <a:xfrm>
          <a:off x="19547840" y="1061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544" name="楕円 543"/>
        <xdr:cNvSpPr/>
      </xdr:nvSpPr>
      <xdr:spPr>
        <a:xfrm>
          <a:off x="18735040" y="10638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127907</xdr:rowOff>
    </xdr:to>
    <xdr:cxnSp macro="">
      <xdr:nvCxnSpPr>
        <xdr:cNvPr id="545" name="直線コネクタ 544"/>
        <xdr:cNvCxnSpPr/>
      </xdr:nvCxnSpPr>
      <xdr:spPr>
        <a:xfrm>
          <a:off x="18778220" y="1068922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546" name="楕円 545"/>
        <xdr:cNvSpPr/>
      </xdr:nvSpPr>
      <xdr:spPr>
        <a:xfrm>
          <a:off x="17937480" y="10638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547" name="直線コネクタ 546"/>
        <xdr:cNvCxnSpPr/>
      </xdr:nvCxnSpPr>
      <xdr:spPr>
        <a:xfrm>
          <a:off x="17988280" y="1068922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548" name="n_1aveValue【保健センター・保健所】&#10;一人当たり面積"/>
        <xdr:cNvSpPr txBox="1"/>
      </xdr:nvSpPr>
      <xdr:spPr>
        <a:xfrm>
          <a:off x="185611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49" name="n_2aveValue【保健センター・保健所】&#10;一人当たり面積"/>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550" name="n_3aveValue【保健センター・保健所】&#10;一人当たり面積"/>
        <xdr:cNvSpPr txBox="1"/>
      </xdr:nvSpPr>
      <xdr:spPr>
        <a:xfrm>
          <a:off x="1700156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551" name="n_1mainValue【保健センター・保健所】&#10;一人当たり面積"/>
        <xdr:cNvSpPr txBox="1"/>
      </xdr:nvSpPr>
      <xdr:spPr>
        <a:xfrm>
          <a:off x="1856112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552" name="n_2mainValue【保健センター・保健所】&#10;一人当たり面積"/>
        <xdr:cNvSpPr txBox="1"/>
      </xdr:nvSpPr>
      <xdr:spPr>
        <a:xfrm>
          <a:off x="17776267" y="1073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3" name="直線コネクタ 56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4" name="テキスト ボックス 56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5" name="直線コネクタ 56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6" name="テキスト ボックス 56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7" name="直線コネクタ 56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8" name="テキスト ボックス 56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9" name="直線コネクタ 56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0" name="テキスト ボックス 56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1" name="直線コネクタ 57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2" name="テキスト ボックス 57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3" name="直線コネクタ 57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4" name="テキスト ボックス 57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6" name="テキスト ボックス 57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78" name="直線コネクタ 577"/>
        <xdr:cNvCxnSpPr/>
      </xdr:nvCxnSpPr>
      <xdr:spPr>
        <a:xfrm flipV="1">
          <a:off x="14375764" y="13036187"/>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79" name="【消防施設】&#10;有形固定資産減価償却率最小値テキスト"/>
        <xdr:cNvSpPr txBox="1"/>
      </xdr:nvSpPr>
      <xdr:spPr>
        <a:xfrm>
          <a:off x="14414500" y="143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80" name="直線コネクタ 579"/>
        <xdr:cNvCxnSpPr/>
      </xdr:nvCxnSpPr>
      <xdr:spPr>
        <a:xfrm>
          <a:off x="14287500" y="14388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81" name="【消防施設】&#10;有形固定資産減価償却率最大値テキスト"/>
        <xdr:cNvSpPr txBox="1"/>
      </xdr:nvSpPr>
      <xdr:spPr>
        <a:xfrm>
          <a:off x="14414500" y="128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82" name="直線コネクタ 581"/>
        <xdr:cNvCxnSpPr/>
      </xdr:nvCxnSpPr>
      <xdr:spPr>
        <a:xfrm>
          <a:off x="142875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583" name="【消防施設】&#10;有形固定資産減価償却率平均値テキスト"/>
        <xdr:cNvSpPr txBox="1"/>
      </xdr:nvSpPr>
      <xdr:spPr>
        <a:xfrm>
          <a:off x="14414500" y="13427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84" name="フローチャート: 判断 583"/>
        <xdr:cNvSpPr/>
      </xdr:nvSpPr>
      <xdr:spPr>
        <a:xfrm>
          <a:off x="14325600" y="13576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85" name="フローチャート: 判断 584"/>
        <xdr:cNvSpPr/>
      </xdr:nvSpPr>
      <xdr:spPr>
        <a:xfrm>
          <a:off x="1357884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86" name="フローチャート: 判断 585"/>
        <xdr:cNvSpPr/>
      </xdr:nvSpPr>
      <xdr:spPr>
        <a:xfrm>
          <a:off x="12804140" y="13713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87" name="フローチャート: 判断 586"/>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165281</xdr:rowOff>
    </xdr:from>
    <xdr:to>
      <xdr:col>85</xdr:col>
      <xdr:colOff>177800</xdr:colOff>
      <xdr:row>83</xdr:row>
      <xdr:rowOff>95431</xdr:rowOff>
    </xdr:to>
    <xdr:sp macro="" textlink="">
      <xdr:nvSpPr>
        <xdr:cNvPr id="593" name="楕円 592"/>
        <xdr:cNvSpPr/>
      </xdr:nvSpPr>
      <xdr:spPr>
        <a:xfrm>
          <a:off x="14325600" y="139117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143708</xdr:rowOff>
    </xdr:from>
    <xdr:ext cx="405111" cy="259045"/>
    <xdr:sp macro="" textlink="">
      <xdr:nvSpPr>
        <xdr:cNvPr id="594" name="【消防施設】&#10;有形固定資産減価償却率該当値テキスト"/>
        <xdr:cNvSpPr txBox="1"/>
      </xdr:nvSpPr>
      <xdr:spPr>
        <a:xfrm>
          <a:off x="14414500" y="1389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41184</xdr:rowOff>
    </xdr:from>
    <xdr:to>
      <xdr:col>81</xdr:col>
      <xdr:colOff>101600</xdr:colOff>
      <xdr:row>83</xdr:row>
      <xdr:rowOff>142784</xdr:rowOff>
    </xdr:to>
    <xdr:sp macro="" textlink="">
      <xdr:nvSpPr>
        <xdr:cNvPr id="595" name="楕円 594"/>
        <xdr:cNvSpPr/>
      </xdr:nvSpPr>
      <xdr:spPr>
        <a:xfrm>
          <a:off x="13578840" y="139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44631</xdr:rowOff>
    </xdr:from>
    <xdr:to>
      <xdr:col>85</xdr:col>
      <xdr:colOff>127000</xdr:colOff>
      <xdr:row>83</xdr:row>
      <xdr:rowOff>91984</xdr:rowOff>
    </xdr:to>
    <xdr:cxnSp macro="">
      <xdr:nvCxnSpPr>
        <xdr:cNvPr id="596" name="直線コネクタ 595"/>
        <xdr:cNvCxnSpPr/>
      </xdr:nvCxnSpPr>
      <xdr:spPr>
        <a:xfrm flipV="1">
          <a:off x="13629640" y="13958751"/>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90170</xdr:rowOff>
    </xdr:from>
    <xdr:to>
      <xdr:col>76</xdr:col>
      <xdr:colOff>165100</xdr:colOff>
      <xdr:row>84</xdr:row>
      <xdr:rowOff>20320</xdr:rowOff>
    </xdr:to>
    <xdr:sp macro="" textlink="">
      <xdr:nvSpPr>
        <xdr:cNvPr id="597" name="楕円 596"/>
        <xdr:cNvSpPr/>
      </xdr:nvSpPr>
      <xdr:spPr>
        <a:xfrm>
          <a:off x="128041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91984</xdr:rowOff>
    </xdr:from>
    <xdr:to>
      <xdr:col>81</xdr:col>
      <xdr:colOff>50800</xdr:colOff>
      <xdr:row>83</xdr:row>
      <xdr:rowOff>140970</xdr:rowOff>
    </xdr:to>
    <xdr:cxnSp macro="">
      <xdr:nvCxnSpPr>
        <xdr:cNvPr id="598" name="直線コネクタ 597"/>
        <xdr:cNvCxnSpPr/>
      </xdr:nvCxnSpPr>
      <xdr:spPr>
        <a:xfrm flipV="1">
          <a:off x="12854940" y="14006104"/>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599" name="n_1aveValue【消防施設】&#10;有形固定資産減価償却率"/>
        <xdr:cNvSpPr txBox="1"/>
      </xdr:nvSpPr>
      <xdr:spPr>
        <a:xfrm>
          <a:off x="13437244"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00" name="n_2aveValue【消防施設】&#10;有形固定資産減価償却率"/>
        <xdr:cNvSpPr txBox="1"/>
      </xdr:nvSpPr>
      <xdr:spPr>
        <a:xfrm>
          <a:off x="12675244" y="134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01" name="n_3aveValue【消防施設】&#10;有形固定資産減価償却率"/>
        <xdr:cNvSpPr txBox="1"/>
      </xdr:nvSpPr>
      <xdr:spPr>
        <a:xfrm>
          <a:off x="119005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133911</xdr:rowOff>
    </xdr:from>
    <xdr:ext cx="405111" cy="259045"/>
    <xdr:sp macro="" textlink="">
      <xdr:nvSpPr>
        <xdr:cNvPr id="602" name="n_1mainValue【消防施設】&#10;有形固定資産減価償却率"/>
        <xdr:cNvSpPr txBox="1"/>
      </xdr:nvSpPr>
      <xdr:spPr>
        <a:xfrm>
          <a:off x="13437244" y="1404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11447</xdr:rowOff>
    </xdr:from>
    <xdr:ext cx="405111" cy="259045"/>
    <xdr:sp macro="" textlink="">
      <xdr:nvSpPr>
        <xdr:cNvPr id="603" name="n_2mainValue【消防施設】&#10;有形固定資産減価償却率"/>
        <xdr:cNvSpPr txBox="1"/>
      </xdr:nvSpPr>
      <xdr:spPr>
        <a:xfrm>
          <a:off x="126752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4" name="直線コネクタ 61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5" name="テキスト ボックス 61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6" name="直線コネクタ 61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7" name="テキスト ボックス 61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8" name="直線コネクタ 61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9" name="テキスト ボックス 61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0" name="直線コネクタ 61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1" name="テキスト ボックス 62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25" name="直線コネクタ 624"/>
        <xdr:cNvCxnSpPr/>
      </xdr:nvCxnSpPr>
      <xdr:spPr>
        <a:xfrm flipV="1">
          <a:off x="19509104" y="1298524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6" name="【消防施設】&#10;一人当たり面積最小値テキスト"/>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7" name="直線コネクタ 626"/>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28" name="【消防施設】&#10;一人当たり面積最大値テキスト"/>
        <xdr:cNvSpPr txBox="1"/>
      </xdr:nvSpPr>
      <xdr:spPr>
        <a:xfrm>
          <a:off x="1954784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29" name="直線コネクタ 628"/>
        <xdr:cNvCxnSpPr/>
      </xdr:nvCxnSpPr>
      <xdr:spPr>
        <a:xfrm>
          <a:off x="1944370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630" name="【消防施設】&#10;一人当たり面積平均値テキスト"/>
        <xdr:cNvSpPr txBox="1"/>
      </xdr:nvSpPr>
      <xdr:spPr>
        <a:xfrm>
          <a:off x="19547840" y="13973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31" name="フローチャート: 判断 630"/>
        <xdr:cNvSpPr/>
      </xdr:nvSpPr>
      <xdr:spPr>
        <a:xfrm>
          <a:off x="1945894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32" name="フローチャート: 判断 631"/>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33" name="フローチャート: 判断 632"/>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4" name="フローチャート: 判断 633"/>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5" name="テキスト ボックス 63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6" name="テキスト ボックス 63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7" name="テキスト ボックス 63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8" name="テキスト ボックス 63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9" name="テキスト ボックス 63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640" name="楕円 639"/>
        <xdr:cNvSpPr/>
      </xdr:nvSpPr>
      <xdr:spPr>
        <a:xfrm>
          <a:off x="19458940" y="1397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641" name="【消防施設】&#10;一人当たり面積該当値テキスト"/>
        <xdr:cNvSpPr txBox="1"/>
      </xdr:nvSpPr>
      <xdr:spPr>
        <a:xfrm>
          <a:off x="19547840" y="138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642" name="楕円 641"/>
        <xdr:cNvSpPr/>
      </xdr:nvSpPr>
      <xdr:spPr>
        <a:xfrm>
          <a:off x="18735040" y="139768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113537</xdr:rowOff>
    </xdr:to>
    <xdr:cxnSp macro="">
      <xdr:nvCxnSpPr>
        <xdr:cNvPr id="643" name="直線コネクタ 642"/>
        <xdr:cNvCxnSpPr/>
      </xdr:nvCxnSpPr>
      <xdr:spPr>
        <a:xfrm flipV="1">
          <a:off x="18778220" y="14023085"/>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62737</xdr:rowOff>
    </xdr:from>
    <xdr:to>
      <xdr:col>107</xdr:col>
      <xdr:colOff>101600</xdr:colOff>
      <xdr:row>83</xdr:row>
      <xdr:rowOff>164337</xdr:rowOff>
    </xdr:to>
    <xdr:sp macro="" textlink="">
      <xdr:nvSpPr>
        <xdr:cNvPr id="644" name="楕円 643"/>
        <xdr:cNvSpPr/>
      </xdr:nvSpPr>
      <xdr:spPr>
        <a:xfrm>
          <a:off x="17937480" y="139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113537</xdr:rowOff>
    </xdr:to>
    <xdr:cxnSp macro="">
      <xdr:nvCxnSpPr>
        <xdr:cNvPr id="645" name="直線コネクタ 644"/>
        <xdr:cNvCxnSpPr/>
      </xdr:nvCxnSpPr>
      <xdr:spPr>
        <a:xfrm>
          <a:off x="17988280" y="1402765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46" name="n_1aveValue【消防施設】&#10;一人当たり面積"/>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47" name="n_2aveValue【消防施設】&#10;一人当たり面積"/>
        <xdr:cNvSpPr txBox="1"/>
      </xdr:nvSpPr>
      <xdr:spPr>
        <a:xfrm>
          <a:off x="177762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48" name="n_3aveValue【消防施設】&#10;一人当たり面積"/>
        <xdr:cNvSpPr txBox="1"/>
      </xdr:nvSpPr>
      <xdr:spPr>
        <a:xfrm>
          <a:off x="170015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649" name="n_1mainValue【消防施設】&#10;一人当たり面積"/>
        <xdr:cNvSpPr txBox="1"/>
      </xdr:nvSpPr>
      <xdr:spPr>
        <a:xfrm>
          <a:off x="1856112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9414</xdr:rowOff>
    </xdr:from>
    <xdr:ext cx="469744" cy="259045"/>
    <xdr:sp macro="" textlink="">
      <xdr:nvSpPr>
        <xdr:cNvPr id="650" name="n_2mainValue【消防施設】&#10;一人当たり面積"/>
        <xdr:cNvSpPr txBox="1"/>
      </xdr:nvSpPr>
      <xdr:spPr>
        <a:xfrm>
          <a:off x="1777626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2" name="テキスト ボックス 661"/>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2" name="テキスト ボックス 671"/>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76" name="直線コネクタ 675"/>
        <xdr:cNvCxnSpPr/>
      </xdr:nvCxnSpPr>
      <xdr:spPr>
        <a:xfrm flipV="1">
          <a:off x="14375764" y="167133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77" name="【庁舎】&#10;有形固定資産減価償却率最小値テキスト"/>
        <xdr:cNvSpPr txBox="1"/>
      </xdr:nvSpPr>
      <xdr:spPr>
        <a:xfrm>
          <a:off x="14414500" y="1812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78" name="直線コネクタ 677"/>
        <xdr:cNvCxnSpPr/>
      </xdr:nvCxnSpPr>
      <xdr:spPr>
        <a:xfrm>
          <a:off x="14287500" y="18117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9"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0" name="直線コネクタ 679"/>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681" name="【庁舎】&#10;有形固定資産減価償却率平均値テキスト"/>
        <xdr:cNvSpPr txBox="1"/>
      </xdr:nvSpPr>
      <xdr:spPr>
        <a:xfrm>
          <a:off x="14414500" y="1730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82" name="フローチャート: 判断 681"/>
        <xdr:cNvSpPr/>
      </xdr:nvSpPr>
      <xdr:spPr>
        <a:xfrm>
          <a:off x="14325600" y="17324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83" name="フローチャート: 判断 682"/>
        <xdr:cNvSpPr/>
      </xdr:nvSpPr>
      <xdr:spPr>
        <a:xfrm>
          <a:off x="13578840" y="173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84" name="フローチャート: 判断 683"/>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85" name="フローチャート: 判断 684"/>
        <xdr:cNvSpPr/>
      </xdr:nvSpPr>
      <xdr:spPr>
        <a:xfrm>
          <a:off x="12029440" y="17341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691" name="楕円 690"/>
        <xdr:cNvSpPr/>
      </xdr:nvSpPr>
      <xdr:spPr>
        <a:xfrm>
          <a:off x="14325600" y="172308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692" name="【庁舎】&#10;有形固定資産減価償却率該当値テキスト"/>
        <xdr:cNvSpPr txBox="1"/>
      </xdr:nvSpPr>
      <xdr:spPr>
        <a:xfrm>
          <a:off x="14414500"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164193</xdr:rowOff>
    </xdr:from>
    <xdr:to>
      <xdr:col>81</xdr:col>
      <xdr:colOff>101600</xdr:colOff>
      <xdr:row>103</xdr:row>
      <xdr:rowOff>94343</xdr:rowOff>
    </xdr:to>
    <xdr:sp macro="" textlink="">
      <xdr:nvSpPr>
        <xdr:cNvPr id="693" name="楕円 692"/>
        <xdr:cNvSpPr/>
      </xdr:nvSpPr>
      <xdr:spPr>
        <a:xfrm>
          <a:off x="13578840" y="172634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43543</xdr:rowOff>
    </xdr:to>
    <xdr:cxnSp macro="">
      <xdr:nvCxnSpPr>
        <xdr:cNvPr id="694" name="直線コネクタ 693"/>
        <xdr:cNvCxnSpPr/>
      </xdr:nvCxnSpPr>
      <xdr:spPr>
        <a:xfrm flipV="1">
          <a:off x="13629640" y="17277806"/>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95" name="楕円 694"/>
        <xdr:cNvSpPr/>
      </xdr:nvSpPr>
      <xdr:spPr>
        <a:xfrm>
          <a:off x="12804140" y="173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43543</xdr:rowOff>
    </xdr:from>
    <xdr:to>
      <xdr:col>81</xdr:col>
      <xdr:colOff>50800</xdr:colOff>
      <xdr:row>103</xdr:row>
      <xdr:rowOff>102326</xdr:rowOff>
    </xdr:to>
    <xdr:cxnSp macro="">
      <xdr:nvCxnSpPr>
        <xdr:cNvPr id="696" name="直線コネクタ 695"/>
        <xdr:cNvCxnSpPr/>
      </xdr:nvCxnSpPr>
      <xdr:spPr>
        <a:xfrm flipV="1">
          <a:off x="12854940" y="17310463"/>
          <a:ext cx="7747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697" name="n_1aveValue【庁舎】&#10;有形固定資産減価償却率"/>
        <xdr:cNvSpPr txBox="1"/>
      </xdr:nvSpPr>
      <xdr:spPr>
        <a:xfrm>
          <a:off x="13437244" y="1742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698" name="n_2aveValue【庁舎】&#10;有形固定資産減価償却率"/>
        <xdr:cNvSpPr txBox="1"/>
      </xdr:nvSpPr>
      <xdr:spPr>
        <a:xfrm>
          <a:off x="126752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99" name="n_3aveValue【庁舎】&#10;有形固定資産減価償却率"/>
        <xdr:cNvSpPr txBox="1"/>
      </xdr:nvSpPr>
      <xdr:spPr>
        <a:xfrm>
          <a:off x="119005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110870</xdr:rowOff>
    </xdr:from>
    <xdr:ext cx="405111" cy="259045"/>
    <xdr:sp macro="" textlink="">
      <xdr:nvSpPr>
        <xdr:cNvPr id="700" name="n_1mainValue【庁舎】&#10;有形固定資産減価償却率"/>
        <xdr:cNvSpPr txBox="1"/>
      </xdr:nvSpPr>
      <xdr:spPr>
        <a:xfrm>
          <a:off x="134372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701" name="n_2mainValue【庁舎】&#10;有形固定資産減価償却率"/>
        <xdr:cNvSpPr txBox="1"/>
      </xdr:nvSpPr>
      <xdr:spPr>
        <a:xfrm>
          <a:off x="12675244" y="174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28" name="直線コネクタ 727"/>
        <xdr:cNvCxnSpPr/>
      </xdr:nvCxnSpPr>
      <xdr:spPr>
        <a:xfrm flipV="1">
          <a:off x="19509104" y="1682060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9" name="【庁舎】&#10;一人当たり面積最小値テキスト"/>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30" name="直線コネクタ 729"/>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31" name="【庁舎】&#10;一人当たり面積最大値テキスト"/>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32" name="直線コネクタ 731"/>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6" name="フローチャート: 判断 735"/>
        <xdr:cNvSpPr/>
      </xdr:nvSpPr>
      <xdr:spPr>
        <a:xfrm>
          <a:off x="17937480" y="17922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37" name="フローチャート: 判断 736"/>
        <xdr:cNvSpPr/>
      </xdr:nvSpPr>
      <xdr:spPr>
        <a:xfrm>
          <a:off x="171627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154395</xdr:rowOff>
    </xdr:from>
    <xdr:to>
      <xdr:col>116</xdr:col>
      <xdr:colOff>114300</xdr:colOff>
      <xdr:row>108</xdr:row>
      <xdr:rowOff>84545</xdr:rowOff>
    </xdr:to>
    <xdr:sp macro="" textlink="">
      <xdr:nvSpPr>
        <xdr:cNvPr id="743" name="楕円 742"/>
        <xdr:cNvSpPr/>
      </xdr:nvSpPr>
      <xdr:spPr>
        <a:xfrm>
          <a:off x="19458940" y="1809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132822</xdr:rowOff>
    </xdr:from>
    <xdr:ext cx="469744" cy="259045"/>
    <xdr:sp macro="" textlink="">
      <xdr:nvSpPr>
        <xdr:cNvPr id="744" name="【庁舎】&#10;一人当たり面積該当値テキスト"/>
        <xdr:cNvSpPr txBox="1"/>
      </xdr:nvSpPr>
      <xdr:spPr>
        <a:xfrm>
          <a:off x="19547840" y="1807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745" name="楕円 744"/>
        <xdr:cNvSpPr/>
      </xdr:nvSpPr>
      <xdr:spPr>
        <a:xfrm>
          <a:off x="18735040" y="18095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33745</xdr:rowOff>
    </xdr:from>
    <xdr:to>
      <xdr:col>116</xdr:col>
      <xdr:colOff>63500</xdr:colOff>
      <xdr:row>108</xdr:row>
      <xdr:rowOff>37012</xdr:rowOff>
    </xdr:to>
    <xdr:cxnSp macro="">
      <xdr:nvCxnSpPr>
        <xdr:cNvPr id="746" name="直線コネクタ 745"/>
        <xdr:cNvCxnSpPr/>
      </xdr:nvCxnSpPr>
      <xdr:spPr>
        <a:xfrm flipV="1">
          <a:off x="18778220" y="18138865"/>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160927</xdr:rowOff>
    </xdr:from>
    <xdr:to>
      <xdr:col>107</xdr:col>
      <xdr:colOff>101600</xdr:colOff>
      <xdr:row>108</xdr:row>
      <xdr:rowOff>91077</xdr:rowOff>
    </xdr:to>
    <xdr:sp macro="" textlink="">
      <xdr:nvSpPr>
        <xdr:cNvPr id="747" name="楕円 746"/>
        <xdr:cNvSpPr/>
      </xdr:nvSpPr>
      <xdr:spPr>
        <a:xfrm>
          <a:off x="17937480" y="18098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37012</xdr:rowOff>
    </xdr:from>
    <xdr:to>
      <xdr:col>111</xdr:col>
      <xdr:colOff>177800</xdr:colOff>
      <xdr:row>108</xdr:row>
      <xdr:rowOff>40277</xdr:rowOff>
    </xdr:to>
    <xdr:cxnSp macro="">
      <xdr:nvCxnSpPr>
        <xdr:cNvPr id="748" name="直線コネクタ 747"/>
        <xdr:cNvCxnSpPr/>
      </xdr:nvCxnSpPr>
      <xdr:spPr>
        <a:xfrm flipV="1">
          <a:off x="17988280" y="18142132"/>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9" name="n_1aveValue【庁舎】&#10;一人当たり面積"/>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750" name="n_2aveValue【庁舎】&#10;一人当たり面積"/>
        <xdr:cNvSpPr txBox="1"/>
      </xdr:nvSpPr>
      <xdr:spPr>
        <a:xfrm>
          <a:off x="1777626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51" name="n_3aveValue【庁舎】&#10;一人当たり面積"/>
        <xdr:cNvSpPr txBox="1"/>
      </xdr:nvSpPr>
      <xdr:spPr>
        <a:xfrm>
          <a:off x="170015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78939</xdr:rowOff>
    </xdr:from>
    <xdr:ext cx="469744" cy="259045"/>
    <xdr:sp macro="" textlink="">
      <xdr:nvSpPr>
        <xdr:cNvPr id="752" name="n_1mainValue【庁舎】&#10;一人当たり面積"/>
        <xdr:cNvSpPr txBox="1"/>
      </xdr:nvSpPr>
      <xdr:spPr>
        <a:xfrm>
          <a:off x="18561127" y="1818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753" name="n_2mainValue【庁舎】&#10;一人当たり面積"/>
        <xdr:cNvSpPr txBox="1"/>
      </xdr:nvSpPr>
      <xdr:spPr>
        <a:xfrm>
          <a:off x="17776267" y="1818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度に消防庁舎が完成した消防施設を除き、すべての施設類型において全国平均より減価償却が進み、更新が必要な有形固定資産が多くあることが分かる。これは、当市が昭和５６年に人口増加率日本一となったため、昭和５０年代に整備を行った有形固定資産が多くあることが起因している。</a:t>
          </a:r>
        </a:p>
        <a:p>
          <a:r>
            <a:rPr kumimoji="1" lang="ja-JP" altLang="en-US" sz="1300">
              <a:latin typeface="ＭＳ Ｐゴシック" panose="020B0600070205080204" pitchFamily="50" charset="-128"/>
              <a:ea typeface="ＭＳ Ｐゴシック" panose="020B0600070205080204" pitchFamily="50" charset="-128"/>
            </a:rPr>
            <a:t>　今後の有形固定資産の更新の際には、同類系の施設だけでなく、他累計の施設も含め、施設等の集約化・複合化を進める必要がある。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78,896
78,033
129.77
28,226,158
27,945,580
221,589
15,872,395
34,813,066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年度財政力指数は、単年度数値で、</a:t>
          </a:r>
          <a:r>
            <a:rPr kumimoji="1" lang="en-US" altLang="ja-JP" sz="1300">
              <a:latin typeface="ＭＳ Ｐゴシック" panose="020B0600070205080204" pitchFamily="50" charset="-128"/>
              <a:ea typeface="ＭＳ Ｐゴシック" panose="020B0600070205080204" pitchFamily="50" charset="-128"/>
            </a:rPr>
            <a:t>0.714(</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8,774</a:t>
          </a:r>
          <a:r>
            <a:rPr kumimoji="1" lang="ja-JP" altLang="en-US" sz="1300">
              <a:latin typeface="ＭＳ Ｐゴシック" panose="020B0600070205080204" pitchFamily="50" charset="-128"/>
              <a:ea typeface="ＭＳ Ｐゴシック" panose="020B0600070205080204" pitchFamily="50" charset="-128"/>
            </a:rPr>
            <a:t>百万円、基準財政需要額</a:t>
          </a:r>
          <a:r>
            <a:rPr kumimoji="1" lang="en-US" altLang="ja-JP" sz="1300">
              <a:latin typeface="ＭＳ Ｐゴシック" panose="020B0600070205080204" pitchFamily="50" charset="-128"/>
              <a:ea typeface="ＭＳ Ｐゴシック" panose="020B0600070205080204" pitchFamily="50" charset="-128"/>
            </a:rPr>
            <a:t>12,310</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ポイント下がりました。これは、基準財政需要額の算定において、高齢者福祉費が増加したことによるものなどと分析しています。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11995</xdr:rowOff>
    </xdr:to>
    <xdr:cxnSp macro="">
      <xdr:nvCxnSpPr>
        <xdr:cNvPr id="75" name="直線コネクタ 74"/>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年度経常収支比率は、昨年度と同じ</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りました。前年度と比較して、歳入の経常一般財源で地方譲与税、各種交付金が増となるなど、比率の減少要因がありましたが、一方で国民健康保険会計等への繰出金や、児童福祉に係る扶助費が増加するなど、比率の上昇要因があったことから、前年度と同率の</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17272</xdr:rowOff>
    </xdr:from>
    <xdr:to>
      <xdr:col>23</xdr:col>
      <xdr:colOff>133350</xdr:colOff>
      <xdr:row>67</xdr:row>
      <xdr:rowOff>17272</xdr:rowOff>
    </xdr:to>
    <xdr:cxnSp macro="">
      <xdr:nvCxnSpPr>
        <xdr:cNvPr id="130" name="直線コネクタ 129"/>
        <xdr:cNvCxnSpPr/>
      </xdr:nvCxnSpPr>
      <xdr:spPr>
        <a:xfrm>
          <a:off x="4114800" y="11504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17272</xdr:rowOff>
    </xdr:from>
    <xdr:to>
      <xdr:col>19</xdr:col>
      <xdr:colOff>133350</xdr:colOff>
      <xdr:row>67</xdr:row>
      <xdr:rowOff>17272</xdr:rowOff>
    </xdr:to>
    <xdr:cxnSp macro="">
      <xdr:nvCxnSpPr>
        <xdr:cNvPr id="133" name="直線コネクタ 132"/>
        <xdr:cNvCxnSpPr/>
      </xdr:nvCxnSpPr>
      <xdr:spPr>
        <a:xfrm>
          <a:off x="3225800" y="11504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135636</xdr:rowOff>
    </xdr:from>
    <xdr:to>
      <xdr:col>15</xdr:col>
      <xdr:colOff>82550</xdr:colOff>
      <xdr:row>67</xdr:row>
      <xdr:rowOff>17272</xdr:rowOff>
    </xdr:to>
    <xdr:cxnSp macro="">
      <xdr:nvCxnSpPr>
        <xdr:cNvPr id="136" name="直線コネクタ 135"/>
        <xdr:cNvCxnSpPr/>
      </xdr:nvCxnSpPr>
      <xdr:spPr>
        <a:xfrm>
          <a:off x="2336800" y="114513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135636</xdr:rowOff>
    </xdr:from>
    <xdr:to>
      <xdr:col>11</xdr:col>
      <xdr:colOff>31750</xdr:colOff>
      <xdr:row>67</xdr:row>
      <xdr:rowOff>17272</xdr:rowOff>
    </xdr:to>
    <xdr:cxnSp macro="">
      <xdr:nvCxnSpPr>
        <xdr:cNvPr id="139" name="直線コネクタ 138"/>
        <xdr:cNvCxnSpPr/>
      </xdr:nvCxnSpPr>
      <xdr:spPr>
        <a:xfrm flipV="1">
          <a:off x="1447800" y="114513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137922</xdr:rowOff>
    </xdr:from>
    <xdr:to>
      <xdr:col>23</xdr:col>
      <xdr:colOff>184150</xdr:colOff>
      <xdr:row>67</xdr:row>
      <xdr:rowOff>68072</xdr:rowOff>
    </xdr:to>
    <xdr:sp macro="" textlink="">
      <xdr:nvSpPr>
        <xdr:cNvPr id="149" name="楕円 148"/>
        <xdr:cNvSpPr/>
      </xdr:nvSpPr>
      <xdr:spPr>
        <a:xfrm>
          <a:off x="49022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33799</xdr:rowOff>
    </xdr:from>
    <xdr:ext cx="762000" cy="259045"/>
    <xdr:sp macro="" textlink="">
      <xdr:nvSpPr>
        <xdr:cNvPr id="150" name="財政構造の弾力性該当値テキスト"/>
        <xdr:cNvSpPr txBox="1"/>
      </xdr:nvSpPr>
      <xdr:spPr>
        <a:xfrm>
          <a:off x="5041900" y="1134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137922</xdr:rowOff>
    </xdr:from>
    <xdr:to>
      <xdr:col>19</xdr:col>
      <xdr:colOff>184150</xdr:colOff>
      <xdr:row>67</xdr:row>
      <xdr:rowOff>68072</xdr:rowOff>
    </xdr:to>
    <xdr:sp macro="" textlink="">
      <xdr:nvSpPr>
        <xdr:cNvPr id="151" name="楕円 150"/>
        <xdr:cNvSpPr/>
      </xdr:nvSpPr>
      <xdr:spPr>
        <a:xfrm>
          <a:off x="4064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52849</xdr:rowOff>
    </xdr:from>
    <xdr:ext cx="736600" cy="259045"/>
    <xdr:sp macro="" textlink="">
      <xdr:nvSpPr>
        <xdr:cNvPr id="152" name="テキスト ボックス 151"/>
        <xdr:cNvSpPr txBox="1"/>
      </xdr:nvSpPr>
      <xdr:spPr>
        <a:xfrm>
          <a:off x="3733800" y="1153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137922</xdr:rowOff>
    </xdr:from>
    <xdr:to>
      <xdr:col>15</xdr:col>
      <xdr:colOff>133350</xdr:colOff>
      <xdr:row>67</xdr:row>
      <xdr:rowOff>68072</xdr:rowOff>
    </xdr:to>
    <xdr:sp macro="" textlink="">
      <xdr:nvSpPr>
        <xdr:cNvPr id="153" name="楕円 152"/>
        <xdr:cNvSpPr/>
      </xdr:nvSpPr>
      <xdr:spPr>
        <a:xfrm>
          <a:off x="3175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52849</xdr:rowOff>
    </xdr:from>
    <xdr:ext cx="762000" cy="259045"/>
    <xdr:sp macro="" textlink="">
      <xdr:nvSpPr>
        <xdr:cNvPr id="154" name="テキスト ボックス 153"/>
        <xdr:cNvSpPr txBox="1"/>
      </xdr:nvSpPr>
      <xdr:spPr>
        <a:xfrm>
          <a:off x="2844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84836</xdr:rowOff>
    </xdr:from>
    <xdr:to>
      <xdr:col>11</xdr:col>
      <xdr:colOff>82550</xdr:colOff>
      <xdr:row>67</xdr:row>
      <xdr:rowOff>14986</xdr:rowOff>
    </xdr:to>
    <xdr:sp macro="" textlink="">
      <xdr:nvSpPr>
        <xdr:cNvPr id="155" name="楕円 154"/>
        <xdr:cNvSpPr/>
      </xdr:nvSpPr>
      <xdr:spPr>
        <a:xfrm>
          <a:off x="2286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171213</xdr:rowOff>
    </xdr:from>
    <xdr:ext cx="762000" cy="259045"/>
    <xdr:sp macro="" textlink="">
      <xdr:nvSpPr>
        <xdr:cNvPr id="156" name="テキスト ボックス 155"/>
        <xdr:cNvSpPr txBox="1"/>
      </xdr:nvSpPr>
      <xdr:spPr>
        <a:xfrm>
          <a:off x="1955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137922</xdr:rowOff>
    </xdr:from>
    <xdr:to>
      <xdr:col>7</xdr:col>
      <xdr:colOff>31750</xdr:colOff>
      <xdr:row>67</xdr:row>
      <xdr:rowOff>68072</xdr:rowOff>
    </xdr:to>
    <xdr:sp macro="" textlink="">
      <xdr:nvSpPr>
        <xdr:cNvPr id="157" name="楕円 156"/>
        <xdr:cNvSpPr/>
      </xdr:nvSpPr>
      <xdr:spPr>
        <a:xfrm>
          <a:off x="1397000" y="11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52849</xdr:rowOff>
    </xdr:from>
    <xdr:ext cx="762000" cy="259045"/>
    <xdr:sp macro="" textlink="">
      <xdr:nvSpPr>
        <xdr:cNvPr id="158" name="テキスト ボックス 157"/>
        <xdr:cNvSpPr txBox="1"/>
      </xdr:nvSpPr>
      <xdr:spPr>
        <a:xfrm>
          <a:off x="1066800" y="1153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a:t>
          </a:r>
          <a:r>
            <a:rPr kumimoji="1" lang="en-US" altLang="ja-JP" sz="1300">
              <a:latin typeface="ＭＳ Ｐゴシック" panose="020B0600070205080204" pitchFamily="50" charset="-128"/>
              <a:ea typeface="ＭＳ Ｐゴシック" panose="020B0600070205080204" pitchFamily="50" charset="-128"/>
            </a:rPr>
            <a:t>1,044</a:t>
          </a:r>
          <a:r>
            <a:rPr kumimoji="1" lang="ja-JP" altLang="en-US" sz="1300">
              <a:latin typeface="ＭＳ Ｐゴシック" panose="020B0600070205080204" pitchFamily="50" charset="-128"/>
              <a:ea typeface="ＭＳ Ｐゴシック" panose="020B0600070205080204" pitchFamily="50" charset="-128"/>
            </a:rPr>
            <a:t>円増加しました。人件費、物件費の増加要因は下記のとおりです。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・人件費は、退職手当が増加（</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百万円）したことなどにより、全体で</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・物件費は賃金が増加（</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百万円）したことなどにより、全体で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）増加しました。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106232</xdr:rowOff>
    </xdr:from>
    <xdr:to>
      <xdr:col>23</xdr:col>
      <xdr:colOff>133350</xdr:colOff>
      <xdr:row>80</xdr:row>
      <xdr:rowOff>116309</xdr:rowOff>
    </xdr:to>
    <xdr:cxnSp macro="">
      <xdr:nvCxnSpPr>
        <xdr:cNvPr id="191" name="直線コネクタ 190"/>
        <xdr:cNvCxnSpPr/>
      </xdr:nvCxnSpPr>
      <xdr:spPr>
        <a:xfrm>
          <a:off x="4114800" y="13822232"/>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88454</xdr:rowOff>
    </xdr:from>
    <xdr:to>
      <xdr:col>19</xdr:col>
      <xdr:colOff>133350</xdr:colOff>
      <xdr:row>80</xdr:row>
      <xdr:rowOff>106232</xdr:rowOff>
    </xdr:to>
    <xdr:cxnSp macro="">
      <xdr:nvCxnSpPr>
        <xdr:cNvPr id="194" name="直線コネクタ 193"/>
        <xdr:cNvCxnSpPr/>
      </xdr:nvCxnSpPr>
      <xdr:spPr>
        <a:xfrm>
          <a:off x="3225800" y="13804454"/>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88454</xdr:rowOff>
    </xdr:from>
    <xdr:to>
      <xdr:col>15</xdr:col>
      <xdr:colOff>82550</xdr:colOff>
      <xdr:row>80</xdr:row>
      <xdr:rowOff>111184</xdr:rowOff>
    </xdr:to>
    <xdr:cxnSp macro="">
      <xdr:nvCxnSpPr>
        <xdr:cNvPr id="197" name="直線コネクタ 196"/>
        <xdr:cNvCxnSpPr/>
      </xdr:nvCxnSpPr>
      <xdr:spPr>
        <a:xfrm flipV="1">
          <a:off x="2336800" y="13804454"/>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111184</xdr:rowOff>
    </xdr:from>
    <xdr:to>
      <xdr:col>11</xdr:col>
      <xdr:colOff>31750</xdr:colOff>
      <xdr:row>80</xdr:row>
      <xdr:rowOff>114784</xdr:rowOff>
    </xdr:to>
    <xdr:cxnSp macro="">
      <xdr:nvCxnSpPr>
        <xdr:cNvPr id="200" name="直線コネクタ 199"/>
        <xdr:cNvCxnSpPr/>
      </xdr:nvCxnSpPr>
      <xdr:spPr>
        <a:xfrm flipV="1">
          <a:off x="1447800" y="13827184"/>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65509</xdr:rowOff>
    </xdr:from>
    <xdr:to>
      <xdr:col>23</xdr:col>
      <xdr:colOff>184150</xdr:colOff>
      <xdr:row>80</xdr:row>
      <xdr:rowOff>167109</xdr:rowOff>
    </xdr:to>
    <xdr:sp macro="" textlink="">
      <xdr:nvSpPr>
        <xdr:cNvPr id="210" name="楕円 209"/>
        <xdr:cNvSpPr/>
      </xdr:nvSpPr>
      <xdr:spPr>
        <a:xfrm>
          <a:off x="4902200" y="137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158236</xdr:rowOff>
    </xdr:from>
    <xdr:ext cx="762000" cy="259045"/>
    <xdr:sp macro="" textlink="">
      <xdr:nvSpPr>
        <xdr:cNvPr id="211" name="人件費・物件費等の状況該当値テキスト"/>
        <xdr:cNvSpPr txBox="1"/>
      </xdr:nvSpPr>
      <xdr:spPr>
        <a:xfrm>
          <a:off x="5041900" y="137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55432</xdr:rowOff>
    </xdr:from>
    <xdr:to>
      <xdr:col>19</xdr:col>
      <xdr:colOff>184150</xdr:colOff>
      <xdr:row>80</xdr:row>
      <xdr:rowOff>157032</xdr:rowOff>
    </xdr:to>
    <xdr:sp macro="" textlink="">
      <xdr:nvSpPr>
        <xdr:cNvPr id="212" name="楕円 211"/>
        <xdr:cNvSpPr/>
      </xdr:nvSpPr>
      <xdr:spPr>
        <a:xfrm>
          <a:off x="4064000" y="137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167209</xdr:rowOff>
    </xdr:from>
    <xdr:ext cx="736600" cy="259045"/>
    <xdr:sp macro="" textlink="">
      <xdr:nvSpPr>
        <xdr:cNvPr id="213" name="テキスト ボックス 212"/>
        <xdr:cNvSpPr txBox="1"/>
      </xdr:nvSpPr>
      <xdr:spPr>
        <a:xfrm>
          <a:off x="3733800" y="1354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37654</xdr:rowOff>
    </xdr:from>
    <xdr:to>
      <xdr:col>15</xdr:col>
      <xdr:colOff>133350</xdr:colOff>
      <xdr:row>80</xdr:row>
      <xdr:rowOff>139254</xdr:rowOff>
    </xdr:to>
    <xdr:sp macro="" textlink="">
      <xdr:nvSpPr>
        <xdr:cNvPr id="214" name="楕円 213"/>
        <xdr:cNvSpPr/>
      </xdr:nvSpPr>
      <xdr:spPr>
        <a:xfrm>
          <a:off x="3175000" y="1375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149431</xdr:rowOff>
    </xdr:from>
    <xdr:ext cx="762000" cy="259045"/>
    <xdr:sp macro="" textlink="">
      <xdr:nvSpPr>
        <xdr:cNvPr id="215" name="テキスト ボックス 214"/>
        <xdr:cNvSpPr txBox="1"/>
      </xdr:nvSpPr>
      <xdr:spPr>
        <a:xfrm>
          <a:off x="2844800" y="1352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60384</xdr:rowOff>
    </xdr:from>
    <xdr:to>
      <xdr:col>11</xdr:col>
      <xdr:colOff>82550</xdr:colOff>
      <xdr:row>80</xdr:row>
      <xdr:rowOff>161984</xdr:rowOff>
    </xdr:to>
    <xdr:sp macro="" textlink="">
      <xdr:nvSpPr>
        <xdr:cNvPr id="216" name="楕円 215"/>
        <xdr:cNvSpPr/>
      </xdr:nvSpPr>
      <xdr:spPr>
        <a:xfrm>
          <a:off x="2286000" y="1377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711</xdr:rowOff>
    </xdr:from>
    <xdr:ext cx="762000" cy="259045"/>
    <xdr:sp macro="" textlink="">
      <xdr:nvSpPr>
        <xdr:cNvPr id="217" name="テキスト ボックス 216"/>
        <xdr:cNvSpPr txBox="1"/>
      </xdr:nvSpPr>
      <xdr:spPr>
        <a:xfrm>
          <a:off x="1955800" y="1354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63984</xdr:rowOff>
    </xdr:from>
    <xdr:to>
      <xdr:col>7</xdr:col>
      <xdr:colOff>31750</xdr:colOff>
      <xdr:row>80</xdr:row>
      <xdr:rowOff>165584</xdr:rowOff>
    </xdr:to>
    <xdr:sp macro="" textlink="">
      <xdr:nvSpPr>
        <xdr:cNvPr id="218" name="楕円 217"/>
        <xdr:cNvSpPr/>
      </xdr:nvSpPr>
      <xdr:spPr>
        <a:xfrm>
          <a:off x="1397000" y="137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4311</xdr:rowOff>
    </xdr:from>
    <xdr:ext cx="762000" cy="259045"/>
    <xdr:sp macro="" textlink="">
      <xdr:nvSpPr>
        <xdr:cNvPr id="219" name="テキスト ボックス 218"/>
        <xdr:cNvSpPr txBox="1"/>
      </xdr:nvSpPr>
      <xdr:spPr>
        <a:xfrm>
          <a:off x="1066800" y="1354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内平均値と比較すると高い水準で推移しています。これは、これまでの新規採用職員の抑制傾向等から職員の平均年齢が上昇しており、かつ高卒及び短大卒の部長級への登用を行っていることによるものなどと分析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66221</xdr:rowOff>
    </xdr:to>
    <xdr:cxnSp macro="">
      <xdr:nvCxnSpPr>
        <xdr:cNvPr id="255" name="直線コネクタ 254"/>
        <xdr:cNvCxnSpPr/>
      </xdr:nvCxnSpPr>
      <xdr:spPr>
        <a:xfrm flipV="1">
          <a:off x="16179800" y="145877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58" name="直線コネクタ 257"/>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15421</xdr:rowOff>
    </xdr:to>
    <xdr:cxnSp macro="">
      <xdr:nvCxnSpPr>
        <xdr:cNvPr id="261" name="直線コネクタ 260"/>
        <xdr:cNvCxnSpPr/>
      </xdr:nvCxnSpPr>
      <xdr:spPr>
        <a:xfrm flipV="1">
          <a:off x="14401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86</xdr:row>
      <xdr:rowOff>15421</xdr:rowOff>
    </xdr:to>
    <xdr:cxnSp macro="">
      <xdr:nvCxnSpPr>
        <xdr:cNvPr id="264" name="直線コネクタ 263"/>
        <xdr:cNvCxnSpPr/>
      </xdr:nvCxnSpPr>
      <xdr:spPr>
        <a:xfrm>
          <a:off x="13512800" y="146222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107241</xdr:rowOff>
    </xdr:from>
    <xdr:ext cx="762000" cy="259045"/>
    <xdr:sp macro="" textlink="">
      <xdr:nvSpPr>
        <xdr:cNvPr id="275" name="給与水準   （国との比較）該当値テキスト"/>
        <xdr:cNvSpPr txBox="1"/>
      </xdr:nvSpPr>
      <xdr:spPr>
        <a:xfrm>
          <a:off x="17106900" y="1450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76" name="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77" name="テキスト ボックス 276"/>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8" name="楕円 277"/>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79" name="テキスト ボックス 27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1" name="テキスト ボックス 280"/>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2" name="楕円 281"/>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3" name="テキスト ボックス 282"/>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人口千人当たりの職員数は、類似団体内平均値と比較すると低い水準で推移して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まで定員適正化計画等により職員数の削減に取り組んできた結果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によるものなどと分析しています。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57044</xdr:rowOff>
    </xdr:to>
    <xdr:cxnSp macro="">
      <xdr:nvCxnSpPr>
        <xdr:cNvPr id="318" name="直線コネクタ 317"/>
        <xdr:cNvCxnSpPr/>
      </xdr:nvCxnSpPr>
      <xdr:spPr>
        <a:xfrm flipV="1">
          <a:off x="16179800" y="1051348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44979</xdr:rowOff>
    </xdr:from>
    <xdr:to>
      <xdr:col>77</xdr:col>
      <xdr:colOff>44450</xdr:colOff>
      <xdr:row>61</xdr:row>
      <xdr:rowOff>57044</xdr:rowOff>
    </xdr:to>
    <xdr:cxnSp macro="">
      <xdr:nvCxnSpPr>
        <xdr:cNvPr id="321" name="直線コネクタ 320"/>
        <xdr:cNvCxnSpPr/>
      </xdr:nvCxnSpPr>
      <xdr:spPr>
        <a:xfrm>
          <a:off x="15290800" y="105034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36936</xdr:rowOff>
    </xdr:from>
    <xdr:to>
      <xdr:col>72</xdr:col>
      <xdr:colOff>203200</xdr:colOff>
      <xdr:row>61</xdr:row>
      <xdr:rowOff>44979</xdr:rowOff>
    </xdr:to>
    <xdr:cxnSp macro="">
      <xdr:nvCxnSpPr>
        <xdr:cNvPr id="324" name="直線コネクタ 323"/>
        <xdr:cNvCxnSpPr/>
      </xdr:nvCxnSpPr>
      <xdr:spPr>
        <a:xfrm>
          <a:off x="14401800" y="104953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36936</xdr:rowOff>
    </xdr:from>
    <xdr:to>
      <xdr:col>68</xdr:col>
      <xdr:colOff>152400</xdr:colOff>
      <xdr:row>61</xdr:row>
      <xdr:rowOff>51012</xdr:rowOff>
    </xdr:to>
    <xdr:cxnSp macro="">
      <xdr:nvCxnSpPr>
        <xdr:cNvPr id="327" name="直線コネクタ 326"/>
        <xdr:cNvCxnSpPr/>
      </xdr:nvCxnSpPr>
      <xdr:spPr>
        <a:xfrm flipV="1">
          <a:off x="13512800" y="104953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37" name="楕円 336"/>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20760</xdr:rowOff>
    </xdr:from>
    <xdr:ext cx="762000" cy="259045"/>
    <xdr:sp macro="" textlink="">
      <xdr:nvSpPr>
        <xdr:cNvPr id="338" name="定員管理の状況該当値テキスト"/>
        <xdr:cNvSpPr txBox="1"/>
      </xdr:nvSpPr>
      <xdr:spPr>
        <a:xfrm>
          <a:off x="17106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6244</xdr:rowOff>
    </xdr:from>
    <xdr:to>
      <xdr:col>77</xdr:col>
      <xdr:colOff>95250</xdr:colOff>
      <xdr:row>61</xdr:row>
      <xdr:rowOff>107844</xdr:rowOff>
    </xdr:to>
    <xdr:sp macro="" textlink="">
      <xdr:nvSpPr>
        <xdr:cNvPr id="339" name="楕円 338"/>
        <xdr:cNvSpPr/>
      </xdr:nvSpPr>
      <xdr:spPr>
        <a:xfrm>
          <a:off x="161290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118021</xdr:rowOff>
    </xdr:from>
    <xdr:ext cx="736600" cy="259045"/>
    <xdr:sp macro="" textlink="">
      <xdr:nvSpPr>
        <xdr:cNvPr id="340" name="テキスト ボックス 339"/>
        <xdr:cNvSpPr txBox="1"/>
      </xdr:nvSpPr>
      <xdr:spPr>
        <a:xfrm>
          <a:off x="15798800" y="1023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165629</xdr:rowOff>
    </xdr:from>
    <xdr:to>
      <xdr:col>73</xdr:col>
      <xdr:colOff>44450</xdr:colOff>
      <xdr:row>61</xdr:row>
      <xdr:rowOff>95779</xdr:rowOff>
    </xdr:to>
    <xdr:sp macro="" textlink="">
      <xdr:nvSpPr>
        <xdr:cNvPr id="341" name="楕円 340"/>
        <xdr:cNvSpPr/>
      </xdr:nvSpPr>
      <xdr:spPr>
        <a:xfrm>
          <a:off x="15240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105956</xdr:rowOff>
    </xdr:from>
    <xdr:ext cx="762000" cy="259045"/>
    <xdr:sp macro="" textlink="">
      <xdr:nvSpPr>
        <xdr:cNvPr id="342" name="テキスト ボックス 341"/>
        <xdr:cNvSpPr txBox="1"/>
      </xdr:nvSpPr>
      <xdr:spPr>
        <a:xfrm>
          <a:off x="14909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157586</xdr:rowOff>
    </xdr:from>
    <xdr:to>
      <xdr:col>68</xdr:col>
      <xdr:colOff>203200</xdr:colOff>
      <xdr:row>61</xdr:row>
      <xdr:rowOff>87736</xdr:rowOff>
    </xdr:to>
    <xdr:sp macro="" textlink="">
      <xdr:nvSpPr>
        <xdr:cNvPr id="343" name="楕円 342"/>
        <xdr:cNvSpPr/>
      </xdr:nvSpPr>
      <xdr:spPr>
        <a:xfrm>
          <a:off x="14351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97913</xdr:rowOff>
    </xdr:from>
    <xdr:ext cx="762000" cy="259045"/>
    <xdr:sp macro="" textlink="">
      <xdr:nvSpPr>
        <xdr:cNvPr id="344" name="テキスト ボックス 343"/>
        <xdr:cNvSpPr txBox="1"/>
      </xdr:nvSpPr>
      <xdr:spPr>
        <a:xfrm>
          <a:off x="14020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212</xdr:rowOff>
    </xdr:from>
    <xdr:to>
      <xdr:col>64</xdr:col>
      <xdr:colOff>152400</xdr:colOff>
      <xdr:row>61</xdr:row>
      <xdr:rowOff>101812</xdr:rowOff>
    </xdr:to>
    <xdr:sp macro="" textlink="">
      <xdr:nvSpPr>
        <xdr:cNvPr id="345" name="楕円 344"/>
        <xdr:cNvSpPr/>
      </xdr:nvSpPr>
      <xdr:spPr>
        <a:xfrm>
          <a:off x="13462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111989</xdr:rowOff>
    </xdr:from>
    <xdr:ext cx="762000" cy="259045"/>
    <xdr:sp macro="" textlink="">
      <xdr:nvSpPr>
        <xdr:cNvPr id="346" name="テキスト ボックス 345"/>
        <xdr:cNvSpPr txBox="1"/>
      </xdr:nvSpPr>
      <xdr:spPr>
        <a:xfrm>
          <a:off x="13131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ポイントの増となりました。これは、実質公債費比率が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ヶ年平均で算定する中、公共下水道事業会計で臨時的収入があったことから数値が低く算定された</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数値</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数値</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に置き換わったことによるものなどと分析しています。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41003</xdr:rowOff>
    </xdr:to>
    <xdr:cxnSp macro="">
      <xdr:nvCxnSpPr>
        <xdr:cNvPr id="381" name="直線コネクタ 380"/>
        <xdr:cNvCxnSpPr/>
      </xdr:nvCxnSpPr>
      <xdr:spPr>
        <a:xfrm>
          <a:off x="16179800" y="75641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6531</xdr:rowOff>
    </xdr:from>
    <xdr:to>
      <xdr:col>77</xdr:col>
      <xdr:colOff>44450</xdr:colOff>
      <xdr:row>44</xdr:row>
      <xdr:rowOff>20320</xdr:rowOff>
    </xdr:to>
    <xdr:cxnSp macro="">
      <xdr:nvCxnSpPr>
        <xdr:cNvPr id="384" name="直線コネクタ 383"/>
        <xdr:cNvCxnSpPr/>
      </xdr:nvCxnSpPr>
      <xdr:spPr>
        <a:xfrm>
          <a:off x="15290800" y="75503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6531</xdr:rowOff>
    </xdr:to>
    <xdr:cxnSp macro="">
      <xdr:nvCxnSpPr>
        <xdr:cNvPr id="387" name="直線コネクタ 386"/>
        <xdr:cNvCxnSpPr/>
      </xdr:nvCxnSpPr>
      <xdr:spPr>
        <a:xfrm>
          <a:off x="14401800" y="75365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47897</xdr:rowOff>
    </xdr:to>
    <xdr:cxnSp macro="">
      <xdr:nvCxnSpPr>
        <xdr:cNvPr id="390" name="直線コネクタ 389"/>
        <xdr:cNvCxnSpPr/>
      </xdr:nvCxnSpPr>
      <xdr:spPr>
        <a:xfrm flipV="1">
          <a:off x="13512800" y="75365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161653</xdr:rowOff>
    </xdr:from>
    <xdr:to>
      <xdr:col>81</xdr:col>
      <xdr:colOff>95250</xdr:colOff>
      <xdr:row>44</xdr:row>
      <xdr:rowOff>91803</xdr:rowOff>
    </xdr:to>
    <xdr:sp macro="" textlink="">
      <xdr:nvSpPr>
        <xdr:cNvPr id="400" name="楕円 399"/>
        <xdr:cNvSpPr/>
      </xdr:nvSpPr>
      <xdr:spPr>
        <a:xfrm>
          <a:off x="16967200" y="7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57530</xdr:rowOff>
    </xdr:from>
    <xdr:ext cx="762000" cy="259045"/>
    <xdr:sp macro="" textlink="">
      <xdr:nvSpPr>
        <xdr:cNvPr id="401" name="公債費負担の状況該当値テキスト"/>
        <xdr:cNvSpPr txBox="1"/>
      </xdr:nvSpPr>
      <xdr:spPr>
        <a:xfrm>
          <a:off x="17106900" y="74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2" name="楕円 401"/>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3" name="テキスト ボックス 402"/>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127181</xdr:rowOff>
    </xdr:from>
    <xdr:to>
      <xdr:col>73</xdr:col>
      <xdr:colOff>44450</xdr:colOff>
      <xdr:row>44</xdr:row>
      <xdr:rowOff>57331</xdr:rowOff>
    </xdr:to>
    <xdr:sp macro="" textlink="">
      <xdr:nvSpPr>
        <xdr:cNvPr id="404" name="楕円 403"/>
        <xdr:cNvSpPr/>
      </xdr:nvSpPr>
      <xdr:spPr>
        <a:xfrm>
          <a:off x="15240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42108</xdr:rowOff>
    </xdr:from>
    <xdr:ext cx="762000" cy="259045"/>
    <xdr:sp macro="" textlink="">
      <xdr:nvSpPr>
        <xdr:cNvPr id="405" name="テキスト ボックス 404"/>
        <xdr:cNvSpPr txBox="1"/>
      </xdr:nvSpPr>
      <xdr:spPr>
        <a:xfrm>
          <a:off x="14909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06" name="楕円 405"/>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07" name="テキスト ボックス 406"/>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168547</xdr:rowOff>
    </xdr:from>
    <xdr:to>
      <xdr:col>64</xdr:col>
      <xdr:colOff>152400</xdr:colOff>
      <xdr:row>44</xdr:row>
      <xdr:rowOff>98697</xdr:rowOff>
    </xdr:to>
    <xdr:sp macro="" textlink="">
      <xdr:nvSpPr>
        <xdr:cNvPr id="408" name="楕円 407"/>
        <xdr:cNvSpPr/>
      </xdr:nvSpPr>
      <xdr:spPr>
        <a:xfrm>
          <a:off x="13462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83474</xdr:rowOff>
    </xdr:from>
    <xdr:ext cx="762000" cy="259045"/>
    <xdr:sp macro="" textlink="">
      <xdr:nvSpPr>
        <xdr:cNvPr id="409" name="テキスト ボックス 408"/>
        <xdr:cNvSpPr txBox="1"/>
      </xdr:nvSpPr>
      <xdr:spPr>
        <a:xfrm>
          <a:off x="13131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将来負担比率は、「</a:t>
          </a:r>
          <a:r>
            <a:rPr kumimoji="1" lang="en-US" altLang="ja-JP" sz="1300">
              <a:latin typeface="ＭＳ Ｐゴシック" panose="020B0600070205080204" pitchFamily="50" charset="-128"/>
              <a:ea typeface="ＭＳ Ｐゴシック" panose="020B0600070205080204" pitchFamily="50" charset="-128"/>
            </a:rPr>
            <a:t>190.3</a:t>
          </a:r>
          <a:r>
            <a:rPr kumimoji="1" lang="ja-JP" altLang="en-US" sz="1300">
              <a:latin typeface="ＭＳ Ｐゴシック" panose="020B0600070205080204" pitchFamily="50" charset="-128"/>
              <a:ea typeface="ＭＳ Ｐゴシック" panose="020B0600070205080204" pitchFamily="50" charset="-128"/>
            </a:rPr>
            <a:t>％」と平成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185.9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増となりました。これは、財政調整基金や国民健康保険財政調整基金などの充当可能基金残高が減額したことに加え、公共下水道事業会計において、公営企業債等繰入見込額が減少したことなどと分析してい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94022</xdr:rowOff>
    </xdr:from>
    <xdr:to>
      <xdr:col>81</xdr:col>
      <xdr:colOff>44450</xdr:colOff>
      <xdr:row>22</xdr:row>
      <xdr:rowOff>129413</xdr:rowOff>
    </xdr:to>
    <xdr:cxnSp macro="">
      <xdr:nvCxnSpPr>
        <xdr:cNvPr id="443" name="直線コネクタ 442"/>
        <xdr:cNvCxnSpPr/>
      </xdr:nvCxnSpPr>
      <xdr:spPr>
        <a:xfrm>
          <a:off x="16179800" y="3865922"/>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94022</xdr:rowOff>
    </xdr:from>
    <xdr:to>
      <xdr:col>77</xdr:col>
      <xdr:colOff>44450</xdr:colOff>
      <xdr:row>22</xdr:row>
      <xdr:rowOff>162390</xdr:rowOff>
    </xdr:to>
    <xdr:cxnSp macro="">
      <xdr:nvCxnSpPr>
        <xdr:cNvPr id="446" name="直線コネクタ 445"/>
        <xdr:cNvCxnSpPr/>
      </xdr:nvCxnSpPr>
      <xdr:spPr>
        <a:xfrm flipV="1">
          <a:off x="15290800" y="386592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44958</xdr:rowOff>
    </xdr:from>
    <xdr:to>
      <xdr:col>72</xdr:col>
      <xdr:colOff>203200</xdr:colOff>
      <xdr:row>22</xdr:row>
      <xdr:rowOff>162390</xdr:rowOff>
    </xdr:to>
    <xdr:cxnSp macro="">
      <xdr:nvCxnSpPr>
        <xdr:cNvPr id="449" name="直線コネクタ 448"/>
        <xdr:cNvCxnSpPr/>
      </xdr:nvCxnSpPr>
      <xdr:spPr>
        <a:xfrm>
          <a:off x="14401800" y="3816858"/>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44958</xdr:rowOff>
    </xdr:from>
    <xdr:to>
      <xdr:col>68</xdr:col>
      <xdr:colOff>152400</xdr:colOff>
      <xdr:row>22</xdr:row>
      <xdr:rowOff>101261</xdr:rowOff>
    </xdr:to>
    <xdr:cxnSp macro="">
      <xdr:nvCxnSpPr>
        <xdr:cNvPr id="452" name="直線コネクタ 451"/>
        <xdr:cNvCxnSpPr/>
      </xdr:nvCxnSpPr>
      <xdr:spPr>
        <a:xfrm flipV="1">
          <a:off x="13512800" y="381685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78613</xdr:rowOff>
    </xdr:from>
    <xdr:to>
      <xdr:col>81</xdr:col>
      <xdr:colOff>95250</xdr:colOff>
      <xdr:row>23</xdr:row>
      <xdr:rowOff>8763</xdr:rowOff>
    </xdr:to>
    <xdr:sp macro="" textlink="">
      <xdr:nvSpPr>
        <xdr:cNvPr id="462" name="楕円 461"/>
        <xdr:cNvSpPr/>
      </xdr:nvSpPr>
      <xdr:spPr>
        <a:xfrm>
          <a:off x="16967200" y="385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145940</xdr:rowOff>
    </xdr:from>
    <xdr:ext cx="762000" cy="259045"/>
    <xdr:sp macro="" textlink="">
      <xdr:nvSpPr>
        <xdr:cNvPr id="463" name="将来負担の状況該当値テキスト"/>
        <xdr:cNvSpPr txBox="1"/>
      </xdr:nvSpPr>
      <xdr:spPr>
        <a:xfrm>
          <a:off x="17106900" y="374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43222</xdr:rowOff>
    </xdr:from>
    <xdr:to>
      <xdr:col>77</xdr:col>
      <xdr:colOff>95250</xdr:colOff>
      <xdr:row>22</xdr:row>
      <xdr:rowOff>144822</xdr:rowOff>
    </xdr:to>
    <xdr:sp macro="" textlink="">
      <xdr:nvSpPr>
        <xdr:cNvPr id="464" name="楕円 463"/>
        <xdr:cNvSpPr/>
      </xdr:nvSpPr>
      <xdr:spPr>
        <a:xfrm>
          <a:off x="16129000" y="38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129599</xdr:rowOff>
    </xdr:from>
    <xdr:ext cx="736600" cy="259045"/>
    <xdr:sp macro="" textlink="">
      <xdr:nvSpPr>
        <xdr:cNvPr id="465" name="テキスト ボックス 464"/>
        <xdr:cNvSpPr txBox="1"/>
      </xdr:nvSpPr>
      <xdr:spPr>
        <a:xfrm>
          <a:off x="15798800" y="390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111590</xdr:rowOff>
    </xdr:from>
    <xdr:to>
      <xdr:col>73</xdr:col>
      <xdr:colOff>44450</xdr:colOff>
      <xdr:row>23</xdr:row>
      <xdr:rowOff>41740</xdr:rowOff>
    </xdr:to>
    <xdr:sp macro="" textlink="">
      <xdr:nvSpPr>
        <xdr:cNvPr id="466" name="楕円 465"/>
        <xdr:cNvSpPr/>
      </xdr:nvSpPr>
      <xdr:spPr>
        <a:xfrm>
          <a:off x="15240000" y="38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26517</xdr:rowOff>
    </xdr:from>
    <xdr:ext cx="762000" cy="259045"/>
    <xdr:sp macro="" textlink="">
      <xdr:nvSpPr>
        <xdr:cNvPr id="467" name="テキスト ボックス 466"/>
        <xdr:cNvSpPr txBox="1"/>
      </xdr:nvSpPr>
      <xdr:spPr>
        <a:xfrm>
          <a:off x="14909800" y="396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165608</xdr:rowOff>
    </xdr:from>
    <xdr:to>
      <xdr:col>68</xdr:col>
      <xdr:colOff>203200</xdr:colOff>
      <xdr:row>22</xdr:row>
      <xdr:rowOff>95758</xdr:rowOff>
    </xdr:to>
    <xdr:sp macro="" textlink="">
      <xdr:nvSpPr>
        <xdr:cNvPr id="468" name="楕円 467"/>
        <xdr:cNvSpPr/>
      </xdr:nvSpPr>
      <xdr:spPr>
        <a:xfrm>
          <a:off x="14351000" y="37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80535</xdr:rowOff>
    </xdr:from>
    <xdr:ext cx="762000" cy="259045"/>
    <xdr:sp macro="" textlink="">
      <xdr:nvSpPr>
        <xdr:cNvPr id="469" name="テキスト ボックス 468"/>
        <xdr:cNvSpPr txBox="1"/>
      </xdr:nvSpPr>
      <xdr:spPr>
        <a:xfrm>
          <a:off x="14020800" y="385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50461</xdr:rowOff>
    </xdr:from>
    <xdr:to>
      <xdr:col>64</xdr:col>
      <xdr:colOff>152400</xdr:colOff>
      <xdr:row>22</xdr:row>
      <xdr:rowOff>152061</xdr:rowOff>
    </xdr:to>
    <xdr:sp macro="" textlink="">
      <xdr:nvSpPr>
        <xdr:cNvPr id="470" name="楕円 469"/>
        <xdr:cNvSpPr/>
      </xdr:nvSpPr>
      <xdr:spPr>
        <a:xfrm>
          <a:off x="13462000" y="38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136838</xdr:rowOff>
    </xdr:from>
    <xdr:ext cx="762000" cy="259045"/>
    <xdr:sp macro="" textlink="">
      <xdr:nvSpPr>
        <xdr:cNvPr id="471" name="テキスト ボックス 470"/>
        <xdr:cNvSpPr txBox="1"/>
      </xdr:nvSpPr>
      <xdr:spPr>
        <a:xfrm>
          <a:off x="13131800" y="39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78,896
78,033
129.77
28,226,158
27,945,580
221,589
15,872,395
34,813,066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人件費に係る経常収支比率は、類似団体内平均値と比較すると高い水準で推移しています。これは、職員の平均年齢が高いことによるものなどと分析しています。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107950</xdr:rowOff>
    </xdr:to>
    <xdr:cxnSp macro="">
      <xdr:nvCxnSpPr>
        <xdr:cNvPr id="66" name="直線コネクタ 65"/>
        <xdr:cNvCxnSpPr/>
      </xdr:nvCxnSpPr>
      <xdr:spPr>
        <a:xfrm>
          <a:off x="3987800" y="6261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157480</xdr:rowOff>
    </xdr:to>
    <xdr:cxnSp macro="">
      <xdr:nvCxnSpPr>
        <xdr:cNvPr id="69" name="直線コネクタ 68"/>
        <xdr:cNvCxnSpPr/>
      </xdr:nvCxnSpPr>
      <xdr:spPr>
        <a:xfrm flipV="1">
          <a:off x="3098800" y="626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100330</xdr:rowOff>
    </xdr:to>
    <xdr:cxnSp macro="">
      <xdr:nvCxnSpPr>
        <xdr:cNvPr id="72" name="直線コネクタ 71"/>
        <xdr:cNvCxnSpPr/>
      </xdr:nvCxnSpPr>
      <xdr:spPr>
        <a:xfrm flipV="1">
          <a:off x="2209800" y="632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27940</xdr:rowOff>
    </xdr:to>
    <xdr:cxnSp macro="">
      <xdr:nvCxnSpPr>
        <xdr:cNvPr id="75" name="直線コネクタ 74"/>
        <xdr:cNvCxnSpPr/>
      </xdr:nvCxnSpPr>
      <xdr:spPr>
        <a:xfrm flipV="1">
          <a:off x="1320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物件費に係る経常収支比率は、類似団体以内平均値と比較すると低い水準で推移しています。これは、臨時雇用賃金が他自治体と比較して低水準であること、また、平成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の財政健全化緊急対策等の取組以降、消耗品費や光熱水費等の削減をはじめ、施設管理や業務管理委託等に係る仕様や発注方法を見直すなど積極的な経費節減策に努めていることによるものなどと分析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16</xdr:row>
      <xdr:rowOff>43180</xdr:rowOff>
    </xdr:to>
    <xdr:cxnSp macro="">
      <xdr:nvCxnSpPr>
        <xdr:cNvPr id="127" name="直線コネクタ 126"/>
        <xdr:cNvCxnSpPr/>
      </xdr:nvCxnSpPr>
      <xdr:spPr>
        <a:xfrm>
          <a:off x="15671800" y="276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20320</xdr:rowOff>
    </xdr:to>
    <xdr:cxnSp macro="">
      <xdr:nvCxnSpPr>
        <xdr:cNvPr id="130" name="直線コネクタ 129"/>
        <xdr:cNvCxnSpPr/>
      </xdr:nvCxnSpPr>
      <xdr:spPr>
        <a:xfrm>
          <a:off x="14782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81280</xdr:rowOff>
    </xdr:to>
    <xdr:cxnSp macro="">
      <xdr:nvCxnSpPr>
        <xdr:cNvPr id="133" name="直線コネクタ 132"/>
        <xdr:cNvCxnSpPr/>
      </xdr:nvCxnSpPr>
      <xdr:spPr>
        <a:xfrm flipV="1">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81280</xdr:rowOff>
    </xdr:to>
    <xdr:cxnSp macro="">
      <xdr:nvCxnSpPr>
        <xdr:cNvPr id="136" name="直線コネクタ 135"/>
        <xdr:cNvCxnSpPr/>
      </xdr:nvCxnSpPr>
      <xdr:spPr>
        <a:xfrm>
          <a:off x="13004800" y="274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8" name="楕円 147"/>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9" name="テキスト ボックス 148"/>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2" name="楕円 151"/>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3" name="テキスト ボックス 152"/>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4" name="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扶助費に係る経常収支比率は、類似団体内平均値と比較して高い水準で推移しています。これは、過去に公立保育所の民営化を進めたことによるものなどと分析しています。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152146</xdr:rowOff>
    </xdr:from>
    <xdr:to>
      <xdr:col>24</xdr:col>
      <xdr:colOff>25400</xdr:colOff>
      <xdr:row>58</xdr:row>
      <xdr:rowOff>26416</xdr:rowOff>
    </xdr:to>
    <xdr:cxnSp macro="">
      <xdr:nvCxnSpPr>
        <xdr:cNvPr id="186" name="直線コネクタ 185"/>
        <xdr:cNvCxnSpPr/>
      </xdr:nvCxnSpPr>
      <xdr:spPr>
        <a:xfrm>
          <a:off x="3987800" y="99247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124714</xdr:rowOff>
    </xdr:from>
    <xdr:to>
      <xdr:col>19</xdr:col>
      <xdr:colOff>187325</xdr:colOff>
      <xdr:row>57</xdr:row>
      <xdr:rowOff>152146</xdr:rowOff>
    </xdr:to>
    <xdr:cxnSp macro="">
      <xdr:nvCxnSpPr>
        <xdr:cNvPr id="189" name="直線コネクタ 188"/>
        <xdr:cNvCxnSpPr/>
      </xdr:nvCxnSpPr>
      <xdr:spPr>
        <a:xfrm>
          <a:off x="3098800" y="9897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124714</xdr:rowOff>
    </xdr:to>
    <xdr:cxnSp macro="">
      <xdr:nvCxnSpPr>
        <xdr:cNvPr id="192" name="直線コネクタ 191"/>
        <xdr:cNvCxnSpPr/>
      </xdr:nvCxnSpPr>
      <xdr:spPr>
        <a:xfrm>
          <a:off x="2209800" y="97419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57</xdr:row>
      <xdr:rowOff>24130</xdr:rowOff>
    </xdr:to>
    <xdr:cxnSp macro="">
      <xdr:nvCxnSpPr>
        <xdr:cNvPr id="195" name="直線コネクタ 194"/>
        <xdr:cNvCxnSpPr/>
      </xdr:nvCxnSpPr>
      <xdr:spPr>
        <a:xfrm flipV="1">
          <a:off x="1320800" y="9741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147066</xdr:rowOff>
    </xdr:from>
    <xdr:to>
      <xdr:col>24</xdr:col>
      <xdr:colOff>76200</xdr:colOff>
      <xdr:row>58</xdr:row>
      <xdr:rowOff>77216</xdr:rowOff>
    </xdr:to>
    <xdr:sp macro="" textlink="">
      <xdr:nvSpPr>
        <xdr:cNvPr id="205" name="楕円 204"/>
        <xdr:cNvSpPr/>
      </xdr:nvSpPr>
      <xdr:spPr>
        <a:xfrm>
          <a:off x="4775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119143</xdr:rowOff>
    </xdr:from>
    <xdr:ext cx="762000" cy="259045"/>
    <xdr:sp macro="" textlink="">
      <xdr:nvSpPr>
        <xdr:cNvPr id="206" name="扶助費該当値テキスト"/>
        <xdr:cNvSpPr txBox="1"/>
      </xdr:nvSpPr>
      <xdr:spPr>
        <a:xfrm>
          <a:off x="4914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101346</xdr:rowOff>
    </xdr:from>
    <xdr:to>
      <xdr:col>20</xdr:col>
      <xdr:colOff>38100</xdr:colOff>
      <xdr:row>58</xdr:row>
      <xdr:rowOff>31496</xdr:rowOff>
    </xdr:to>
    <xdr:sp macro="" textlink="">
      <xdr:nvSpPr>
        <xdr:cNvPr id="207" name="楕円 206"/>
        <xdr:cNvSpPr/>
      </xdr:nvSpPr>
      <xdr:spPr>
        <a:xfrm>
          <a:off x="3937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16273</xdr:rowOff>
    </xdr:from>
    <xdr:ext cx="736600" cy="259045"/>
    <xdr:sp macro="" textlink="">
      <xdr:nvSpPr>
        <xdr:cNvPr id="208" name="テキスト ボックス 207"/>
        <xdr:cNvSpPr txBox="1"/>
      </xdr:nvSpPr>
      <xdr:spPr>
        <a:xfrm>
          <a:off x="3606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73914</xdr:rowOff>
    </xdr:from>
    <xdr:to>
      <xdr:col>15</xdr:col>
      <xdr:colOff>149225</xdr:colOff>
      <xdr:row>58</xdr:row>
      <xdr:rowOff>4064</xdr:rowOff>
    </xdr:to>
    <xdr:sp macro="" textlink="">
      <xdr:nvSpPr>
        <xdr:cNvPr id="209" name="楕円 208"/>
        <xdr:cNvSpPr/>
      </xdr:nvSpPr>
      <xdr:spPr>
        <a:xfrm>
          <a:off x="3048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160291</xdr:rowOff>
    </xdr:from>
    <xdr:ext cx="762000" cy="259045"/>
    <xdr:sp macro="" textlink="">
      <xdr:nvSpPr>
        <xdr:cNvPr id="210" name="テキスト ボックス 209"/>
        <xdr:cNvSpPr txBox="1"/>
      </xdr:nvSpPr>
      <xdr:spPr>
        <a:xfrm>
          <a:off x="2717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1" name="楕円 210"/>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2" name="テキスト ボックス 211"/>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3" name="楕円 212"/>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4" name="テキスト ボックス 213"/>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と比較すると高い水準で推移しています。これは、高齢化の進展等に伴い、後期高齢者医療会計や介護保険会計、国民健康保険事業会計への繰出金に係る負担が大きいことによるものなどと分析してい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77470</xdr:rowOff>
    </xdr:to>
    <xdr:cxnSp macro="">
      <xdr:nvCxnSpPr>
        <xdr:cNvPr id="247" name="直線コネクタ 246"/>
        <xdr:cNvCxnSpPr/>
      </xdr:nvCxnSpPr>
      <xdr:spPr>
        <a:xfrm>
          <a:off x="15671800" y="984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69850</xdr:rowOff>
    </xdr:to>
    <xdr:cxnSp macro="">
      <xdr:nvCxnSpPr>
        <xdr:cNvPr id="250" name="直線コネクタ 249"/>
        <xdr:cNvCxnSpPr/>
      </xdr:nvCxnSpPr>
      <xdr:spPr>
        <a:xfrm>
          <a:off x="14782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57</xdr:row>
      <xdr:rowOff>46990</xdr:rowOff>
    </xdr:to>
    <xdr:cxnSp macro="">
      <xdr:nvCxnSpPr>
        <xdr:cNvPr id="253" name="直線コネクタ 252"/>
        <xdr:cNvCxnSpPr/>
      </xdr:nvCxnSpPr>
      <xdr:spPr>
        <a:xfrm>
          <a:off x="13893800" y="9667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149860</xdr:rowOff>
    </xdr:to>
    <xdr:cxnSp macro="">
      <xdr:nvCxnSpPr>
        <xdr:cNvPr id="256" name="直線コネクタ 255"/>
        <xdr:cNvCxnSpPr/>
      </xdr:nvCxnSpPr>
      <xdr:spPr>
        <a:xfrm flipV="1">
          <a:off x="13004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6" name="楕円 265"/>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7"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0" name="楕円 269"/>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1" name="テキスト ボックス 270"/>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2" name="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3" name="テキスト ボックス 272"/>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4" name="楕円 27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5" name="テキスト ボックス 274"/>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と比較すると高い水準で推移しています。これは、各地域づくり組織へのまちづくり交付金をはじめ、伊賀南部環境衛生組合への分担金や病院事業会計への繰出金の負担が大きいことによるものなどと分析しています。</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170434</xdr:rowOff>
    </xdr:to>
    <xdr:cxnSp macro="">
      <xdr:nvCxnSpPr>
        <xdr:cNvPr id="305" name="直線コネクタ 304"/>
        <xdr:cNvCxnSpPr/>
      </xdr:nvCxnSpPr>
      <xdr:spPr>
        <a:xfrm flipV="1">
          <a:off x="15671800" y="634492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170434</xdr:rowOff>
    </xdr:to>
    <xdr:cxnSp macro="">
      <xdr:nvCxnSpPr>
        <xdr:cNvPr id="308" name="直線コネクタ 307"/>
        <xdr:cNvCxnSpPr/>
      </xdr:nvCxnSpPr>
      <xdr:spPr>
        <a:xfrm>
          <a:off x="14782800" y="6477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21844</xdr:rowOff>
    </xdr:to>
    <xdr:cxnSp macro="">
      <xdr:nvCxnSpPr>
        <xdr:cNvPr id="311" name="直線コネクタ 310"/>
        <xdr:cNvCxnSpPr/>
      </xdr:nvCxnSpPr>
      <xdr:spPr>
        <a:xfrm flipV="1">
          <a:off x="13893800" y="64775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21844</xdr:rowOff>
    </xdr:to>
    <xdr:cxnSp macro="">
      <xdr:nvCxnSpPr>
        <xdr:cNvPr id="314" name="直線コネクタ 313"/>
        <xdr:cNvCxnSpPr/>
      </xdr:nvCxnSpPr>
      <xdr:spPr>
        <a:xfrm>
          <a:off x="13004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25"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6" name="楕円 325"/>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7" name="テキスト ボックス 326"/>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8" name="楕円 327"/>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9" name="テキスト ボックス 328"/>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0" name="楕円 329"/>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1" name="テキスト ボックス 330"/>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32" name="楕円 331"/>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33" name="テキスト ボックス 332"/>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値と比較して高い水準で推移しています。これは、土地開発公社解散に伴う第三セクター等改革推進債や過去の大規模投資事業に係る起債の償還金が重くのしかかっていることによるものなどと分析してい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94996</xdr:rowOff>
    </xdr:to>
    <xdr:cxnSp macro="">
      <xdr:nvCxnSpPr>
        <xdr:cNvPr id="363" name="直線コネクタ 362"/>
        <xdr:cNvCxnSpPr/>
      </xdr:nvCxnSpPr>
      <xdr:spPr>
        <a:xfrm>
          <a:off x="3987800" y="13454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108713</xdr:rowOff>
    </xdr:to>
    <xdr:cxnSp macro="">
      <xdr:nvCxnSpPr>
        <xdr:cNvPr id="366" name="直線コネクタ 365"/>
        <xdr:cNvCxnSpPr/>
      </xdr:nvCxnSpPr>
      <xdr:spPr>
        <a:xfrm flipV="1">
          <a:off x="3098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108713</xdr:rowOff>
    </xdr:to>
    <xdr:cxnSp macro="">
      <xdr:nvCxnSpPr>
        <xdr:cNvPr id="369" name="直線コネクタ 368"/>
        <xdr:cNvCxnSpPr/>
      </xdr:nvCxnSpPr>
      <xdr:spPr>
        <a:xfrm>
          <a:off x="2209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72137</xdr:rowOff>
    </xdr:to>
    <xdr:cxnSp macro="">
      <xdr:nvCxnSpPr>
        <xdr:cNvPr id="372" name="直線コネクタ 371"/>
        <xdr:cNvCxnSpPr/>
      </xdr:nvCxnSpPr>
      <xdr:spPr>
        <a:xfrm flipV="1">
          <a:off x="1320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2" name="楕円 381"/>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3"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4" name="楕円 38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5" name="テキスト ボックス 38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6" name="楕円 385"/>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7" name="テキスト ボックス 386"/>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8" name="楕円 38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9" name="テキスト ボックス 38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0" name="楕円 389"/>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1" name="テキスト ボックス 390"/>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内平均値と比較して高い水準で推移しています。これは、病院事業会計や公共下水道事業会計への繰出金のほか、社会保障費の負担が大きいことによるものなどと分析してい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78</xdr:row>
      <xdr:rowOff>159004</xdr:rowOff>
    </xdr:to>
    <xdr:cxnSp macro="">
      <xdr:nvCxnSpPr>
        <xdr:cNvPr id="422" name="直線コネクタ 421"/>
        <xdr:cNvCxnSpPr/>
      </xdr:nvCxnSpPr>
      <xdr:spPr>
        <a:xfrm flipV="1">
          <a:off x="15671800" y="135183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159004</xdr:rowOff>
    </xdr:to>
    <xdr:cxnSp macro="">
      <xdr:nvCxnSpPr>
        <xdr:cNvPr id="425" name="直線コネクタ 424"/>
        <xdr:cNvCxnSpPr/>
      </xdr:nvCxnSpPr>
      <xdr:spPr>
        <a:xfrm>
          <a:off x="14782800" y="135046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78</xdr:row>
      <xdr:rowOff>131572</xdr:rowOff>
    </xdr:to>
    <xdr:cxnSp macro="">
      <xdr:nvCxnSpPr>
        <xdr:cNvPr id="428" name="直線コネクタ 427"/>
        <xdr:cNvCxnSpPr/>
      </xdr:nvCxnSpPr>
      <xdr:spPr>
        <a:xfrm>
          <a:off x="13893800" y="1350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78</xdr:row>
      <xdr:rowOff>168148</xdr:rowOff>
    </xdr:to>
    <xdr:cxnSp macro="">
      <xdr:nvCxnSpPr>
        <xdr:cNvPr id="431" name="直線コネクタ 430"/>
        <xdr:cNvCxnSpPr/>
      </xdr:nvCxnSpPr>
      <xdr:spPr>
        <a:xfrm flipV="1">
          <a:off x="13004800" y="135046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1" name="楕円 440"/>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42"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43" name="楕円 442"/>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44" name="テキスト ボックス 443"/>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45" name="楕円 444"/>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46" name="テキスト ボックス 445"/>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7" name="楕円 446"/>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48" name="テキスト ボックス 447"/>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49" name="楕円 448"/>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0" name="テキスト ボックス 449"/>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34722</xdr:rowOff>
    </xdr:from>
    <xdr:to>
      <xdr:col>29</xdr:col>
      <xdr:colOff>127000</xdr:colOff>
      <xdr:row>18</xdr:row>
      <xdr:rowOff>60456</xdr:rowOff>
    </xdr:to>
    <xdr:cxnSp macro="">
      <xdr:nvCxnSpPr>
        <xdr:cNvPr id="52" name="直線コネクタ 51"/>
        <xdr:cNvCxnSpPr/>
      </xdr:nvCxnSpPr>
      <xdr:spPr bwMode="auto">
        <a:xfrm flipV="1">
          <a:off x="5003800" y="3168447"/>
          <a:ext cx="647700" cy="2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60456</xdr:rowOff>
    </xdr:from>
    <xdr:to>
      <xdr:col>26</xdr:col>
      <xdr:colOff>50800</xdr:colOff>
      <xdr:row>18</xdr:row>
      <xdr:rowOff>80197</xdr:rowOff>
    </xdr:to>
    <xdr:cxnSp macro="">
      <xdr:nvCxnSpPr>
        <xdr:cNvPr id="55" name="直線コネクタ 54"/>
        <xdr:cNvCxnSpPr/>
      </xdr:nvCxnSpPr>
      <xdr:spPr bwMode="auto">
        <a:xfrm flipV="1">
          <a:off x="4305300" y="3194181"/>
          <a:ext cx="698500" cy="1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37008</xdr:rowOff>
    </xdr:from>
    <xdr:to>
      <xdr:col>22</xdr:col>
      <xdr:colOff>114300</xdr:colOff>
      <xdr:row>18</xdr:row>
      <xdr:rowOff>80197</xdr:rowOff>
    </xdr:to>
    <xdr:cxnSp macro="">
      <xdr:nvCxnSpPr>
        <xdr:cNvPr id="58" name="直線コネクタ 57"/>
        <xdr:cNvCxnSpPr/>
      </xdr:nvCxnSpPr>
      <xdr:spPr bwMode="auto">
        <a:xfrm>
          <a:off x="3606800" y="3170733"/>
          <a:ext cx="698500" cy="43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10262</xdr:rowOff>
    </xdr:from>
    <xdr:to>
      <xdr:col>18</xdr:col>
      <xdr:colOff>177800</xdr:colOff>
      <xdr:row>18</xdr:row>
      <xdr:rowOff>37008</xdr:rowOff>
    </xdr:to>
    <xdr:cxnSp macro="">
      <xdr:nvCxnSpPr>
        <xdr:cNvPr id="61" name="直線コネクタ 60"/>
        <xdr:cNvCxnSpPr/>
      </xdr:nvCxnSpPr>
      <xdr:spPr bwMode="auto">
        <a:xfrm>
          <a:off x="2908300" y="3143987"/>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155372</xdr:rowOff>
    </xdr:from>
    <xdr:to>
      <xdr:col>29</xdr:col>
      <xdr:colOff>177800</xdr:colOff>
      <xdr:row>18</xdr:row>
      <xdr:rowOff>85522</xdr:rowOff>
    </xdr:to>
    <xdr:sp macro="" textlink="">
      <xdr:nvSpPr>
        <xdr:cNvPr id="71" name="楕円 70"/>
        <xdr:cNvSpPr/>
      </xdr:nvSpPr>
      <xdr:spPr bwMode="auto">
        <a:xfrm>
          <a:off x="5600700" y="31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127449</xdr:rowOff>
    </xdr:from>
    <xdr:ext cx="762000" cy="259045"/>
    <xdr:sp macro="" textlink="">
      <xdr:nvSpPr>
        <xdr:cNvPr id="72" name="人口1人当たり決算額の推移該当値テキスト130"/>
        <xdr:cNvSpPr txBox="1"/>
      </xdr:nvSpPr>
      <xdr:spPr>
        <a:xfrm>
          <a:off x="5740400" y="308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9656</xdr:rowOff>
    </xdr:from>
    <xdr:to>
      <xdr:col>26</xdr:col>
      <xdr:colOff>101600</xdr:colOff>
      <xdr:row>18</xdr:row>
      <xdr:rowOff>111256</xdr:rowOff>
    </xdr:to>
    <xdr:sp macro="" textlink="">
      <xdr:nvSpPr>
        <xdr:cNvPr id="73" name="楕円 72"/>
        <xdr:cNvSpPr/>
      </xdr:nvSpPr>
      <xdr:spPr bwMode="auto">
        <a:xfrm>
          <a:off x="4953000" y="314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96033</xdr:rowOff>
    </xdr:from>
    <xdr:ext cx="736600" cy="259045"/>
    <xdr:sp macro="" textlink="">
      <xdr:nvSpPr>
        <xdr:cNvPr id="74" name="テキスト ボックス 73"/>
        <xdr:cNvSpPr txBox="1"/>
      </xdr:nvSpPr>
      <xdr:spPr>
        <a:xfrm>
          <a:off x="4622800" y="322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29397</xdr:rowOff>
    </xdr:from>
    <xdr:to>
      <xdr:col>22</xdr:col>
      <xdr:colOff>165100</xdr:colOff>
      <xdr:row>18</xdr:row>
      <xdr:rowOff>130997</xdr:rowOff>
    </xdr:to>
    <xdr:sp macro="" textlink="">
      <xdr:nvSpPr>
        <xdr:cNvPr id="75" name="楕円 74"/>
        <xdr:cNvSpPr/>
      </xdr:nvSpPr>
      <xdr:spPr bwMode="auto">
        <a:xfrm>
          <a:off x="4254500" y="316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115774</xdr:rowOff>
    </xdr:from>
    <xdr:ext cx="762000" cy="259045"/>
    <xdr:sp macro="" textlink="">
      <xdr:nvSpPr>
        <xdr:cNvPr id="76" name="テキスト ボックス 75"/>
        <xdr:cNvSpPr txBox="1"/>
      </xdr:nvSpPr>
      <xdr:spPr>
        <a:xfrm>
          <a:off x="3924300" y="324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157658</xdr:rowOff>
    </xdr:from>
    <xdr:to>
      <xdr:col>19</xdr:col>
      <xdr:colOff>38100</xdr:colOff>
      <xdr:row>18</xdr:row>
      <xdr:rowOff>87808</xdr:rowOff>
    </xdr:to>
    <xdr:sp macro="" textlink="">
      <xdr:nvSpPr>
        <xdr:cNvPr id="77" name="楕円 76"/>
        <xdr:cNvSpPr/>
      </xdr:nvSpPr>
      <xdr:spPr bwMode="auto">
        <a:xfrm>
          <a:off x="3556000" y="311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72585</xdr:rowOff>
    </xdr:from>
    <xdr:ext cx="762000" cy="259045"/>
    <xdr:sp macro="" textlink="">
      <xdr:nvSpPr>
        <xdr:cNvPr id="78" name="テキスト ボックス 77"/>
        <xdr:cNvSpPr txBox="1"/>
      </xdr:nvSpPr>
      <xdr:spPr>
        <a:xfrm>
          <a:off x="3225800" y="320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130912</xdr:rowOff>
    </xdr:from>
    <xdr:to>
      <xdr:col>15</xdr:col>
      <xdr:colOff>101600</xdr:colOff>
      <xdr:row>18</xdr:row>
      <xdr:rowOff>61062</xdr:rowOff>
    </xdr:to>
    <xdr:sp macro="" textlink="">
      <xdr:nvSpPr>
        <xdr:cNvPr id="79" name="楕円 78"/>
        <xdr:cNvSpPr/>
      </xdr:nvSpPr>
      <xdr:spPr bwMode="auto">
        <a:xfrm>
          <a:off x="2857500" y="30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45839</xdr:rowOff>
    </xdr:from>
    <xdr:ext cx="762000" cy="259045"/>
    <xdr:sp macro="" textlink="">
      <xdr:nvSpPr>
        <xdr:cNvPr id="80" name="テキスト ボックス 79"/>
        <xdr:cNvSpPr txBox="1"/>
      </xdr:nvSpPr>
      <xdr:spPr>
        <a:xfrm>
          <a:off x="2527300" y="31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95061</xdr:rowOff>
    </xdr:from>
    <xdr:to>
      <xdr:col>29</xdr:col>
      <xdr:colOff>127000</xdr:colOff>
      <xdr:row>34</xdr:row>
      <xdr:rowOff>109234</xdr:rowOff>
    </xdr:to>
    <xdr:cxnSp macro="">
      <xdr:nvCxnSpPr>
        <xdr:cNvPr id="115" name="直線コネクタ 114"/>
        <xdr:cNvCxnSpPr/>
      </xdr:nvCxnSpPr>
      <xdr:spPr bwMode="auto">
        <a:xfrm flipV="1">
          <a:off x="5003800" y="6362511"/>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109234</xdr:rowOff>
    </xdr:from>
    <xdr:to>
      <xdr:col>26</xdr:col>
      <xdr:colOff>50800</xdr:colOff>
      <xdr:row>34</xdr:row>
      <xdr:rowOff>126869</xdr:rowOff>
    </xdr:to>
    <xdr:cxnSp macro="">
      <xdr:nvCxnSpPr>
        <xdr:cNvPr id="118" name="直線コネクタ 117"/>
        <xdr:cNvCxnSpPr/>
      </xdr:nvCxnSpPr>
      <xdr:spPr bwMode="auto">
        <a:xfrm flipV="1">
          <a:off x="4305300" y="6376684"/>
          <a:ext cx="6985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126869</xdr:rowOff>
    </xdr:from>
    <xdr:to>
      <xdr:col>22</xdr:col>
      <xdr:colOff>114300</xdr:colOff>
      <xdr:row>34</xdr:row>
      <xdr:rowOff>169030</xdr:rowOff>
    </xdr:to>
    <xdr:cxnSp macro="">
      <xdr:nvCxnSpPr>
        <xdr:cNvPr id="121" name="直線コネクタ 120"/>
        <xdr:cNvCxnSpPr/>
      </xdr:nvCxnSpPr>
      <xdr:spPr bwMode="auto">
        <a:xfrm flipV="1">
          <a:off x="3606800" y="6394319"/>
          <a:ext cx="698500" cy="4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169030</xdr:rowOff>
    </xdr:from>
    <xdr:to>
      <xdr:col>18</xdr:col>
      <xdr:colOff>177800</xdr:colOff>
      <xdr:row>34</xdr:row>
      <xdr:rowOff>180329</xdr:rowOff>
    </xdr:to>
    <xdr:cxnSp macro="">
      <xdr:nvCxnSpPr>
        <xdr:cNvPr id="124" name="直線コネクタ 123"/>
        <xdr:cNvCxnSpPr/>
      </xdr:nvCxnSpPr>
      <xdr:spPr bwMode="auto">
        <a:xfrm flipV="1">
          <a:off x="2908300" y="6436480"/>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44261</xdr:rowOff>
    </xdr:from>
    <xdr:to>
      <xdr:col>29</xdr:col>
      <xdr:colOff>177800</xdr:colOff>
      <xdr:row>34</xdr:row>
      <xdr:rowOff>145861</xdr:rowOff>
    </xdr:to>
    <xdr:sp macro="" textlink="">
      <xdr:nvSpPr>
        <xdr:cNvPr id="134" name="楕円 133"/>
        <xdr:cNvSpPr/>
      </xdr:nvSpPr>
      <xdr:spPr bwMode="auto">
        <a:xfrm>
          <a:off x="5600700" y="631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232238</xdr:rowOff>
    </xdr:from>
    <xdr:ext cx="762000" cy="259045"/>
    <xdr:sp macro="" textlink="">
      <xdr:nvSpPr>
        <xdr:cNvPr id="135" name="人口1人当たり決算額の推移該当値テキスト445"/>
        <xdr:cNvSpPr txBox="1"/>
      </xdr:nvSpPr>
      <xdr:spPr>
        <a:xfrm>
          <a:off x="5740400" y="615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58434</xdr:rowOff>
    </xdr:from>
    <xdr:to>
      <xdr:col>26</xdr:col>
      <xdr:colOff>101600</xdr:colOff>
      <xdr:row>34</xdr:row>
      <xdr:rowOff>160034</xdr:rowOff>
    </xdr:to>
    <xdr:sp macro="" textlink="">
      <xdr:nvSpPr>
        <xdr:cNvPr id="136" name="楕円 135"/>
        <xdr:cNvSpPr/>
      </xdr:nvSpPr>
      <xdr:spPr bwMode="auto">
        <a:xfrm>
          <a:off x="4953000" y="632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170211</xdr:rowOff>
    </xdr:from>
    <xdr:ext cx="736600" cy="259045"/>
    <xdr:sp macro="" textlink="">
      <xdr:nvSpPr>
        <xdr:cNvPr id="137" name="テキスト ボックス 136"/>
        <xdr:cNvSpPr txBox="1"/>
      </xdr:nvSpPr>
      <xdr:spPr>
        <a:xfrm>
          <a:off x="4622800" y="6094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76069</xdr:rowOff>
    </xdr:from>
    <xdr:to>
      <xdr:col>22</xdr:col>
      <xdr:colOff>165100</xdr:colOff>
      <xdr:row>34</xdr:row>
      <xdr:rowOff>177669</xdr:rowOff>
    </xdr:to>
    <xdr:sp macro="" textlink="">
      <xdr:nvSpPr>
        <xdr:cNvPr id="138" name="楕円 137"/>
        <xdr:cNvSpPr/>
      </xdr:nvSpPr>
      <xdr:spPr bwMode="auto">
        <a:xfrm>
          <a:off x="4254500" y="634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187846</xdr:rowOff>
    </xdr:from>
    <xdr:ext cx="762000" cy="259045"/>
    <xdr:sp macro="" textlink="">
      <xdr:nvSpPr>
        <xdr:cNvPr id="139" name="テキスト ボックス 138"/>
        <xdr:cNvSpPr txBox="1"/>
      </xdr:nvSpPr>
      <xdr:spPr>
        <a:xfrm>
          <a:off x="3924300" y="611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118230</xdr:rowOff>
    </xdr:from>
    <xdr:to>
      <xdr:col>19</xdr:col>
      <xdr:colOff>38100</xdr:colOff>
      <xdr:row>34</xdr:row>
      <xdr:rowOff>219830</xdr:rowOff>
    </xdr:to>
    <xdr:sp macro="" textlink="">
      <xdr:nvSpPr>
        <xdr:cNvPr id="140" name="楕円 139"/>
        <xdr:cNvSpPr/>
      </xdr:nvSpPr>
      <xdr:spPr bwMode="auto">
        <a:xfrm>
          <a:off x="3556000" y="63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230007</xdr:rowOff>
    </xdr:from>
    <xdr:ext cx="762000" cy="259045"/>
    <xdr:sp macro="" textlink="">
      <xdr:nvSpPr>
        <xdr:cNvPr id="141" name="テキスト ボックス 140"/>
        <xdr:cNvSpPr txBox="1"/>
      </xdr:nvSpPr>
      <xdr:spPr>
        <a:xfrm>
          <a:off x="3225800" y="61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129529</xdr:rowOff>
    </xdr:from>
    <xdr:to>
      <xdr:col>15</xdr:col>
      <xdr:colOff>101600</xdr:colOff>
      <xdr:row>34</xdr:row>
      <xdr:rowOff>231129</xdr:rowOff>
    </xdr:to>
    <xdr:sp macro="" textlink="">
      <xdr:nvSpPr>
        <xdr:cNvPr id="142" name="楕円 141"/>
        <xdr:cNvSpPr/>
      </xdr:nvSpPr>
      <xdr:spPr bwMode="auto">
        <a:xfrm>
          <a:off x="2857500" y="639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241306</xdr:rowOff>
    </xdr:from>
    <xdr:ext cx="762000" cy="259045"/>
    <xdr:sp macro="" textlink="">
      <xdr:nvSpPr>
        <xdr:cNvPr id="143" name="テキスト ボックス 142"/>
        <xdr:cNvSpPr txBox="1"/>
      </xdr:nvSpPr>
      <xdr:spPr>
        <a:xfrm>
          <a:off x="2527300" y="61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78,896
78,033
129.77
28,226,158
27,945,580
221,589
15,872,395
34,813,066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20394</xdr:rowOff>
    </xdr:from>
    <xdr:to>
      <xdr:col>24</xdr:col>
      <xdr:colOff>63500</xdr:colOff>
      <xdr:row>36</xdr:row>
      <xdr:rowOff>43071</xdr:rowOff>
    </xdr:to>
    <xdr:cxnSp macro="">
      <xdr:nvCxnSpPr>
        <xdr:cNvPr id="59" name="直線コネクタ 58"/>
        <xdr:cNvCxnSpPr/>
      </xdr:nvCxnSpPr>
      <xdr:spPr>
        <a:xfrm flipV="1">
          <a:off x="3797300" y="6192594"/>
          <a:ext cx="8382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19936</xdr:rowOff>
    </xdr:from>
    <xdr:to>
      <xdr:col>19</xdr:col>
      <xdr:colOff>177800</xdr:colOff>
      <xdr:row>36</xdr:row>
      <xdr:rowOff>43071</xdr:rowOff>
    </xdr:to>
    <xdr:cxnSp macro="">
      <xdr:nvCxnSpPr>
        <xdr:cNvPr id="62" name="直線コネクタ 61"/>
        <xdr:cNvCxnSpPr/>
      </xdr:nvCxnSpPr>
      <xdr:spPr>
        <a:xfrm>
          <a:off x="2908300" y="6192136"/>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145826</xdr:rowOff>
    </xdr:from>
    <xdr:to>
      <xdr:col>15</xdr:col>
      <xdr:colOff>50800</xdr:colOff>
      <xdr:row>36</xdr:row>
      <xdr:rowOff>19936</xdr:rowOff>
    </xdr:to>
    <xdr:cxnSp macro="">
      <xdr:nvCxnSpPr>
        <xdr:cNvPr id="65" name="直線コネクタ 64"/>
        <xdr:cNvCxnSpPr/>
      </xdr:nvCxnSpPr>
      <xdr:spPr>
        <a:xfrm>
          <a:off x="2019300" y="6146576"/>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100175</xdr:rowOff>
    </xdr:from>
    <xdr:to>
      <xdr:col>10</xdr:col>
      <xdr:colOff>114300</xdr:colOff>
      <xdr:row>35</xdr:row>
      <xdr:rowOff>145826</xdr:rowOff>
    </xdr:to>
    <xdr:cxnSp macro="">
      <xdr:nvCxnSpPr>
        <xdr:cNvPr id="68" name="直線コネクタ 67"/>
        <xdr:cNvCxnSpPr/>
      </xdr:nvCxnSpPr>
      <xdr:spPr>
        <a:xfrm>
          <a:off x="1130300" y="6100925"/>
          <a:ext cx="8890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141044</xdr:rowOff>
    </xdr:from>
    <xdr:to>
      <xdr:col>24</xdr:col>
      <xdr:colOff>114300</xdr:colOff>
      <xdr:row>36</xdr:row>
      <xdr:rowOff>71194</xdr:rowOff>
    </xdr:to>
    <xdr:sp macro="" textlink="">
      <xdr:nvSpPr>
        <xdr:cNvPr id="78" name="楕円 77"/>
        <xdr:cNvSpPr/>
      </xdr:nvSpPr>
      <xdr:spPr>
        <a:xfrm>
          <a:off x="4584700" y="614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119471</xdr:rowOff>
    </xdr:from>
    <xdr:ext cx="534377" cy="259045"/>
    <xdr:sp macro="" textlink="">
      <xdr:nvSpPr>
        <xdr:cNvPr id="79" name="人件費該当値テキスト"/>
        <xdr:cNvSpPr txBox="1"/>
      </xdr:nvSpPr>
      <xdr:spPr>
        <a:xfrm>
          <a:off x="4686300" y="61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163721</xdr:rowOff>
    </xdr:from>
    <xdr:to>
      <xdr:col>20</xdr:col>
      <xdr:colOff>38100</xdr:colOff>
      <xdr:row>36</xdr:row>
      <xdr:rowOff>93871</xdr:rowOff>
    </xdr:to>
    <xdr:sp macro="" textlink="">
      <xdr:nvSpPr>
        <xdr:cNvPr id="80" name="楕円 79"/>
        <xdr:cNvSpPr/>
      </xdr:nvSpPr>
      <xdr:spPr>
        <a:xfrm>
          <a:off x="3746500" y="61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84998</xdr:rowOff>
    </xdr:from>
    <xdr:ext cx="534377" cy="259045"/>
    <xdr:sp macro="" textlink="">
      <xdr:nvSpPr>
        <xdr:cNvPr id="81" name="テキスト ボックス 80"/>
        <xdr:cNvSpPr txBox="1"/>
      </xdr:nvSpPr>
      <xdr:spPr>
        <a:xfrm>
          <a:off x="3530111" y="62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140586</xdr:rowOff>
    </xdr:from>
    <xdr:to>
      <xdr:col>15</xdr:col>
      <xdr:colOff>101600</xdr:colOff>
      <xdr:row>36</xdr:row>
      <xdr:rowOff>70736</xdr:rowOff>
    </xdr:to>
    <xdr:sp macro="" textlink="">
      <xdr:nvSpPr>
        <xdr:cNvPr id="82" name="楕円 81"/>
        <xdr:cNvSpPr/>
      </xdr:nvSpPr>
      <xdr:spPr>
        <a:xfrm>
          <a:off x="2857500" y="61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61863</xdr:rowOff>
    </xdr:from>
    <xdr:ext cx="534377" cy="259045"/>
    <xdr:sp macro="" textlink="">
      <xdr:nvSpPr>
        <xdr:cNvPr id="83" name="テキスト ボックス 82"/>
        <xdr:cNvSpPr txBox="1"/>
      </xdr:nvSpPr>
      <xdr:spPr>
        <a:xfrm>
          <a:off x="2641111" y="62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95026</xdr:rowOff>
    </xdr:from>
    <xdr:to>
      <xdr:col>10</xdr:col>
      <xdr:colOff>165100</xdr:colOff>
      <xdr:row>36</xdr:row>
      <xdr:rowOff>25176</xdr:rowOff>
    </xdr:to>
    <xdr:sp macro="" textlink="">
      <xdr:nvSpPr>
        <xdr:cNvPr id="84" name="楕円 83"/>
        <xdr:cNvSpPr/>
      </xdr:nvSpPr>
      <xdr:spPr>
        <a:xfrm>
          <a:off x="1968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16303</xdr:rowOff>
    </xdr:from>
    <xdr:ext cx="534377" cy="259045"/>
    <xdr:sp macro="" textlink="">
      <xdr:nvSpPr>
        <xdr:cNvPr id="85" name="テキスト ボックス 84"/>
        <xdr:cNvSpPr txBox="1"/>
      </xdr:nvSpPr>
      <xdr:spPr>
        <a:xfrm>
          <a:off x="1752111" y="61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49375</xdr:rowOff>
    </xdr:from>
    <xdr:to>
      <xdr:col>6</xdr:col>
      <xdr:colOff>38100</xdr:colOff>
      <xdr:row>35</xdr:row>
      <xdr:rowOff>150975</xdr:rowOff>
    </xdr:to>
    <xdr:sp macro="" textlink="">
      <xdr:nvSpPr>
        <xdr:cNvPr id="86" name="楕円 85"/>
        <xdr:cNvSpPr/>
      </xdr:nvSpPr>
      <xdr:spPr>
        <a:xfrm>
          <a:off x="1079500" y="60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142102</xdr:rowOff>
    </xdr:from>
    <xdr:ext cx="534377" cy="259045"/>
    <xdr:sp macro="" textlink="">
      <xdr:nvSpPr>
        <xdr:cNvPr id="87" name="テキスト ボックス 86"/>
        <xdr:cNvSpPr txBox="1"/>
      </xdr:nvSpPr>
      <xdr:spPr>
        <a:xfrm>
          <a:off x="863111" y="61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131534</xdr:rowOff>
    </xdr:from>
    <xdr:to>
      <xdr:col>24</xdr:col>
      <xdr:colOff>63500</xdr:colOff>
      <xdr:row>58</xdr:row>
      <xdr:rowOff>138023</xdr:rowOff>
    </xdr:to>
    <xdr:cxnSp macro="">
      <xdr:nvCxnSpPr>
        <xdr:cNvPr id="117" name="直線コネクタ 116"/>
        <xdr:cNvCxnSpPr/>
      </xdr:nvCxnSpPr>
      <xdr:spPr>
        <a:xfrm flipV="1">
          <a:off x="3797300" y="10075634"/>
          <a:ext cx="8382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138023</xdr:rowOff>
    </xdr:from>
    <xdr:to>
      <xdr:col>19</xdr:col>
      <xdr:colOff>177800</xdr:colOff>
      <xdr:row>58</xdr:row>
      <xdr:rowOff>143776</xdr:rowOff>
    </xdr:to>
    <xdr:cxnSp macro="">
      <xdr:nvCxnSpPr>
        <xdr:cNvPr id="120" name="直線コネクタ 119"/>
        <xdr:cNvCxnSpPr/>
      </xdr:nvCxnSpPr>
      <xdr:spPr>
        <a:xfrm flipV="1">
          <a:off x="2908300" y="10082123"/>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137935</xdr:rowOff>
    </xdr:from>
    <xdr:to>
      <xdr:col>15</xdr:col>
      <xdr:colOff>50800</xdr:colOff>
      <xdr:row>58</xdr:row>
      <xdr:rowOff>143776</xdr:rowOff>
    </xdr:to>
    <xdr:cxnSp macro="">
      <xdr:nvCxnSpPr>
        <xdr:cNvPr id="123" name="直線コネクタ 122"/>
        <xdr:cNvCxnSpPr/>
      </xdr:nvCxnSpPr>
      <xdr:spPr>
        <a:xfrm>
          <a:off x="2019300" y="10082035"/>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137935</xdr:rowOff>
    </xdr:from>
    <xdr:to>
      <xdr:col>10</xdr:col>
      <xdr:colOff>114300</xdr:colOff>
      <xdr:row>58</xdr:row>
      <xdr:rowOff>143726</xdr:rowOff>
    </xdr:to>
    <xdr:cxnSp macro="">
      <xdr:nvCxnSpPr>
        <xdr:cNvPr id="126" name="直線コネクタ 125"/>
        <xdr:cNvCxnSpPr/>
      </xdr:nvCxnSpPr>
      <xdr:spPr>
        <a:xfrm flipV="1">
          <a:off x="1130300" y="1008203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80734</xdr:rowOff>
    </xdr:from>
    <xdr:to>
      <xdr:col>24</xdr:col>
      <xdr:colOff>114300</xdr:colOff>
      <xdr:row>59</xdr:row>
      <xdr:rowOff>10884</xdr:rowOff>
    </xdr:to>
    <xdr:sp macro="" textlink="">
      <xdr:nvSpPr>
        <xdr:cNvPr id="136" name="楕円 135"/>
        <xdr:cNvSpPr/>
      </xdr:nvSpPr>
      <xdr:spPr>
        <a:xfrm>
          <a:off x="4584700" y="100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167111</xdr:rowOff>
    </xdr:from>
    <xdr:ext cx="534377" cy="259045"/>
    <xdr:sp macro="" textlink="">
      <xdr:nvSpPr>
        <xdr:cNvPr id="137" name="物件費該当値テキスト"/>
        <xdr:cNvSpPr txBox="1"/>
      </xdr:nvSpPr>
      <xdr:spPr>
        <a:xfrm>
          <a:off x="4686300" y="99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87223</xdr:rowOff>
    </xdr:from>
    <xdr:to>
      <xdr:col>20</xdr:col>
      <xdr:colOff>38100</xdr:colOff>
      <xdr:row>59</xdr:row>
      <xdr:rowOff>17373</xdr:rowOff>
    </xdr:to>
    <xdr:sp macro="" textlink="">
      <xdr:nvSpPr>
        <xdr:cNvPr id="138" name="楕円 137"/>
        <xdr:cNvSpPr/>
      </xdr:nvSpPr>
      <xdr:spPr>
        <a:xfrm>
          <a:off x="3746500" y="100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8500</xdr:rowOff>
    </xdr:from>
    <xdr:ext cx="534377" cy="259045"/>
    <xdr:sp macro="" textlink="">
      <xdr:nvSpPr>
        <xdr:cNvPr id="139" name="テキスト ボックス 138"/>
        <xdr:cNvSpPr txBox="1"/>
      </xdr:nvSpPr>
      <xdr:spPr>
        <a:xfrm>
          <a:off x="3530111" y="101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92976</xdr:rowOff>
    </xdr:from>
    <xdr:to>
      <xdr:col>15</xdr:col>
      <xdr:colOff>101600</xdr:colOff>
      <xdr:row>59</xdr:row>
      <xdr:rowOff>23126</xdr:rowOff>
    </xdr:to>
    <xdr:sp macro="" textlink="">
      <xdr:nvSpPr>
        <xdr:cNvPr id="140" name="楕円 139"/>
        <xdr:cNvSpPr/>
      </xdr:nvSpPr>
      <xdr:spPr>
        <a:xfrm>
          <a:off x="2857500" y="100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14253</xdr:rowOff>
    </xdr:from>
    <xdr:ext cx="534377" cy="259045"/>
    <xdr:sp macro="" textlink="">
      <xdr:nvSpPr>
        <xdr:cNvPr id="141" name="テキスト ボックス 140"/>
        <xdr:cNvSpPr txBox="1"/>
      </xdr:nvSpPr>
      <xdr:spPr>
        <a:xfrm>
          <a:off x="2641111" y="101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87135</xdr:rowOff>
    </xdr:from>
    <xdr:to>
      <xdr:col>10</xdr:col>
      <xdr:colOff>165100</xdr:colOff>
      <xdr:row>59</xdr:row>
      <xdr:rowOff>17285</xdr:rowOff>
    </xdr:to>
    <xdr:sp macro="" textlink="">
      <xdr:nvSpPr>
        <xdr:cNvPr id="142" name="楕円 141"/>
        <xdr:cNvSpPr/>
      </xdr:nvSpPr>
      <xdr:spPr>
        <a:xfrm>
          <a:off x="1968500" y="100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8412</xdr:rowOff>
    </xdr:from>
    <xdr:ext cx="534377" cy="259045"/>
    <xdr:sp macro="" textlink="">
      <xdr:nvSpPr>
        <xdr:cNvPr id="143" name="テキスト ボックス 142"/>
        <xdr:cNvSpPr txBox="1"/>
      </xdr:nvSpPr>
      <xdr:spPr>
        <a:xfrm>
          <a:off x="1752111" y="10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92926</xdr:rowOff>
    </xdr:from>
    <xdr:to>
      <xdr:col>6</xdr:col>
      <xdr:colOff>38100</xdr:colOff>
      <xdr:row>59</xdr:row>
      <xdr:rowOff>23076</xdr:rowOff>
    </xdr:to>
    <xdr:sp macro="" textlink="">
      <xdr:nvSpPr>
        <xdr:cNvPr id="144" name="楕円 143"/>
        <xdr:cNvSpPr/>
      </xdr:nvSpPr>
      <xdr:spPr>
        <a:xfrm>
          <a:off x="1079500" y="100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14203</xdr:rowOff>
    </xdr:from>
    <xdr:ext cx="534377" cy="259045"/>
    <xdr:sp macro="" textlink="">
      <xdr:nvSpPr>
        <xdr:cNvPr id="145" name="テキスト ボックス 144"/>
        <xdr:cNvSpPr txBox="1"/>
      </xdr:nvSpPr>
      <xdr:spPr>
        <a:xfrm>
          <a:off x="863111" y="101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116002</xdr:rowOff>
    </xdr:from>
    <xdr:to>
      <xdr:col>24</xdr:col>
      <xdr:colOff>63500</xdr:colOff>
      <xdr:row>77</xdr:row>
      <xdr:rowOff>123698</xdr:rowOff>
    </xdr:to>
    <xdr:cxnSp macro="">
      <xdr:nvCxnSpPr>
        <xdr:cNvPr id="174" name="直線コネクタ 173"/>
        <xdr:cNvCxnSpPr/>
      </xdr:nvCxnSpPr>
      <xdr:spPr>
        <a:xfrm>
          <a:off x="3797300" y="13317652"/>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116002</xdr:rowOff>
    </xdr:from>
    <xdr:to>
      <xdr:col>19</xdr:col>
      <xdr:colOff>177800</xdr:colOff>
      <xdr:row>77</xdr:row>
      <xdr:rowOff>135510</xdr:rowOff>
    </xdr:to>
    <xdr:cxnSp macro="">
      <xdr:nvCxnSpPr>
        <xdr:cNvPr id="177" name="直線コネクタ 176"/>
        <xdr:cNvCxnSpPr/>
      </xdr:nvCxnSpPr>
      <xdr:spPr>
        <a:xfrm flipV="1">
          <a:off x="2908300" y="13317652"/>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135510</xdr:rowOff>
    </xdr:from>
    <xdr:to>
      <xdr:col>15</xdr:col>
      <xdr:colOff>50800</xdr:colOff>
      <xdr:row>77</xdr:row>
      <xdr:rowOff>136500</xdr:rowOff>
    </xdr:to>
    <xdr:cxnSp macro="">
      <xdr:nvCxnSpPr>
        <xdr:cNvPr id="180" name="直線コネクタ 179"/>
        <xdr:cNvCxnSpPr/>
      </xdr:nvCxnSpPr>
      <xdr:spPr>
        <a:xfrm flipV="1">
          <a:off x="2019300" y="1333716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136500</xdr:rowOff>
    </xdr:from>
    <xdr:to>
      <xdr:col>10</xdr:col>
      <xdr:colOff>114300</xdr:colOff>
      <xdr:row>77</xdr:row>
      <xdr:rowOff>151206</xdr:rowOff>
    </xdr:to>
    <xdr:cxnSp macro="">
      <xdr:nvCxnSpPr>
        <xdr:cNvPr id="183" name="直線コネクタ 182"/>
        <xdr:cNvCxnSpPr/>
      </xdr:nvCxnSpPr>
      <xdr:spPr>
        <a:xfrm flipV="1">
          <a:off x="1130300" y="13338150"/>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72898</xdr:rowOff>
    </xdr:from>
    <xdr:to>
      <xdr:col>24</xdr:col>
      <xdr:colOff>114300</xdr:colOff>
      <xdr:row>78</xdr:row>
      <xdr:rowOff>3048</xdr:rowOff>
    </xdr:to>
    <xdr:sp macro="" textlink="">
      <xdr:nvSpPr>
        <xdr:cNvPr id="193" name="楕円 192"/>
        <xdr:cNvSpPr/>
      </xdr:nvSpPr>
      <xdr:spPr>
        <a:xfrm>
          <a:off x="45847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51325</xdr:rowOff>
    </xdr:from>
    <xdr:ext cx="469744" cy="259045"/>
    <xdr:sp macro="" textlink="">
      <xdr:nvSpPr>
        <xdr:cNvPr id="194" name="維持補修費該当値テキスト"/>
        <xdr:cNvSpPr txBox="1"/>
      </xdr:nvSpPr>
      <xdr:spPr>
        <a:xfrm>
          <a:off x="4686300"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65202</xdr:rowOff>
    </xdr:from>
    <xdr:to>
      <xdr:col>20</xdr:col>
      <xdr:colOff>38100</xdr:colOff>
      <xdr:row>77</xdr:row>
      <xdr:rowOff>166802</xdr:rowOff>
    </xdr:to>
    <xdr:sp macro="" textlink="">
      <xdr:nvSpPr>
        <xdr:cNvPr id="195" name="楕円 194"/>
        <xdr:cNvSpPr/>
      </xdr:nvSpPr>
      <xdr:spPr>
        <a:xfrm>
          <a:off x="3746500" y="132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157929</xdr:rowOff>
    </xdr:from>
    <xdr:ext cx="469744" cy="259045"/>
    <xdr:sp macro="" textlink="">
      <xdr:nvSpPr>
        <xdr:cNvPr id="196" name="テキスト ボックス 195"/>
        <xdr:cNvSpPr txBox="1"/>
      </xdr:nvSpPr>
      <xdr:spPr>
        <a:xfrm>
          <a:off x="3562428" y="133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84710</xdr:rowOff>
    </xdr:from>
    <xdr:to>
      <xdr:col>15</xdr:col>
      <xdr:colOff>101600</xdr:colOff>
      <xdr:row>78</xdr:row>
      <xdr:rowOff>14860</xdr:rowOff>
    </xdr:to>
    <xdr:sp macro="" textlink="">
      <xdr:nvSpPr>
        <xdr:cNvPr id="197" name="楕円 196"/>
        <xdr:cNvSpPr/>
      </xdr:nvSpPr>
      <xdr:spPr>
        <a:xfrm>
          <a:off x="28575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5987</xdr:rowOff>
    </xdr:from>
    <xdr:ext cx="469744" cy="259045"/>
    <xdr:sp macro="" textlink="">
      <xdr:nvSpPr>
        <xdr:cNvPr id="198" name="テキスト ボックス 197"/>
        <xdr:cNvSpPr txBox="1"/>
      </xdr:nvSpPr>
      <xdr:spPr>
        <a:xfrm>
          <a:off x="2673428" y="1337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85700</xdr:rowOff>
    </xdr:from>
    <xdr:to>
      <xdr:col>10</xdr:col>
      <xdr:colOff>165100</xdr:colOff>
      <xdr:row>78</xdr:row>
      <xdr:rowOff>15850</xdr:rowOff>
    </xdr:to>
    <xdr:sp macro="" textlink="">
      <xdr:nvSpPr>
        <xdr:cNvPr id="199" name="楕円 198"/>
        <xdr:cNvSpPr/>
      </xdr:nvSpPr>
      <xdr:spPr>
        <a:xfrm>
          <a:off x="1968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6977</xdr:rowOff>
    </xdr:from>
    <xdr:ext cx="469744" cy="259045"/>
    <xdr:sp macro="" textlink="">
      <xdr:nvSpPr>
        <xdr:cNvPr id="200" name="テキスト ボックス 199"/>
        <xdr:cNvSpPr txBox="1"/>
      </xdr:nvSpPr>
      <xdr:spPr>
        <a:xfrm>
          <a:off x="1784428" y="1338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100406</xdr:rowOff>
    </xdr:from>
    <xdr:to>
      <xdr:col>6</xdr:col>
      <xdr:colOff>38100</xdr:colOff>
      <xdr:row>78</xdr:row>
      <xdr:rowOff>30556</xdr:rowOff>
    </xdr:to>
    <xdr:sp macro="" textlink="">
      <xdr:nvSpPr>
        <xdr:cNvPr id="201" name="楕円 200"/>
        <xdr:cNvSpPr/>
      </xdr:nvSpPr>
      <xdr:spPr>
        <a:xfrm>
          <a:off x="1079500" y="133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21683</xdr:rowOff>
    </xdr:from>
    <xdr:ext cx="469744" cy="259045"/>
    <xdr:sp macro="" textlink="">
      <xdr:nvSpPr>
        <xdr:cNvPr id="202" name="テキスト ボックス 201"/>
        <xdr:cNvSpPr txBox="1"/>
      </xdr:nvSpPr>
      <xdr:spPr>
        <a:xfrm>
          <a:off x="895428"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25349</xdr:rowOff>
    </xdr:from>
    <xdr:to>
      <xdr:col>24</xdr:col>
      <xdr:colOff>63500</xdr:colOff>
      <xdr:row>95</xdr:row>
      <xdr:rowOff>36588</xdr:rowOff>
    </xdr:to>
    <xdr:cxnSp macro="">
      <xdr:nvCxnSpPr>
        <xdr:cNvPr id="232" name="直線コネクタ 231"/>
        <xdr:cNvCxnSpPr/>
      </xdr:nvCxnSpPr>
      <xdr:spPr>
        <a:xfrm flipV="1">
          <a:off x="3797300" y="16313099"/>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36588</xdr:rowOff>
    </xdr:from>
    <xdr:to>
      <xdr:col>19</xdr:col>
      <xdr:colOff>177800</xdr:colOff>
      <xdr:row>95</xdr:row>
      <xdr:rowOff>87655</xdr:rowOff>
    </xdr:to>
    <xdr:cxnSp macro="">
      <xdr:nvCxnSpPr>
        <xdr:cNvPr id="235" name="直線コネクタ 234"/>
        <xdr:cNvCxnSpPr/>
      </xdr:nvCxnSpPr>
      <xdr:spPr>
        <a:xfrm flipV="1">
          <a:off x="2908300" y="16324338"/>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87655</xdr:rowOff>
    </xdr:from>
    <xdr:to>
      <xdr:col>15</xdr:col>
      <xdr:colOff>50800</xdr:colOff>
      <xdr:row>95</xdr:row>
      <xdr:rowOff>152006</xdr:rowOff>
    </xdr:to>
    <xdr:cxnSp macro="">
      <xdr:nvCxnSpPr>
        <xdr:cNvPr id="238" name="直線コネクタ 237"/>
        <xdr:cNvCxnSpPr/>
      </xdr:nvCxnSpPr>
      <xdr:spPr>
        <a:xfrm flipV="1">
          <a:off x="2019300" y="16375405"/>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152006</xdr:rowOff>
    </xdr:from>
    <xdr:to>
      <xdr:col>10</xdr:col>
      <xdr:colOff>114300</xdr:colOff>
      <xdr:row>96</xdr:row>
      <xdr:rowOff>3060</xdr:rowOff>
    </xdr:to>
    <xdr:cxnSp macro="">
      <xdr:nvCxnSpPr>
        <xdr:cNvPr id="241" name="直線コネクタ 240"/>
        <xdr:cNvCxnSpPr/>
      </xdr:nvCxnSpPr>
      <xdr:spPr>
        <a:xfrm flipV="1">
          <a:off x="1130300" y="16439756"/>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145999</xdr:rowOff>
    </xdr:from>
    <xdr:to>
      <xdr:col>24</xdr:col>
      <xdr:colOff>114300</xdr:colOff>
      <xdr:row>95</xdr:row>
      <xdr:rowOff>76149</xdr:rowOff>
    </xdr:to>
    <xdr:sp macro="" textlink="">
      <xdr:nvSpPr>
        <xdr:cNvPr id="251" name="楕円 250"/>
        <xdr:cNvSpPr/>
      </xdr:nvSpPr>
      <xdr:spPr>
        <a:xfrm>
          <a:off x="4584700" y="162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168876</xdr:rowOff>
    </xdr:from>
    <xdr:ext cx="534377" cy="259045"/>
    <xdr:sp macro="" textlink="">
      <xdr:nvSpPr>
        <xdr:cNvPr id="252" name="扶助費該当値テキスト"/>
        <xdr:cNvSpPr txBox="1"/>
      </xdr:nvSpPr>
      <xdr:spPr>
        <a:xfrm>
          <a:off x="4686300" y="1611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157238</xdr:rowOff>
    </xdr:from>
    <xdr:to>
      <xdr:col>20</xdr:col>
      <xdr:colOff>38100</xdr:colOff>
      <xdr:row>95</xdr:row>
      <xdr:rowOff>87388</xdr:rowOff>
    </xdr:to>
    <xdr:sp macro="" textlink="">
      <xdr:nvSpPr>
        <xdr:cNvPr id="253" name="楕円 252"/>
        <xdr:cNvSpPr/>
      </xdr:nvSpPr>
      <xdr:spPr>
        <a:xfrm>
          <a:off x="3746500" y="162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103915</xdr:rowOff>
    </xdr:from>
    <xdr:ext cx="534377" cy="259045"/>
    <xdr:sp macro="" textlink="">
      <xdr:nvSpPr>
        <xdr:cNvPr id="254" name="テキスト ボックス 253"/>
        <xdr:cNvSpPr txBox="1"/>
      </xdr:nvSpPr>
      <xdr:spPr>
        <a:xfrm>
          <a:off x="3530111" y="160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36855</xdr:rowOff>
    </xdr:from>
    <xdr:to>
      <xdr:col>15</xdr:col>
      <xdr:colOff>101600</xdr:colOff>
      <xdr:row>95</xdr:row>
      <xdr:rowOff>138455</xdr:rowOff>
    </xdr:to>
    <xdr:sp macro="" textlink="">
      <xdr:nvSpPr>
        <xdr:cNvPr id="255" name="楕円 254"/>
        <xdr:cNvSpPr/>
      </xdr:nvSpPr>
      <xdr:spPr>
        <a:xfrm>
          <a:off x="2857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154982</xdr:rowOff>
    </xdr:from>
    <xdr:ext cx="534377" cy="259045"/>
    <xdr:sp macro="" textlink="">
      <xdr:nvSpPr>
        <xdr:cNvPr id="256" name="テキスト ボックス 255"/>
        <xdr:cNvSpPr txBox="1"/>
      </xdr:nvSpPr>
      <xdr:spPr>
        <a:xfrm>
          <a:off x="2641111" y="160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101206</xdr:rowOff>
    </xdr:from>
    <xdr:to>
      <xdr:col>10</xdr:col>
      <xdr:colOff>165100</xdr:colOff>
      <xdr:row>96</xdr:row>
      <xdr:rowOff>31356</xdr:rowOff>
    </xdr:to>
    <xdr:sp macro="" textlink="">
      <xdr:nvSpPr>
        <xdr:cNvPr id="257" name="楕円 256"/>
        <xdr:cNvSpPr/>
      </xdr:nvSpPr>
      <xdr:spPr>
        <a:xfrm>
          <a:off x="1968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47883</xdr:rowOff>
    </xdr:from>
    <xdr:ext cx="534377" cy="259045"/>
    <xdr:sp macro="" textlink="">
      <xdr:nvSpPr>
        <xdr:cNvPr id="258" name="テキスト ボックス 257"/>
        <xdr:cNvSpPr txBox="1"/>
      </xdr:nvSpPr>
      <xdr:spPr>
        <a:xfrm>
          <a:off x="1752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123710</xdr:rowOff>
    </xdr:from>
    <xdr:to>
      <xdr:col>6</xdr:col>
      <xdr:colOff>38100</xdr:colOff>
      <xdr:row>96</xdr:row>
      <xdr:rowOff>53860</xdr:rowOff>
    </xdr:to>
    <xdr:sp macro="" textlink="">
      <xdr:nvSpPr>
        <xdr:cNvPr id="259" name="楕円 258"/>
        <xdr:cNvSpPr/>
      </xdr:nvSpPr>
      <xdr:spPr>
        <a:xfrm>
          <a:off x="1079500" y="16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44987</xdr:rowOff>
    </xdr:from>
    <xdr:ext cx="534377" cy="259045"/>
    <xdr:sp macro="" textlink="">
      <xdr:nvSpPr>
        <xdr:cNvPr id="260" name="テキスト ボックス 259"/>
        <xdr:cNvSpPr txBox="1"/>
      </xdr:nvSpPr>
      <xdr:spPr>
        <a:xfrm>
          <a:off x="863111" y="165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110298</xdr:rowOff>
    </xdr:from>
    <xdr:to>
      <xdr:col>55</xdr:col>
      <xdr:colOff>0</xdr:colOff>
      <xdr:row>36</xdr:row>
      <xdr:rowOff>122707</xdr:rowOff>
    </xdr:to>
    <xdr:cxnSp macro="">
      <xdr:nvCxnSpPr>
        <xdr:cNvPr id="291" name="直線コネクタ 290"/>
        <xdr:cNvCxnSpPr/>
      </xdr:nvCxnSpPr>
      <xdr:spPr>
        <a:xfrm flipV="1">
          <a:off x="9639300" y="6282498"/>
          <a:ext cx="8382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122707</xdr:rowOff>
    </xdr:from>
    <xdr:to>
      <xdr:col>50</xdr:col>
      <xdr:colOff>114300</xdr:colOff>
      <xdr:row>36</xdr:row>
      <xdr:rowOff>146297</xdr:rowOff>
    </xdr:to>
    <xdr:cxnSp macro="">
      <xdr:nvCxnSpPr>
        <xdr:cNvPr id="294" name="直線コネクタ 293"/>
        <xdr:cNvCxnSpPr/>
      </xdr:nvCxnSpPr>
      <xdr:spPr>
        <a:xfrm flipV="1">
          <a:off x="8750300" y="6294907"/>
          <a:ext cx="8890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55238</xdr:rowOff>
    </xdr:from>
    <xdr:to>
      <xdr:col>45</xdr:col>
      <xdr:colOff>177800</xdr:colOff>
      <xdr:row>36</xdr:row>
      <xdr:rowOff>146297</xdr:rowOff>
    </xdr:to>
    <xdr:cxnSp macro="">
      <xdr:nvCxnSpPr>
        <xdr:cNvPr id="297" name="直線コネクタ 296"/>
        <xdr:cNvCxnSpPr/>
      </xdr:nvCxnSpPr>
      <xdr:spPr>
        <a:xfrm>
          <a:off x="7861300" y="6227438"/>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55238</xdr:rowOff>
    </xdr:from>
    <xdr:to>
      <xdr:col>41</xdr:col>
      <xdr:colOff>50800</xdr:colOff>
      <xdr:row>36</xdr:row>
      <xdr:rowOff>136053</xdr:rowOff>
    </xdr:to>
    <xdr:cxnSp macro="">
      <xdr:nvCxnSpPr>
        <xdr:cNvPr id="300" name="直線コネクタ 299"/>
        <xdr:cNvCxnSpPr/>
      </xdr:nvCxnSpPr>
      <xdr:spPr>
        <a:xfrm flipV="1">
          <a:off x="6972300" y="6227438"/>
          <a:ext cx="889000" cy="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59498</xdr:rowOff>
    </xdr:from>
    <xdr:to>
      <xdr:col>55</xdr:col>
      <xdr:colOff>50800</xdr:colOff>
      <xdr:row>36</xdr:row>
      <xdr:rowOff>161098</xdr:rowOff>
    </xdr:to>
    <xdr:sp macro="" textlink="">
      <xdr:nvSpPr>
        <xdr:cNvPr id="310" name="楕円 309"/>
        <xdr:cNvSpPr/>
      </xdr:nvSpPr>
      <xdr:spPr>
        <a:xfrm>
          <a:off x="10426700" y="62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82375</xdr:rowOff>
    </xdr:from>
    <xdr:ext cx="534377" cy="259045"/>
    <xdr:sp macro="" textlink="">
      <xdr:nvSpPr>
        <xdr:cNvPr id="311" name="補助費等該当値テキスト"/>
        <xdr:cNvSpPr txBox="1"/>
      </xdr:nvSpPr>
      <xdr:spPr>
        <a:xfrm>
          <a:off x="10528300" y="60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71907</xdr:rowOff>
    </xdr:from>
    <xdr:to>
      <xdr:col>50</xdr:col>
      <xdr:colOff>165100</xdr:colOff>
      <xdr:row>37</xdr:row>
      <xdr:rowOff>2057</xdr:rowOff>
    </xdr:to>
    <xdr:sp macro="" textlink="">
      <xdr:nvSpPr>
        <xdr:cNvPr id="312" name="楕円 311"/>
        <xdr:cNvSpPr/>
      </xdr:nvSpPr>
      <xdr:spPr>
        <a:xfrm>
          <a:off x="9588500" y="62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18584</xdr:rowOff>
    </xdr:from>
    <xdr:ext cx="534377" cy="259045"/>
    <xdr:sp macro="" textlink="">
      <xdr:nvSpPr>
        <xdr:cNvPr id="313" name="テキスト ボックス 312"/>
        <xdr:cNvSpPr txBox="1"/>
      </xdr:nvSpPr>
      <xdr:spPr>
        <a:xfrm>
          <a:off x="9372111" y="60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95497</xdr:rowOff>
    </xdr:from>
    <xdr:to>
      <xdr:col>46</xdr:col>
      <xdr:colOff>38100</xdr:colOff>
      <xdr:row>37</xdr:row>
      <xdr:rowOff>25647</xdr:rowOff>
    </xdr:to>
    <xdr:sp macro="" textlink="">
      <xdr:nvSpPr>
        <xdr:cNvPr id="314" name="楕円 313"/>
        <xdr:cNvSpPr/>
      </xdr:nvSpPr>
      <xdr:spPr>
        <a:xfrm>
          <a:off x="8699500" y="62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16774</xdr:rowOff>
    </xdr:from>
    <xdr:ext cx="534377" cy="259045"/>
    <xdr:sp macro="" textlink="">
      <xdr:nvSpPr>
        <xdr:cNvPr id="315" name="テキスト ボックス 314"/>
        <xdr:cNvSpPr txBox="1"/>
      </xdr:nvSpPr>
      <xdr:spPr>
        <a:xfrm>
          <a:off x="8483111" y="63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4438</xdr:rowOff>
    </xdr:from>
    <xdr:to>
      <xdr:col>41</xdr:col>
      <xdr:colOff>101600</xdr:colOff>
      <xdr:row>36</xdr:row>
      <xdr:rowOff>106038</xdr:rowOff>
    </xdr:to>
    <xdr:sp macro="" textlink="">
      <xdr:nvSpPr>
        <xdr:cNvPr id="316" name="楕円 315"/>
        <xdr:cNvSpPr/>
      </xdr:nvSpPr>
      <xdr:spPr>
        <a:xfrm>
          <a:off x="7810500" y="61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122565</xdr:rowOff>
    </xdr:from>
    <xdr:ext cx="534377" cy="259045"/>
    <xdr:sp macro="" textlink="">
      <xdr:nvSpPr>
        <xdr:cNvPr id="317" name="テキスト ボックス 316"/>
        <xdr:cNvSpPr txBox="1"/>
      </xdr:nvSpPr>
      <xdr:spPr>
        <a:xfrm>
          <a:off x="7594111" y="59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85253</xdr:rowOff>
    </xdr:from>
    <xdr:to>
      <xdr:col>36</xdr:col>
      <xdr:colOff>165100</xdr:colOff>
      <xdr:row>37</xdr:row>
      <xdr:rowOff>15403</xdr:rowOff>
    </xdr:to>
    <xdr:sp macro="" textlink="">
      <xdr:nvSpPr>
        <xdr:cNvPr id="318" name="楕円 317"/>
        <xdr:cNvSpPr/>
      </xdr:nvSpPr>
      <xdr:spPr>
        <a:xfrm>
          <a:off x="6921500" y="62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31930</xdr:rowOff>
    </xdr:from>
    <xdr:ext cx="534377" cy="259045"/>
    <xdr:sp macro="" textlink="">
      <xdr:nvSpPr>
        <xdr:cNvPr id="319" name="テキスト ボックス 318"/>
        <xdr:cNvSpPr txBox="1"/>
      </xdr:nvSpPr>
      <xdr:spPr>
        <a:xfrm>
          <a:off x="6705111" y="60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71755</xdr:rowOff>
    </xdr:from>
    <xdr:to>
      <xdr:col>55</xdr:col>
      <xdr:colOff>0</xdr:colOff>
      <xdr:row>58</xdr:row>
      <xdr:rowOff>90201</xdr:rowOff>
    </xdr:to>
    <xdr:cxnSp macro="">
      <xdr:nvCxnSpPr>
        <xdr:cNvPr id="346" name="直線コネクタ 345"/>
        <xdr:cNvCxnSpPr/>
      </xdr:nvCxnSpPr>
      <xdr:spPr>
        <a:xfrm flipV="1">
          <a:off x="9639300" y="10015855"/>
          <a:ext cx="838200" cy="1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79505</xdr:rowOff>
    </xdr:from>
    <xdr:to>
      <xdr:col>50</xdr:col>
      <xdr:colOff>114300</xdr:colOff>
      <xdr:row>58</xdr:row>
      <xdr:rowOff>90201</xdr:rowOff>
    </xdr:to>
    <xdr:cxnSp macro="">
      <xdr:nvCxnSpPr>
        <xdr:cNvPr id="349" name="直線コネクタ 348"/>
        <xdr:cNvCxnSpPr/>
      </xdr:nvCxnSpPr>
      <xdr:spPr>
        <a:xfrm>
          <a:off x="8750300" y="10023605"/>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29704</xdr:rowOff>
    </xdr:from>
    <xdr:to>
      <xdr:col>45</xdr:col>
      <xdr:colOff>177800</xdr:colOff>
      <xdr:row>58</xdr:row>
      <xdr:rowOff>79505</xdr:rowOff>
    </xdr:to>
    <xdr:cxnSp macro="">
      <xdr:nvCxnSpPr>
        <xdr:cNvPr id="352" name="直線コネクタ 351"/>
        <xdr:cNvCxnSpPr/>
      </xdr:nvCxnSpPr>
      <xdr:spPr>
        <a:xfrm>
          <a:off x="7861300" y="9973804"/>
          <a:ext cx="889000" cy="4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29704</xdr:rowOff>
    </xdr:from>
    <xdr:to>
      <xdr:col>41</xdr:col>
      <xdr:colOff>50800</xdr:colOff>
      <xdr:row>58</xdr:row>
      <xdr:rowOff>61354</xdr:rowOff>
    </xdr:to>
    <xdr:cxnSp macro="">
      <xdr:nvCxnSpPr>
        <xdr:cNvPr id="355" name="直線コネクタ 354"/>
        <xdr:cNvCxnSpPr/>
      </xdr:nvCxnSpPr>
      <xdr:spPr>
        <a:xfrm flipV="1">
          <a:off x="6972300" y="9973804"/>
          <a:ext cx="889000" cy="3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20955</xdr:rowOff>
    </xdr:from>
    <xdr:to>
      <xdr:col>55</xdr:col>
      <xdr:colOff>50800</xdr:colOff>
      <xdr:row>58</xdr:row>
      <xdr:rowOff>122555</xdr:rowOff>
    </xdr:to>
    <xdr:sp macro="" textlink="">
      <xdr:nvSpPr>
        <xdr:cNvPr id="365" name="楕円 364"/>
        <xdr:cNvSpPr/>
      </xdr:nvSpPr>
      <xdr:spPr>
        <a:xfrm>
          <a:off x="104267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39401</xdr:rowOff>
    </xdr:from>
    <xdr:to>
      <xdr:col>50</xdr:col>
      <xdr:colOff>165100</xdr:colOff>
      <xdr:row>58</xdr:row>
      <xdr:rowOff>141001</xdr:rowOff>
    </xdr:to>
    <xdr:sp macro="" textlink="">
      <xdr:nvSpPr>
        <xdr:cNvPr id="367" name="楕円 366"/>
        <xdr:cNvSpPr/>
      </xdr:nvSpPr>
      <xdr:spPr>
        <a:xfrm>
          <a:off x="9588500" y="99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132128</xdr:rowOff>
    </xdr:from>
    <xdr:ext cx="534377" cy="259045"/>
    <xdr:sp macro="" textlink="">
      <xdr:nvSpPr>
        <xdr:cNvPr id="368" name="テキスト ボックス 367"/>
        <xdr:cNvSpPr txBox="1"/>
      </xdr:nvSpPr>
      <xdr:spPr>
        <a:xfrm>
          <a:off x="9372111" y="100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28705</xdr:rowOff>
    </xdr:from>
    <xdr:to>
      <xdr:col>46</xdr:col>
      <xdr:colOff>38100</xdr:colOff>
      <xdr:row>58</xdr:row>
      <xdr:rowOff>130305</xdr:rowOff>
    </xdr:to>
    <xdr:sp macro="" textlink="">
      <xdr:nvSpPr>
        <xdr:cNvPr id="369" name="楕円 368"/>
        <xdr:cNvSpPr/>
      </xdr:nvSpPr>
      <xdr:spPr>
        <a:xfrm>
          <a:off x="8699500" y="99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121432</xdr:rowOff>
    </xdr:from>
    <xdr:ext cx="534377" cy="259045"/>
    <xdr:sp macro="" textlink="">
      <xdr:nvSpPr>
        <xdr:cNvPr id="370" name="テキスト ボックス 369"/>
        <xdr:cNvSpPr txBox="1"/>
      </xdr:nvSpPr>
      <xdr:spPr>
        <a:xfrm>
          <a:off x="8483111" y="100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150354</xdr:rowOff>
    </xdr:from>
    <xdr:to>
      <xdr:col>41</xdr:col>
      <xdr:colOff>101600</xdr:colOff>
      <xdr:row>58</xdr:row>
      <xdr:rowOff>80504</xdr:rowOff>
    </xdr:to>
    <xdr:sp macro="" textlink="">
      <xdr:nvSpPr>
        <xdr:cNvPr id="371" name="楕円 370"/>
        <xdr:cNvSpPr/>
      </xdr:nvSpPr>
      <xdr:spPr>
        <a:xfrm>
          <a:off x="7810500" y="992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71631</xdr:rowOff>
    </xdr:from>
    <xdr:ext cx="534377" cy="259045"/>
    <xdr:sp macro="" textlink="">
      <xdr:nvSpPr>
        <xdr:cNvPr id="372" name="テキスト ボックス 371"/>
        <xdr:cNvSpPr txBox="1"/>
      </xdr:nvSpPr>
      <xdr:spPr>
        <a:xfrm>
          <a:off x="7594111" y="100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10554</xdr:rowOff>
    </xdr:from>
    <xdr:to>
      <xdr:col>36</xdr:col>
      <xdr:colOff>165100</xdr:colOff>
      <xdr:row>58</xdr:row>
      <xdr:rowOff>112154</xdr:rowOff>
    </xdr:to>
    <xdr:sp macro="" textlink="">
      <xdr:nvSpPr>
        <xdr:cNvPr id="373" name="楕円 372"/>
        <xdr:cNvSpPr/>
      </xdr:nvSpPr>
      <xdr:spPr>
        <a:xfrm>
          <a:off x="6921500" y="99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103281</xdr:rowOff>
    </xdr:from>
    <xdr:ext cx="534377" cy="259045"/>
    <xdr:sp macro="" textlink="">
      <xdr:nvSpPr>
        <xdr:cNvPr id="374" name="テキスト ボックス 373"/>
        <xdr:cNvSpPr txBox="1"/>
      </xdr:nvSpPr>
      <xdr:spPr>
        <a:xfrm>
          <a:off x="6705111" y="100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80446</xdr:rowOff>
    </xdr:from>
    <xdr:to>
      <xdr:col>55</xdr:col>
      <xdr:colOff>0</xdr:colOff>
      <xdr:row>79</xdr:row>
      <xdr:rowOff>96368</xdr:rowOff>
    </xdr:to>
    <xdr:cxnSp macro="">
      <xdr:nvCxnSpPr>
        <xdr:cNvPr id="405" name="直線コネクタ 404"/>
        <xdr:cNvCxnSpPr/>
      </xdr:nvCxnSpPr>
      <xdr:spPr>
        <a:xfrm flipV="1">
          <a:off x="9639300" y="13624996"/>
          <a:ext cx="8382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96368</xdr:rowOff>
    </xdr:from>
    <xdr:to>
      <xdr:col>50</xdr:col>
      <xdr:colOff>114300</xdr:colOff>
      <xdr:row>79</xdr:row>
      <xdr:rowOff>96929</xdr:rowOff>
    </xdr:to>
    <xdr:cxnSp macro="">
      <xdr:nvCxnSpPr>
        <xdr:cNvPr id="408" name="直線コネクタ 407"/>
        <xdr:cNvCxnSpPr/>
      </xdr:nvCxnSpPr>
      <xdr:spPr>
        <a:xfrm flipV="1">
          <a:off x="8750300" y="13640918"/>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71521</xdr:rowOff>
    </xdr:from>
    <xdr:to>
      <xdr:col>45</xdr:col>
      <xdr:colOff>177800</xdr:colOff>
      <xdr:row>79</xdr:row>
      <xdr:rowOff>96929</xdr:rowOff>
    </xdr:to>
    <xdr:cxnSp macro="">
      <xdr:nvCxnSpPr>
        <xdr:cNvPr id="411" name="直線コネクタ 410"/>
        <xdr:cNvCxnSpPr/>
      </xdr:nvCxnSpPr>
      <xdr:spPr>
        <a:xfrm>
          <a:off x="7861300" y="13616071"/>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37898</xdr:rowOff>
    </xdr:from>
    <xdr:to>
      <xdr:col>41</xdr:col>
      <xdr:colOff>50800</xdr:colOff>
      <xdr:row>79</xdr:row>
      <xdr:rowOff>71521</xdr:rowOff>
    </xdr:to>
    <xdr:cxnSp macro="">
      <xdr:nvCxnSpPr>
        <xdr:cNvPr id="414" name="直線コネクタ 413"/>
        <xdr:cNvCxnSpPr/>
      </xdr:nvCxnSpPr>
      <xdr:spPr>
        <a:xfrm>
          <a:off x="6972300" y="13582448"/>
          <a:ext cx="8890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29646</xdr:rowOff>
    </xdr:from>
    <xdr:to>
      <xdr:col>55</xdr:col>
      <xdr:colOff>50800</xdr:colOff>
      <xdr:row>79</xdr:row>
      <xdr:rowOff>131246</xdr:rowOff>
    </xdr:to>
    <xdr:sp macro="" textlink="">
      <xdr:nvSpPr>
        <xdr:cNvPr id="424" name="楕円 423"/>
        <xdr:cNvSpPr/>
      </xdr:nvSpPr>
      <xdr:spPr>
        <a:xfrm>
          <a:off x="10426700" y="135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45568</xdr:rowOff>
    </xdr:from>
    <xdr:to>
      <xdr:col>50</xdr:col>
      <xdr:colOff>165100</xdr:colOff>
      <xdr:row>79</xdr:row>
      <xdr:rowOff>147168</xdr:rowOff>
    </xdr:to>
    <xdr:sp macro="" textlink="">
      <xdr:nvSpPr>
        <xdr:cNvPr id="426" name="楕円 425"/>
        <xdr:cNvSpPr/>
      </xdr:nvSpPr>
      <xdr:spPr>
        <a:xfrm>
          <a:off x="9588500" y="135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138295</xdr:rowOff>
    </xdr:from>
    <xdr:ext cx="378565" cy="259045"/>
    <xdr:sp macro="" textlink="">
      <xdr:nvSpPr>
        <xdr:cNvPr id="427" name="テキスト ボックス 426"/>
        <xdr:cNvSpPr txBox="1"/>
      </xdr:nvSpPr>
      <xdr:spPr>
        <a:xfrm>
          <a:off x="9450017" y="13682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46129</xdr:rowOff>
    </xdr:from>
    <xdr:to>
      <xdr:col>46</xdr:col>
      <xdr:colOff>38100</xdr:colOff>
      <xdr:row>79</xdr:row>
      <xdr:rowOff>147729</xdr:rowOff>
    </xdr:to>
    <xdr:sp macro="" textlink="">
      <xdr:nvSpPr>
        <xdr:cNvPr id="428" name="楕円 427"/>
        <xdr:cNvSpPr/>
      </xdr:nvSpPr>
      <xdr:spPr>
        <a:xfrm>
          <a:off x="8699500" y="135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138856</xdr:rowOff>
    </xdr:from>
    <xdr:ext cx="378565" cy="259045"/>
    <xdr:sp macro="" textlink="">
      <xdr:nvSpPr>
        <xdr:cNvPr id="429" name="テキスト ボックス 428"/>
        <xdr:cNvSpPr txBox="1"/>
      </xdr:nvSpPr>
      <xdr:spPr>
        <a:xfrm>
          <a:off x="8561017" y="13683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20721</xdr:rowOff>
    </xdr:from>
    <xdr:to>
      <xdr:col>41</xdr:col>
      <xdr:colOff>101600</xdr:colOff>
      <xdr:row>79</xdr:row>
      <xdr:rowOff>122321</xdr:rowOff>
    </xdr:to>
    <xdr:sp macro="" textlink="">
      <xdr:nvSpPr>
        <xdr:cNvPr id="430" name="楕円 429"/>
        <xdr:cNvSpPr/>
      </xdr:nvSpPr>
      <xdr:spPr>
        <a:xfrm>
          <a:off x="7810500" y="135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113448</xdr:rowOff>
    </xdr:from>
    <xdr:ext cx="469744" cy="259045"/>
    <xdr:sp macro="" textlink="">
      <xdr:nvSpPr>
        <xdr:cNvPr id="431" name="テキスト ボックス 430"/>
        <xdr:cNvSpPr txBox="1"/>
      </xdr:nvSpPr>
      <xdr:spPr>
        <a:xfrm>
          <a:off x="7626428" y="136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158548</xdr:rowOff>
    </xdr:from>
    <xdr:to>
      <xdr:col>36</xdr:col>
      <xdr:colOff>165100</xdr:colOff>
      <xdr:row>79</xdr:row>
      <xdr:rowOff>88698</xdr:rowOff>
    </xdr:to>
    <xdr:sp macro="" textlink="">
      <xdr:nvSpPr>
        <xdr:cNvPr id="432" name="楕円 431"/>
        <xdr:cNvSpPr/>
      </xdr:nvSpPr>
      <xdr:spPr>
        <a:xfrm>
          <a:off x="6921500" y="135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79825</xdr:rowOff>
    </xdr:from>
    <xdr:ext cx="534377" cy="259045"/>
    <xdr:sp macro="" textlink="">
      <xdr:nvSpPr>
        <xdr:cNvPr id="433" name="テキスト ボックス 432"/>
        <xdr:cNvSpPr txBox="1"/>
      </xdr:nvSpPr>
      <xdr:spPr>
        <a:xfrm>
          <a:off x="6705111" y="136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21366</xdr:rowOff>
    </xdr:from>
    <xdr:to>
      <xdr:col>55</xdr:col>
      <xdr:colOff>0</xdr:colOff>
      <xdr:row>98</xdr:row>
      <xdr:rowOff>28535</xdr:rowOff>
    </xdr:to>
    <xdr:cxnSp macro="">
      <xdr:nvCxnSpPr>
        <xdr:cNvPr id="464" name="直線コネクタ 463"/>
        <xdr:cNvCxnSpPr/>
      </xdr:nvCxnSpPr>
      <xdr:spPr>
        <a:xfrm flipV="1">
          <a:off x="9639300" y="16823466"/>
          <a:ext cx="8382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88591</xdr:rowOff>
    </xdr:from>
    <xdr:to>
      <xdr:col>50</xdr:col>
      <xdr:colOff>114300</xdr:colOff>
      <xdr:row>98</xdr:row>
      <xdr:rowOff>28535</xdr:rowOff>
    </xdr:to>
    <xdr:cxnSp macro="">
      <xdr:nvCxnSpPr>
        <xdr:cNvPr id="467" name="直線コネクタ 466"/>
        <xdr:cNvCxnSpPr/>
      </xdr:nvCxnSpPr>
      <xdr:spPr>
        <a:xfrm>
          <a:off x="8750300" y="16719241"/>
          <a:ext cx="889000" cy="11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136189</xdr:rowOff>
    </xdr:from>
    <xdr:to>
      <xdr:col>45</xdr:col>
      <xdr:colOff>177800</xdr:colOff>
      <xdr:row>97</xdr:row>
      <xdr:rowOff>88591</xdr:rowOff>
    </xdr:to>
    <xdr:cxnSp macro="">
      <xdr:nvCxnSpPr>
        <xdr:cNvPr id="470" name="直線コネクタ 469"/>
        <xdr:cNvCxnSpPr/>
      </xdr:nvCxnSpPr>
      <xdr:spPr>
        <a:xfrm>
          <a:off x="7861300" y="16595389"/>
          <a:ext cx="889000" cy="1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136189</xdr:rowOff>
    </xdr:from>
    <xdr:to>
      <xdr:col>41</xdr:col>
      <xdr:colOff>50800</xdr:colOff>
      <xdr:row>98</xdr:row>
      <xdr:rowOff>133316</xdr:rowOff>
    </xdr:to>
    <xdr:cxnSp macro="">
      <xdr:nvCxnSpPr>
        <xdr:cNvPr id="473" name="直線コネクタ 472"/>
        <xdr:cNvCxnSpPr/>
      </xdr:nvCxnSpPr>
      <xdr:spPr>
        <a:xfrm flipV="1">
          <a:off x="6972300" y="16595389"/>
          <a:ext cx="889000" cy="3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142016</xdr:rowOff>
    </xdr:from>
    <xdr:to>
      <xdr:col>55</xdr:col>
      <xdr:colOff>50800</xdr:colOff>
      <xdr:row>98</xdr:row>
      <xdr:rowOff>72166</xdr:rowOff>
    </xdr:to>
    <xdr:sp macro="" textlink="">
      <xdr:nvSpPr>
        <xdr:cNvPr id="483" name="楕円 482"/>
        <xdr:cNvSpPr/>
      </xdr:nvSpPr>
      <xdr:spPr>
        <a:xfrm>
          <a:off x="10426700" y="167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120443</xdr:rowOff>
    </xdr:from>
    <xdr:ext cx="534377" cy="259045"/>
    <xdr:sp macro="" textlink="">
      <xdr:nvSpPr>
        <xdr:cNvPr id="484" name="普通建設事業費 （ うち更新整備　）該当値テキスト"/>
        <xdr:cNvSpPr txBox="1"/>
      </xdr:nvSpPr>
      <xdr:spPr>
        <a:xfrm>
          <a:off x="10528300" y="1675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149185</xdr:rowOff>
    </xdr:from>
    <xdr:to>
      <xdr:col>50</xdr:col>
      <xdr:colOff>165100</xdr:colOff>
      <xdr:row>98</xdr:row>
      <xdr:rowOff>79335</xdr:rowOff>
    </xdr:to>
    <xdr:sp macro="" textlink="">
      <xdr:nvSpPr>
        <xdr:cNvPr id="485" name="楕円 484"/>
        <xdr:cNvSpPr/>
      </xdr:nvSpPr>
      <xdr:spPr>
        <a:xfrm>
          <a:off x="9588500" y="167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70462</xdr:rowOff>
    </xdr:from>
    <xdr:ext cx="534377" cy="259045"/>
    <xdr:sp macro="" textlink="">
      <xdr:nvSpPr>
        <xdr:cNvPr id="486" name="テキスト ボックス 485"/>
        <xdr:cNvSpPr txBox="1"/>
      </xdr:nvSpPr>
      <xdr:spPr>
        <a:xfrm>
          <a:off x="9372111" y="1687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37791</xdr:rowOff>
    </xdr:from>
    <xdr:to>
      <xdr:col>46</xdr:col>
      <xdr:colOff>38100</xdr:colOff>
      <xdr:row>97</xdr:row>
      <xdr:rowOff>139391</xdr:rowOff>
    </xdr:to>
    <xdr:sp macro="" textlink="">
      <xdr:nvSpPr>
        <xdr:cNvPr id="487" name="楕円 486"/>
        <xdr:cNvSpPr/>
      </xdr:nvSpPr>
      <xdr:spPr>
        <a:xfrm>
          <a:off x="8699500" y="166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130518</xdr:rowOff>
    </xdr:from>
    <xdr:ext cx="534377" cy="259045"/>
    <xdr:sp macro="" textlink="">
      <xdr:nvSpPr>
        <xdr:cNvPr id="488" name="テキスト ボックス 487"/>
        <xdr:cNvSpPr txBox="1"/>
      </xdr:nvSpPr>
      <xdr:spPr>
        <a:xfrm>
          <a:off x="8483111" y="167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85389</xdr:rowOff>
    </xdr:from>
    <xdr:to>
      <xdr:col>41</xdr:col>
      <xdr:colOff>101600</xdr:colOff>
      <xdr:row>97</xdr:row>
      <xdr:rowOff>15539</xdr:rowOff>
    </xdr:to>
    <xdr:sp macro="" textlink="">
      <xdr:nvSpPr>
        <xdr:cNvPr id="489" name="楕円 488"/>
        <xdr:cNvSpPr/>
      </xdr:nvSpPr>
      <xdr:spPr>
        <a:xfrm>
          <a:off x="7810500" y="165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32066</xdr:rowOff>
    </xdr:from>
    <xdr:ext cx="534377" cy="259045"/>
    <xdr:sp macro="" textlink="">
      <xdr:nvSpPr>
        <xdr:cNvPr id="490" name="テキスト ボックス 489"/>
        <xdr:cNvSpPr txBox="1"/>
      </xdr:nvSpPr>
      <xdr:spPr>
        <a:xfrm>
          <a:off x="7594111" y="163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82516</xdr:rowOff>
    </xdr:from>
    <xdr:to>
      <xdr:col>36</xdr:col>
      <xdr:colOff>165100</xdr:colOff>
      <xdr:row>99</xdr:row>
      <xdr:rowOff>12666</xdr:rowOff>
    </xdr:to>
    <xdr:sp macro="" textlink="">
      <xdr:nvSpPr>
        <xdr:cNvPr id="491" name="楕円 490"/>
        <xdr:cNvSpPr/>
      </xdr:nvSpPr>
      <xdr:spPr>
        <a:xfrm>
          <a:off x="6921500" y="168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3793</xdr:rowOff>
    </xdr:from>
    <xdr:ext cx="469744" cy="259045"/>
    <xdr:sp macro="" textlink="">
      <xdr:nvSpPr>
        <xdr:cNvPr id="492" name="テキスト ボックス 491"/>
        <xdr:cNvSpPr txBox="1"/>
      </xdr:nvSpPr>
      <xdr:spPr>
        <a:xfrm>
          <a:off x="6737428" y="169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137820</xdr:rowOff>
    </xdr:from>
    <xdr:to>
      <xdr:col>85</xdr:col>
      <xdr:colOff>127000</xdr:colOff>
      <xdr:row>39</xdr:row>
      <xdr:rowOff>6528</xdr:rowOff>
    </xdr:to>
    <xdr:cxnSp macro="">
      <xdr:nvCxnSpPr>
        <xdr:cNvPr id="521" name="直線コネクタ 520"/>
        <xdr:cNvCxnSpPr/>
      </xdr:nvCxnSpPr>
      <xdr:spPr>
        <a:xfrm flipV="1">
          <a:off x="15481300" y="6652920"/>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6528</xdr:rowOff>
    </xdr:from>
    <xdr:to>
      <xdr:col>81</xdr:col>
      <xdr:colOff>50800</xdr:colOff>
      <xdr:row>39</xdr:row>
      <xdr:rowOff>42507</xdr:rowOff>
    </xdr:to>
    <xdr:cxnSp macro="">
      <xdr:nvCxnSpPr>
        <xdr:cNvPr id="524" name="直線コネクタ 523"/>
        <xdr:cNvCxnSpPr/>
      </xdr:nvCxnSpPr>
      <xdr:spPr>
        <a:xfrm flipV="1">
          <a:off x="14592300" y="6693078"/>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42507</xdr:rowOff>
    </xdr:from>
    <xdr:to>
      <xdr:col>76</xdr:col>
      <xdr:colOff>114300</xdr:colOff>
      <xdr:row>39</xdr:row>
      <xdr:rowOff>43053</xdr:rowOff>
    </xdr:to>
    <xdr:cxnSp macro="">
      <xdr:nvCxnSpPr>
        <xdr:cNvPr id="527" name="直線コネクタ 526"/>
        <xdr:cNvCxnSpPr/>
      </xdr:nvCxnSpPr>
      <xdr:spPr>
        <a:xfrm flipV="1">
          <a:off x="13703300" y="67290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36513</xdr:rowOff>
    </xdr:from>
    <xdr:to>
      <xdr:col>71</xdr:col>
      <xdr:colOff>177800</xdr:colOff>
      <xdr:row>39</xdr:row>
      <xdr:rowOff>43053</xdr:rowOff>
    </xdr:to>
    <xdr:cxnSp macro="">
      <xdr:nvCxnSpPr>
        <xdr:cNvPr id="530" name="直線コネクタ 529"/>
        <xdr:cNvCxnSpPr/>
      </xdr:nvCxnSpPr>
      <xdr:spPr>
        <a:xfrm>
          <a:off x="12814300" y="6723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87020</xdr:rowOff>
    </xdr:from>
    <xdr:to>
      <xdr:col>85</xdr:col>
      <xdr:colOff>177800</xdr:colOff>
      <xdr:row>39</xdr:row>
      <xdr:rowOff>17170</xdr:rowOff>
    </xdr:to>
    <xdr:sp macro="" textlink="">
      <xdr:nvSpPr>
        <xdr:cNvPr id="540" name="楕円 539"/>
        <xdr:cNvSpPr/>
      </xdr:nvSpPr>
      <xdr:spPr>
        <a:xfrm>
          <a:off x="16268700" y="66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46397</xdr:rowOff>
    </xdr:from>
    <xdr:ext cx="469744" cy="259045"/>
    <xdr:sp macro="" textlink="">
      <xdr:nvSpPr>
        <xdr:cNvPr id="541" name="災害復旧事業費該当値テキスト"/>
        <xdr:cNvSpPr txBox="1"/>
      </xdr:nvSpPr>
      <xdr:spPr>
        <a:xfrm>
          <a:off x="16370300" y="63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127178</xdr:rowOff>
    </xdr:from>
    <xdr:to>
      <xdr:col>81</xdr:col>
      <xdr:colOff>101600</xdr:colOff>
      <xdr:row>39</xdr:row>
      <xdr:rowOff>57328</xdr:rowOff>
    </xdr:to>
    <xdr:sp macro="" textlink="">
      <xdr:nvSpPr>
        <xdr:cNvPr id="542" name="楕円 541"/>
        <xdr:cNvSpPr/>
      </xdr:nvSpPr>
      <xdr:spPr>
        <a:xfrm>
          <a:off x="15430500" y="66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73855</xdr:rowOff>
    </xdr:from>
    <xdr:ext cx="469744" cy="259045"/>
    <xdr:sp macro="" textlink="">
      <xdr:nvSpPr>
        <xdr:cNvPr id="543" name="テキスト ボックス 542"/>
        <xdr:cNvSpPr txBox="1"/>
      </xdr:nvSpPr>
      <xdr:spPr>
        <a:xfrm>
          <a:off x="15246428" y="64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163157</xdr:rowOff>
    </xdr:from>
    <xdr:to>
      <xdr:col>76</xdr:col>
      <xdr:colOff>165100</xdr:colOff>
      <xdr:row>39</xdr:row>
      <xdr:rowOff>93307</xdr:rowOff>
    </xdr:to>
    <xdr:sp macro="" textlink="">
      <xdr:nvSpPr>
        <xdr:cNvPr id="544" name="楕円 543"/>
        <xdr:cNvSpPr/>
      </xdr:nvSpPr>
      <xdr:spPr>
        <a:xfrm>
          <a:off x="14541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84434</xdr:rowOff>
    </xdr:from>
    <xdr:ext cx="378565" cy="259045"/>
    <xdr:sp macro="" textlink="">
      <xdr:nvSpPr>
        <xdr:cNvPr id="545" name="テキスト ボックス 544"/>
        <xdr:cNvSpPr txBox="1"/>
      </xdr:nvSpPr>
      <xdr:spPr>
        <a:xfrm>
          <a:off x="14403017" y="677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163703</xdr:rowOff>
    </xdr:from>
    <xdr:to>
      <xdr:col>72</xdr:col>
      <xdr:colOff>38100</xdr:colOff>
      <xdr:row>39</xdr:row>
      <xdr:rowOff>93853</xdr:rowOff>
    </xdr:to>
    <xdr:sp macro="" textlink="">
      <xdr:nvSpPr>
        <xdr:cNvPr id="546" name="楕円 545"/>
        <xdr:cNvSpPr/>
      </xdr:nvSpPr>
      <xdr:spPr>
        <a:xfrm>
          <a:off x="13652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84980</xdr:rowOff>
    </xdr:from>
    <xdr:ext cx="378565" cy="259045"/>
    <xdr:sp macro="" textlink="">
      <xdr:nvSpPr>
        <xdr:cNvPr id="547" name="テキスト ボックス 546"/>
        <xdr:cNvSpPr txBox="1"/>
      </xdr:nvSpPr>
      <xdr:spPr>
        <a:xfrm>
          <a:off x="13514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157163</xdr:rowOff>
    </xdr:from>
    <xdr:to>
      <xdr:col>67</xdr:col>
      <xdr:colOff>101600</xdr:colOff>
      <xdr:row>39</xdr:row>
      <xdr:rowOff>87313</xdr:rowOff>
    </xdr:to>
    <xdr:sp macro="" textlink="">
      <xdr:nvSpPr>
        <xdr:cNvPr id="548" name="楕円 547"/>
        <xdr:cNvSpPr/>
      </xdr:nvSpPr>
      <xdr:spPr>
        <a:xfrm>
          <a:off x="12763500" y="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78440</xdr:rowOff>
    </xdr:from>
    <xdr:ext cx="378565" cy="259045"/>
    <xdr:sp macro="" textlink="">
      <xdr:nvSpPr>
        <xdr:cNvPr id="549" name="テキスト ボックス 548"/>
        <xdr:cNvSpPr txBox="1"/>
      </xdr:nvSpPr>
      <xdr:spPr>
        <a:xfrm>
          <a:off x="12625017" y="676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141088</xdr:rowOff>
    </xdr:from>
    <xdr:to>
      <xdr:col>85</xdr:col>
      <xdr:colOff>127000</xdr:colOff>
      <xdr:row>75</xdr:row>
      <xdr:rowOff>154053</xdr:rowOff>
    </xdr:to>
    <xdr:cxnSp macro="">
      <xdr:nvCxnSpPr>
        <xdr:cNvPr id="629" name="直線コネクタ 628"/>
        <xdr:cNvCxnSpPr/>
      </xdr:nvCxnSpPr>
      <xdr:spPr>
        <a:xfrm flipV="1">
          <a:off x="15481300" y="12999838"/>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154053</xdr:rowOff>
    </xdr:from>
    <xdr:to>
      <xdr:col>81</xdr:col>
      <xdr:colOff>50800</xdr:colOff>
      <xdr:row>75</xdr:row>
      <xdr:rowOff>156632</xdr:rowOff>
    </xdr:to>
    <xdr:cxnSp macro="">
      <xdr:nvCxnSpPr>
        <xdr:cNvPr id="632" name="直線コネクタ 631"/>
        <xdr:cNvCxnSpPr/>
      </xdr:nvCxnSpPr>
      <xdr:spPr>
        <a:xfrm flipV="1">
          <a:off x="14592300" y="13012803"/>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156632</xdr:rowOff>
    </xdr:from>
    <xdr:to>
      <xdr:col>76</xdr:col>
      <xdr:colOff>114300</xdr:colOff>
      <xdr:row>76</xdr:row>
      <xdr:rowOff>5888</xdr:rowOff>
    </xdr:to>
    <xdr:cxnSp macro="">
      <xdr:nvCxnSpPr>
        <xdr:cNvPr id="635" name="直線コネクタ 634"/>
        <xdr:cNvCxnSpPr/>
      </xdr:nvCxnSpPr>
      <xdr:spPr>
        <a:xfrm flipV="1">
          <a:off x="13703300" y="13015382"/>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5888</xdr:rowOff>
    </xdr:from>
    <xdr:to>
      <xdr:col>71</xdr:col>
      <xdr:colOff>177800</xdr:colOff>
      <xdr:row>76</xdr:row>
      <xdr:rowOff>25662</xdr:rowOff>
    </xdr:to>
    <xdr:cxnSp macro="">
      <xdr:nvCxnSpPr>
        <xdr:cNvPr id="638" name="直線コネクタ 637"/>
        <xdr:cNvCxnSpPr/>
      </xdr:nvCxnSpPr>
      <xdr:spPr>
        <a:xfrm flipV="1">
          <a:off x="12814300" y="1303608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90288</xdr:rowOff>
    </xdr:from>
    <xdr:to>
      <xdr:col>85</xdr:col>
      <xdr:colOff>177800</xdr:colOff>
      <xdr:row>76</xdr:row>
      <xdr:rowOff>20439</xdr:rowOff>
    </xdr:to>
    <xdr:sp macro="" textlink="">
      <xdr:nvSpPr>
        <xdr:cNvPr id="648" name="楕円 647"/>
        <xdr:cNvSpPr/>
      </xdr:nvSpPr>
      <xdr:spPr>
        <a:xfrm>
          <a:off x="16268700" y="12949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68715</xdr:rowOff>
    </xdr:from>
    <xdr:ext cx="534377" cy="259045"/>
    <xdr:sp macro="" textlink="">
      <xdr:nvSpPr>
        <xdr:cNvPr id="649" name="公債費該当値テキスト"/>
        <xdr:cNvSpPr txBox="1"/>
      </xdr:nvSpPr>
      <xdr:spPr>
        <a:xfrm>
          <a:off x="16370300" y="129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103253</xdr:rowOff>
    </xdr:from>
    <xdr:to>
      <xdr:col>81</xdr:col>
      <xdr:colOff>101600</xdr:colOff>
      <xdr:row>76</xdr:row>
      <xdr:rowOff>33403</xdr:rowOff>
    </xdr:to>
    <xdr:sp macro="" textlink="">
      <xdr:nvSpPr>
        <xdr:cNvPr id="650" name="楕円 649"/>
        <xdr:cNvSpPr/>
      </xdr:nvSpPr>
      <xdr:spPr>
        <a:xfrm>
          <a:off x="15430500" y="129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24530</xdr:rowOff>
    </xdr:from>
    <xdr:ext cx="534377" cy="259045"/>
    <xdr:sp macro="" textlink="">
      <xdr:nvSpPr>
        <xdr:cNvPr id="651" name="テキスト ボックス 650"/>
        <xdr:cNvSpPr txBox="1"/>
      </xdr:nvSpPr>
      <xdr:spPr>
        <a:xfrm>
          <a:off x="15214111" y="130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105833</xdr:rowOff>
    </xdr:from>
    <xdr:to>
      <xdr:col>76</xdr:col>
      <xdr:colOff>165100</xdr:colOff>
      <xdr:row>76</xdr:row>
      <xdr:rowOff>35982</xdr:rowOff>
    </xdr:to>
    <xdr:sp macro="" textlink="">
      <xdr:nvSpPr>
        <xdr:cNvPr id="652" name="楕円 651"/>
        <xdr:cNvSpPr/>
      </xdr:nvSpPr>
      <xdr:spPr>
        <a:xfrm>
          <a:off x="14541500" y="12964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27109</xdr:rowOff>
    </xdr:from>
    <xdr:ext cx="534377" cy="259045"/>
    <xdr:sp macro="" textlink="">
      <xdr:nvSpPr>
        <xdr:cNvPr id="653" name="テキスト ボックス 652"/>
        <xdr:cNvSpPr txBox="1"/>
      </xdr:nvSpPr>
      <xdr:spPr>
        <a:xfrm>
          <a:off x="14325111" y="130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126537</xdr:rowOff>
    </xdr:from>
    <xdr:to>
      <xdr:col>72</xdr:col>
      <xdr:colOff>38100</xdr:colOff>
      <xdr:row>76</xdr:row>
      <xdr:rowOff>56688</xdr:rowOff>
    </xdr:to>
    <xdr:sp macro="" textlink="">
      <xdr:nvSpPr>
        <xdr:cNvPr id="654" name="楕円 653"/>
        <xdr:cNvSpPr/>
      </xdr:nvSpPr>
      <xdr:spPr>
        <a:xfrm>
          <a:off x="13652500" y="129852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47815</xdr:rowOff>
    </xdr:from>
    <xdr:ext cx="534377" cy="259045"/>
    <xdr:sp macro="" textlink="">
      <xdr:nvSpPr>
        <xdr:cNvPr id="655" name="テキスト ボックス 654"/>
        <xdr:cNvSpPr txBox="1"/>
      </xdr:nvSpPr>
      <xdr:spPr>
        <a:xfrm>
          <a:off x="13436111" y="1307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146312</xdr:rowOff>
    </xdr:from>
    <xdr:to>
      <xdr:col>67</xdr:col>
      <xdr:colOff>101600</xdr:colOff>
      <xdr:row>76</xdr:row>
      <xdr:rowOff>76462</xdr:rowOff>
    </xdr:to>
    <xdr:sp macro="" textlink="">
      <xdr:nvSpPr>
        <xdr:cNvPr id="656" name="楕円 655"/>
        <xdr:cNvSpPr/>
      </xdr:nvSpPr>
      <xdr:spPr>
        <a:xfrm>
          <a:off x="12763500" y="1300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67589</xdr:rowOff>
    </xdr:from>
    <xdr:ext cx="534377" cy="259045"/>
    <xdr:sp macro="" textlink="">
      <xdr:nvSpPr>
        <xdr:cNvPr id="657" name="テキスト ボックス 656"/>
        <xdr:cNvSpPr txBox="1"/>
      </xdr:nvSpPr>
      <xdr:spPr>
        <a:xfrm>
          <a:off x="12547111" y="130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55935</xdr:rowOff>
    </xdr:from>
    <xdr:to>
      <xdr:col>85</xdr:col>
      <xdr:colOff>127000</xdr:colOff>
      <xdr:row>99</xdr:row>
      <xdr:rowOff>59799</xdr:rowOff>
    </xdr:to>
    <xdr:cxnSp macro="">
      <xdr:nvCxnSpPr>
        <xdr:cNvPr id="688" name="直線コネクタ 687"/>
        <xdr:cNvCxnSpPr/>
      </xdr:nvCxnSpPr>
      <xdr:spPr>
        <a:xfrm>
          <a:off x="15481300" y="17029485"/>
          <a:ext cx="8382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51623</xdr:rowOff>
    </xdr:from>
    <xdr:to>
      <xdr:col>81</xdr:col>
      <xdr:colOff>50800</xdr:colOff>
      <xdr:row>99</xdr:row>
      <xdr:rowOff>55935</xdr:rowOff>
    </xdr:to>
    <xdr:cxnSp macro="">
      <xdr:nvCxnSpPr>
        <xdr:cNvPr id="691" name="直線コネクタ 690"/>
        <xdr:cNvCxnSpPr/>
      </xdr:nvCxnSpPr>
      <xdr:spPr>
        <a:xfrm>
          <a:off x="14592300" y="17025173"/>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51623</xdr:rowOff>
    </xdr:from>
    <xdr:to>
      <xdr:col>76</xdr:col>
      <xdr:colOff>114300</xdr:colOff>
      <xdr:row>99</xdr:row>
      <xdr:rowOff>55314</xdr:rowOff>
    </xdr:to>
    <xdr:cxnSp macro="">
      <xdr:nvCxnSpPr>
        <xdr:cNvPr id="694" name="直線コネクタ 693"/>
        <xdr:cNvCxnSpPr/>
      </xdr:nvCxnSpPr>
      <xdr:spPr>
        <a:xfrm flipV="1">
          <a:off x="13703300" y="17025173"/>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55314</xdr:rowOff>
    </xdr:from>
    <xdr:to>
      <xdr:col>71</xdr:col>
      <xdr:colOff>177800</xdr:colOff>
      <xdr:row>99</xdr:row>
      <xdr:rowOff>60268</xdr:rowOff>
    </xdr:to>
    <xdr:cxnSp macro="">
      <xdr:nvCxnSpPr>
        <xdr:cNvPr id="697" name="直線コネクタ 696"/>
        <xdr:cNvCxnSpPr/>
      </xdr:nvCxnSpPr>
      <xdr:spPr>
        <a:xfrm flipV="1">
          <a:off x="12814300" y="1702886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8999</xdr:rowOff>
    </xdr:from>
    <xdr:to>
      <xdr:col>85</xdr:col>
      <xdr:colOff>177800</xdr:colOff>
      <xdr:row>99</xdr:row>
      <xdr:rowOff>110599</xdr:rowOff>
    </xdr:to>
    <xdr:sp macro="" textlink="">
      <xdr:nvSpPr>
        <xdr:cNvPr id="707" name="楕円 706"/>
        <xdr:cNvSpPr/>
      </xdr:nvSpPr>
      <xdr:spPr>
        <a:xfrm>
          <a:off x="16268700" y="169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95376</xdr:rowOff>
    </xdr:from>
    <xdr:ext cx="469744" cy="259045"/>
    <xdr:sp macro="" textlink="">
      <xdr:nvSpPr>
        <xdr:cNvPr id="708" name="積立金該当値テキスト"/>
        <xdr:cNvSpPr txBox="1"/>
      </xdr:nvSpPr>
      <xdr:spPr>
        <a:xfrm>
          <a:off x="16370300" y="168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5135</xdr:rowOff>
    </xdr:from>
    <xdr:to>
      <xdr:col>81</xdr:col>
      <xdr:colOff>101600</xdr:colOff>
      <xdr:row>99</xdr:row>
      <xdr:rowOff>106735</xdr:rowOff>
    </xdr:to>
    <xdr:sp macro="" textlink="">
      <xdr:nvSpPr>
        <xdr:cNvPr id="709" name="楕円 708"/>
        <xdr:cNvSpPr/>
      </xdr:nvSpPr>
      <xdr:spPr>
        <a:xfrm>
          <a:off x="15430500" y="1697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97862</xdr:rowOff>
    </xdr:from>
    <xdr:ext cx="469744" cy="259045"/>
    <xdr:sp macro="" textlink="">
      <xdr:nvSpPr>
        <xdr:cNvPr id="710" name="テキスト ボックス 709"/>
        <xdr:cNvSpPr txBox="1"/>
      </xdr:nvSpPr>
      <xdr:spPr>
        <a:xfrm>
          <a:off x="15246428" y="1707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823</xdr:rowOff>
    </xdr:from>
    <xdr:to>
      <xdr:col>76</xdr:col>
      <xdr:colOff>165100</xdr:colOff>
      <xdr:row>99</xdr:row>
      <xdr:rowOff>102423</xdr:rowOff>
    </xdr:to>
    <xdr:sp macro="" textlink="">
      <xdr:nvSpPr>
        <xdr:cNvPr id="711" name="楕円 710"/>
        <xdr:cNvSpPr/>
      </xdr:nvSpPr>
      <xdr:spPr>
        <a:xfrm>
          <a:off x="14541500" y="169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93550</xdr:rowOff>
    </xdr:from>
    <xdr:ext cx="469744" cy="259045"/>
    <xdr:sp macro="" textlink="">
      <xdr:nvSpPr>
        <xdr:cNvPr id="712" name="テキスト ボックス 711"/>
        <xdr:cNvSpPr txBox="1"/>
      </xdr:nvSpPr>
      <xdr:spPr>
        <a:xfrm>
          <a:off x="14357428" y="1706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4514</xdr:rowOff>
    </xdr:from>
    <xdr:to>
      <xdr:col>72</xdr:col>
      <xdr:colOff>38100</xdr:colOff>
      <xdr:row>99</xdr:row>
      <xdr:rowOff>106114</xdr:rowOff>
    </xdr:to>
    <xdr:sp macro="" textlink="">
      <xdr:nvSpPr>
        <xdr:cNvPr id="713" name="楕円 712"/>
        <xdr:cNvSpPr/>
      </xdr:nvSpPr>
      <xdr:spPr>
        <a:xfrm>
          <a:off x="13652500" y="169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97241</xdr:rowOff>
    </xdr:from>
    <xdr:ext cx="469744" cy="259045"/>
    <xdr:sp macro="" textlink="">
      <xdr:nvSpPr>
        <xdr:cNvPr id="714" name="テキスト ボックス 713"/>
        <xdr:cNvSpPr txBox="1"/>
      </xdr:nvSpPr>
      <xdr:spPr>
        <a:xfrm>
          <a:off x="13468428" y="1707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9468</xdr:rowOff>
    </xdr:from>
    <xdr:to>
      <xdr:col>67</xdr:col>
      <xdr:colOff>101600</xdr:colOff>
      <xdr:row>99</xdr:row>
      <xdr:rowOff>111068</xdr:rowOff>
    </xdr:to>
    <xdr:sp macro="" textlink="">
      <xdr:nvSpPr>
        <xdr:cNvPr id="715" name="楕円 714"/>
        <xdr:cNvSpPr/>
      </xdr:nvSpPr>
      <xdr:spPr>
        <a:xfrm>
          <a:off x="12763500" y="169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102195</xdr:rowOff>
    </xdr:from>
    <xdr:ext cx="469744" cy="259045"/>
    <xdr:sp macro="" textlink="">
      <xdr:nvSpPr>
        <xdr:cNvPr id="716" name="テキスト ボックス 715"/>
        <xdr:cNvSpPr txBox="1"/>
      </xdr:nvSpPr>
      <xdr:spPr>
        <a:xfrm>
          <a:off x="12579428" y="1707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34590</xdr:rowOff>
    </xdr:from>
    <xdr:to>
      <xdr:col>116</xdr:col>
      <xdr:colOff>63500</xdr:colOff>
      <xdr:row>37</xdr:row>
      <xdr:rowOff>47574</xdr:rowOff>
    </xdr:to>
    <xdr:cxnSp macro="">
      <xdr:nvCxnSpPr>
        <xdr:cNvPr id="743" name="直線コネクタ 742"/>
        <xdr:cNvCxnSpPr/>
      </xdr:nvCxnSpPr>
      <xdr:spPr>
        <a:xfrm>
          <a:off x="21323300" y="6378240"/>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34590</xdr:rowOff>
    </xdr:from>
    <xdr:to>
      <xdr:col>111</xdr:col>
      <xdr:colOff>177800</xdr:colOff>
      <xdr:row>37</xdr:row>
      <xdr:rowOff>57541</xdr:rowOff>
    </xdr:to>
    <xdr:cxnSp macro="">
      <xdr:nvCxnSpPr>
        <xdr:cNvPr id="746" name="直線コネクタ 745"/>
        <xdr:cNvCxnSpPr/>
      </xdr:nvCxnSpPr>
      <xdr:spPr>
        <a:xfrm flipV="1">
          <a:off x="20434300" y="6378240"/>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57541</xdr:rowOff>
    </xdr:from>
    <xdr:to>
      <xdr:col>107</xdr:col>
      <xdr:colOff>50800</xdr:colOff>
      <xdr:row>37</xdr:row>
      <xdr:rowOff>58913</xdr:rowOff>
    </xdr:to>
    <xdr:cxnSp macro="">
      <xdr:nvCxnSpPr>
        <xdr:cNvPr id="749" name="直線コネクタ 748"/>
        <xdr:cNvCxnSpPr/>
      </xdr:nvCxnSpPr>
      <xdr:spPr>
        <a:xfrm flipV="1">
          <a:off x="19545300" y="64011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52100</xdr:rowOff>
    </xdr:from>
    <xdr:to>
      <xdr:col>102</xdr:col>
      <xdr:colOff>114300</xdr:colOff>
      <xdr:row>37</xdr:row>
      <xdr:rowOff>58913</xdr:rowOff>
    </xdr:to>
    <xdr:cxnSp macro="">
      <xdr:nvCxnSpPr>
        <xdr:cNvPr id="752" name="直線コネクタ 751"/>
        <xdr:cNvCxnSpPr/>
      </xdr:nvCxnSpPr>
      <xdr:spPr>
        <a:xfrm>
          <a:off x="18656300" y="6395750"/>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6" name="テキスト ボックス 755"/>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168224</xdr:rowOff>
    </xdr:from>
    <xdr:to>
      <xdr:col>116</xdr:col>
      <xdr:colOff>114300</xdr:colOff>
      <xdr:row>37</xdr:row>
      <xdr:rowOff>98374</xdr:rowOff>
    </xdr:to>
    <xdr:sp macro="" textlink="">
      <xdr:nvSpPr>
        <xdr:cNvPr id="762" name="楕円 761"/>
        <xdr:cNvSpPr/>
      </xdr:nvSpPr>
      <xdr:spPr>
        <a:xfrm>
          <a:off x="221107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19651</xdr:rowOff>
    </xdr:from>
    <xdr:ext cx="469744" cy="259045"/>
    <xdr:sp macro="" textlink="">
      <xdr:nvSpPr>
        <xdr:cNvPr id="763" name="投資及び出資金該当値テキスト"/>
        <xdr:cNvSpPr txBox="1"/>
      </xdr:nvSpPr>
      <xdr:spPr>
        <a:xfrm>
          <a:off x="22212300" y="619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155240</xdr:rowOff>
    </xdr:from>
    <xdr:to>
      <xdr:col>112</xdr:col>
      <xdr:colOff>38100</xdr:colOff>
      <xdr:row>37</xdr:row>
      <xdr:rowOff>85390</xdr:rowOff>
    </xdr:to>
    <xdr:sp macro="" textlink="">
      <xdr:nvSpPr>
        <xdr:cNvPr id="764" name="楕円 763"/>
        <xdr:cNvSpPr/>
      </xdr:nvSpPr>
      <xdr:spPr>
        <a:xfrm>
          <a:off x="212725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101917</xdr:rowOff>
    </xdr:from>
    <xdr:ext cx="469744" cy="259045"/>
    <xdr:sp macro="" textlink="">
      <xdr:nvSpPr>
        <xdr:cNvPr id="765" name="テキスト ボックス 764"/>
        <xdr:cNvSpPr txBox="1"/>
      </xdr:nvSpPr>
      <xdr:spPr>
        <a:xfrm>
          <a:off x="21088428" y="610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6741</xdr:rowOff>
    </xdr:from>
    <xdr:to>
      <xdr:col>107</xdr:col>
      <xdr:colOff>101600</xdr:colOff>
      <xdr:row>37</xdr:row>
      <xdr:rowOff>108341</xdr:rowOff>
    </xdr:to>
    <xdr:sp macro="" textlink="">
      <xdr:nvSpPr>
        <xdr:cNvPr id="766" name="楕円 765"/>
        <xdr:cNvSpPr/>
      </xdr:nvSpPr>
      <xdr:spPr>
        <a:xfrm>
          <a:off x="20383500" y="63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124868</xdr:rowOff>
    </xdr:from>
    <xdr:ext cx="469744" cy="259045"/>
    <xdr:sp macro="" textlink="">
      <xdr:nvSpPr>
        <xdr:cNvPr id="767" name="テキスト ボックス 766"/>
        <xdr:cNvSpPr txBox="1"/>
      </xdr:nvSpPr>
      <xdr:spPr>
        <a:xfrm>
          <a:off x="20199428" y="612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8113</xdr:rowOff>
    </xdr:from>
    <xdr:to>
      <xdr:col>102</xdr:col>
      <xdr:colOff>165100</xdr:colOff>
      <xdr:row>37</xdr:row>
      <xdr:rowOff>109713</xdr:rowOff>
    </xdr:to>
    <xdr:sp macro="" textlink="">
      <xdr:nvSpPr>
        <xdr:cNvPr id="768" name="楕円 767"/>
        <xdr:cNvSpPr/>
      </xdr:nvSpPr>
      <xdr:spPr>
        <a:xfrm>
          <a:off x="19494500" y="63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126240</xdr:rowOff>
    </xdr:from>
    <xdr:ext cx="469744" cy="259045"/>
    <xdr:sp macro="" textlink="">
      <xdr:nvSpPr>
        <xdr:cNvPr id="769" name="テキスト ボックス 768"/>
        <xdr:cNvSpPr txBox="1"/>
      </xdr:nvSpPr>
      <xdr:spPr>
        <a:xfrm>
          <a:off x="19310428" y="6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1300</xdr:rowOff>
    </xdr:from>
    <xdr:to>
      <xdr:col>98</xdr:col>
      <xdr:colOff>38100</xdr:colOff>
      <xdr:row>37</xdr:row>
      <xdr:rowOff>102900</xdr:rowOff>
    </xdr:to>
    <xdr:sp macro="" textlink="">
      <xdr:nvSpPr>
        <xdr:cNvPr id="770" name="楕円 769"/>
        <xdr:cNvSpPr/>
      </xdr:nvSpPr>
      <xdr:spPr>
        <a:xfrm>
          <a:off x="18605500" y="63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119427</xdr:rowOff>
    </xdr:from>
    <xdr:ext cx="469744" cy="259045"/>
    <xdr:sp macro="" textlink="">
      <xdr:nvSpPr>
        <xdr:cNvPr id="771" name="テキスト ボックス 770"/>
        <xdr:cNvSpPr txBox="1"/>
      </xdr:nvSpPr>
      <xdr:spPr>
        <a:xfrm>
          <a:off x="18421428" y="61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22085</xdr:rowOff>
    </xdr:from>
    <xdr:to>
      <xdr:col>116</xdr:col>
      <xdr:colOff>63500</xdr:colOff>
      <xdr:row>59</xdr:row>
      <xdr:rowOff>23457</xdr:rowOff>
    </xdr:to>
    <xdr:cxnSp macro="">
      <xdr:nvCxnSpPr>
        <xdr:cNvPr id="800" name="直線コネクタ 799"/>
        <xdr:cNvCxnSpPr/>
      </xdr:nvCxnSpPr>
      <xdr:spPr>
        <a:xfrm>
          <a:off x="21323300" y="1013763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13322</xdr:rowOff>
    </xdr:from>
    <xdr:to>
      <xdr:col>111</xdr:col>
      <xdr:colOff>177800</xdr:colOff>
      <xdr:row>59</xdr:row>
      <xdr:rowOff>22085</xdr:rowOff>
    </xdr:to>
    <xdr:cxnSp macro="">
      <xdr:nvCxnSpPr>
        <xdr:cNvPr id="803" name="直線コネクタ 802"/>
        <xdr:cNvCxnSpPr/>
      </xdr:nvCxnSpPr>
      <xdr:spPr>
        <a:xfrm>
          <a:off x="20434300" y="1012887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7683</xdr:rowOff>
    </xdr:from>
    <xdr:to>
      <xdr:col>107</xdr:col>
      <xdr:colOff>50800</xdr:colOff>
      <xdr:row>59</xdr:row>
      <xdr:rowOff>13322</xdr:rowOff>
    </xdr:to>
    <xdr:cxnSp macro="">
      <xdr:nvCxnSpPr>
        <xdr:cNvPr id="806" name="直線コネクタ 805"/>
        <xdr:cNvCxnSpPr/>
      </xdr:nvCxnSpPr>
      <xdr:spPr>
        <a:xfrm>
          <a:off x="19545300" y="10123233"/>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4864</xdr:rowOff>
    </xdr:from>
    <xdr:to>
      <xdr:col>102</xdr:col>
      <xdr:colOff>114300</xdr:colOff>
      <xdr:row>59</xdr:row>
      <xdr:rowOff>7683</xdr:rowOff>
    </xdr:to>
    <xdr:cxnSp macro="">
      <xdr:nvCxnSpPr>
        <xdr:cNvPr id="809" name="直線コネクタ 808"/>
        <xdr:cNvCxnSpPr/>
      </xdr:nvCxnSpPr>
      <xdr:spPr>
        <a:xfrm>
          <a:off x="18656300" y="10120414"/>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144107</xdr:rowOff>
    </xdr:from>
    <xdr:to>
      <xdr:col>116</xdr:col>
      <xdr:colOff>114300</xdr:colOff>
      <xdr:row>59</xdr:row>
      <xdr:rowOff>74257</xdr:rowOff>
    </xdr:to>
    <xdr:sp macro="" textlink="">
      <xdr:nvSpPr>
        <xdr:cNvPr id="819" name="楕円 818"/>
        <xdr:cNvSpPr/>
      </xdr:nvSpPr>
      <xdr:spPr>
        <a:xfrm>
          <a:off x="22110700" y="1008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59034</xdr:rowOff>
    </xdr:from>
    <xdr:ext cx="378565" cy="259045"/>
    <xdr:sp macro="" textlink="">
      <xdr:nvSpPr>
        <xdr:cNvPr id="820" name="貸付金該当値テキスト"/>
        <xdr:cNvSpPr txBox="1"/>
      </xdr:nvSpPr>
      <xdr:spPr>
        <a:xfrm>
          <a:off x="22212300" y="10003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142735</xdr:rowOff>
    </xdr:from>
    <xdr:to>
      <xdr:col>112</xdr:col>
      <xdr:colOff>38100</xdr:colOff>
      <xdr:row>59</xdr:row>
      <xdr:rowOff>72885</xdr:rowOff>
    </xdr:to>
    <xdr:sp macro="" textlink="">
      <xdr:nvSpPr>
        <xdr:cNvPr id="821" name="楕円 820"/>
        <xdr:cNvSpPr/>
      </xdr:nvSpPr>
      <xdr:spPr>
        <a:xfrm>
          <a:off x="212725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64012</xdr:rowOff>
    </xdr:from>
    <xdr:ext cx="378565" cy="259045"/>
    <xdr:sp macro="" textlink="">
      <xdr:nvSpPr>
        <xdr:cNvPr id="822" name="テキスト ボックス 821"/>
        <xdr:cNvSpPr txBox="1"/>
      </xdr:nvSpPr>
      <xdr:spPr>
        <a:xfrm>
          <a:off x="21134017" y="1017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133972</xdr:rowOff>
    </xdr:from>
    <xdr:to>
      <xdr:col>107</xdr:col>
      <xdr:colOff>101600</xdr:colOff>
      <xdr:row>59</xdr:row>
      <xdr:rowOff>64122</xdr:rowOff>
    </xdr:to>
    <xdr:sp macro="" textlink="">
      <xdr:nvSpPr>
        <xdr:cNvPr id="823" name="楕円 822"/>
        <xdr:cNvSpPr/>
      </xdr:nvSpPr>
      <xdr:spPr>
        <a:xfrm>
          <a:off x="203835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55249</xdr:rowOff>
    </xdr:from>
    <xdr:ext cx="378565" cy="259045"/>
    <xdr:sp macro="" textlink="">
      <xdr:nvSpPr>
        <xdr:cNvPr id="824" name="テキスト ボックス 823"/>
        <xdr:cNvSpPr txBox="1"/>
      </xdr:nvSpPr>
      <xdr:spPr>
        <a:xfrm>
          <a:off x="20245017" y="1017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128333</xdr:rowOff>
    </xdr:from>
    <xdr:to>
      <xdr:col>102</xdr:col>
      <xdr:colOff>165100</xdr:colOff>
      <xdr:row>59</xdr:row>
      <xdr:rowOff>58483</xdr:rowOff>
    </xdr:to>
    <xdr:sp macro="" textlink="">
      <xdr:nvSpPr>
        <xdr:cNvPr id="825" name="楕円 824"/>
        <xdr:cNvSpPr/>
      </xdr:nvSpPr>
      <xdr:spPr>
        <a:xfrm>
          <a:off x="19494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49610</xdr:rowOff>
    </xdr:from>
    <xdr:ext cx="378565" cy="259045"/>
    <xdr:sp macro="" textlink="">
      <xdr:nvSpPr>
        <xdr:cNvPr id="826" name="テキスト ボックス 825"/>
        <xdr:cNvSpPr txBox="1"/>
      </xdr:nvSpPr>
      <xdr:spPr>
        <a:xfrm>
          <a:off x="19356017" y="1016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125514</xdr:rowOff>
    </xdr:from>
    <xdr:to>
      <xdr:col>98</xdr:col>
      <xdr:colOff>38100</xdr:colOff>
      <xdr:row>59</xdr:row>
      <xdr:rowOff>55664</xdr:rowOff>
    </xdr:to>
    <xdr:sp macro="" textlink="">
      <xdr:nvSpPr>
        <xdr:cNvPr id="827" name="楕円 826"/>
        <xdr:cNvSpPr/>
      </xdr:nvSpPr>
      <xdr:spPr>
        <a:xfrm>
          <a:off x="18605500" y="100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46791</xdr:rowOff>
    </xdr:from>
    <xdr:ext cx="469744" cy="259045"/>
    <xdr:sp macro="" textlink="">
      <xdr:nvSpPr>
        <xdr:cNvPr id="828" name="テキスト ボックス 827"/>
        <xdr:cNvSpPr txBox="1"/>
      </xdr:nvSpPr>
      <xdr:spPr>
        <a:xfrm>
          <a:off x="18421428" y="1016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63672</xdr:rowOff>
    </xdr:from>
    <xdr:to>
      <xdr:col>116</xdr:col>
      <xdr:colOff>63500</xdr:colOff>
      <xdr:row>77</xdr:row>
      <xdr:rowOff>95008</xdr:rowOff>
    </xdr:to>
    <xdr:cxnSp macro="">
      <xdr:nvCxnSpPr>
        <xdr:cNvPr id="858" name="直線コネクタ 857"/>
        <xdr:cNvCxnSpPr/>
      </xdr:nvCxnSpPr>
      <xdr:spPr>
        <a:xfrm flipV="1">
          <a:off x="21323300" y="13265322"/>
          <a:ext cx="838200" cy="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95008</xdr:rowOff>
    </xdr:from>
    <xdr:to>
      <xdr:col>111</xdr:col>
      <xdr:colOff>177800</xdr:colOff>
      <xdr:row>77</xdr:row>
      <xdr:rowOff>140443</xdr:rowOff>
    </xdr:to>
    <xdr:cxnSp macro="">
      <xdr:nvCxnSpPr>
        <xdr:cNvPr id="861" name="直線コネクタ 860"/>
        <xdr:cNvCxnSpPr/>
      </xdr:nvCxnSpPr>
      <xdr:spPr>
        <a:xfrm flipV="1">
          <a:off x="20434300" y="13296658"/>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136252</xdr:rowOff>
    </xdr:from>
    <xdr:to>
      <xdr:col>107</xdr:col>
      <xdr:colOff>50800</xdr:colOff>
      <xdr:row>77</xdr:row>
      <xdr:rowOff>140443</xdr:rowOff>
    </xdr:to>
    <xdr:cxnSp macro="">
      <xdr:nvCxnSpPr>
        <xdr:cNvPr id="864" name="直線コネクタ 863"/>
        <xdr:cNvCxnSpPr/>
      </xdr:nvCxnSpPr>
      <xdr:spPr>
        <a:xfrm>
          <a:off x="19545300" y="1333790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136252</xdr:rowOff>
    </xdr:from>
    <xdr:to>
      <xdr:col>102</xdr:col>
      <xdr:colOff>114300</xdr:colOff>
      <xdr:row>77</xdr:row>
      <xdr:rowOff>152312</xdr:rowOff>
    </xdr:to>
    <xdr:cxnSp macro="">
      <xdr:nvCxnSpPr>
        <xdr:cNvPr id="867" name="直線コネクタ 866"/>
        <xdr:cNvCxnSpPr/>
      </xdr:nvCxnSpPr>
      <xdr:spPr>
        <a:xfrm flipV="1">
          <a:off x="18656300" y="1333790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12872</xdr:rowOff>
    </xdr:from>
    <xdr:to>
      <xdr:col>116</xdr:col>
      <xdr:colOff>114300</xdr:colOff>
      <xdr:row>77</xdr:row>
      <xdr:rowOff>114472</xdr:rowOff>
    </xdr:to>
    <xdr:sp macro="" textlink="">
      <xdr:nvSpPr>
        <xdr:cNvPr id="877" name="楕円 876"/>
        <xdr:cNvSpPr/>
      </xdr:nvSpPr>
      <xdr:spPr>
        <a:xfrm>
          <a:off x="22110700" y="132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162749</xdr:rowOff>
    </xdr:from>
    <xdr:ext cx="534377" cy="259045"/>
    <xdr:sp macro="" textlink="">
      <xdr:nvSpPr>
        <xdr:cNvPr id="878" name="繰出金該当値テキスト"/>
        <xdr:cNvSpPr txBox="1"/>
      </xdr:nvSpPr>
      <xdr:spPr>
        <a:xfrm>
          <a:off x="22212300" y="131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44208</xdr:rowOff>
    </xdr:from>
    <xdr:to>
      <xdr:col>112</xdr:col>
      <xdr:colOff>38100</xdr:colOff>
      <xdr:row>77</xdr:row>
      <xdr:rowOff>145808</xdr:rowOff>
    </xdr:to>
    <xdr:sp macro="" textlink="">
      <xdr:nvSpPr>
        <xdr:cNvPr id="879" name="楕円 878"/>
        <xdr:cNvSpPr/>
      </xdr:nvSpPr>
      <xdr:spPr>
        <a:xfrm>
          <a:off x="212725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136935</xdr:rowOff>
    </xdr:from>
    <xdr:ext cx="534377" cy="259045"/>
    <xdr:sp macro="" textlink="">
      <xdr:nvSpPr>
        <xdr:cNvPr id="880" name="テキスト ボックス 879"/>
        <xdr:cNvSpPr txBox="1"/>
      </xdr:nvSpPr>
      <xdr:spPr>
        <a:xfrm>
          <a:off x="21056111" y="133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89643</xdr:rowOff>
    </xdr:from>
    <xdr:to>
      <xdr:col>107</xdr:col>
      <xdr:colOff>101600</xdr:colOff>
      <xdr:row>78</xdr:row>
      <xdr:rowOff>19793</xdr:rowOff>
    </xdr:to>
    <xdr:sp macro="" textlink="">
      <xdr:nvSpPr>
        <xdr:cNvPr id="881" name="楕円 880"/>
        <xdr:cNvSpPr/>
      </xdr:nvSpPr>
      <xdr:spPr>
        <a:xfrm>
          <a:off x="20383500" y="132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10920</xdr:rowOff>
    </xdr:from>
    <xdr:ext cx="534377" cy="259045"/>
    <xdr:sp macro="" textlink="">
      <xdr:nvSpPr>
        <xdr:cNvPr id="882" name="テキスト ボックス 881"/>
        <xdr:cNvSpPr txBox="1"/>
      </xdr:nvSpPr>
      <xdr:spPr>
        <a:xfrm>
          <a:off x="20167111" y="133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85452</xdr:rowOff>
    </xdr:from>
    <xdr:to>
      <xdr:col>102</xdr:col>
      <xdr:colOff>165100</xdr:colOff>
      <xdr:row>78</xdr:row>
      <xdr:rowOff>15602</xdr:rowOff>
    </xdr:to>
    <xdr:sp macro="" textlink="">
      <xdr:nvSpPr>
        <xdr:cNvPr id="883" name="楕円 882"/>
        <xdr:cNvSpPr/>
      </xdr:nvSpPr>
      <xdr:spPr>
        <a:xfrm>
          <a:off x="19494500" y="132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6729</xdr:rowOff>
    </xdr:from>
    <xdr:ext cx="534377" cy="259045"/>
    <xdr:sp macro="" textlink="">
      <xdr:nvSpPr>
        <xdr:cNvPr id="884" name="テキスト ボックス 883"/>
        <xdr:cNvSpPr txBox="1"/>
      </xdr:nvSpPr>
      <xdr:spPr>
        <a:xfrm>
          <a:off x="19278111" y="133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101512</xdr:rowOff>
    </xdr:from>
    <xdr:to>
      <xdr:col>98</xdr:col>
      <xdr:colOff>38100</xdr:colOff>
      <xdr:row>78</xdr:row>
      <xdr:rowOff>31662</xdr:rowOff>
    </xdr:to>
    <xdr:sp macro="" textlink="">
      <xdr:nvSpPr>
        <xdr:cNvPr id="885" name="楕円 884"/>
        <xdr:cNvSpPr/>
      </xdr:nvSpPr>
      <xdr:spPr>
        <a:xfrm>
          <a:off x="18605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22789</xdr:rowOff>
    </xdr:from>
    <xdr:ext cx="534377" cy="259045"/>
    <xdr:sp macro="" textlink="">
      <xdr:nvSpPr>
        <xdr:cNvPr id="886" name="テキスト ボックス 885"/>
        <xdr:cNvSpPr txBox="1"/>
      </xdr:nvSpPr>
      <xdr:spPr>
        <a:xfrm>
          <a:off x="18389111" y="133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は、大型投資事業の実施により、投資的経費が大きく増加しました。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○主な増減要因</a:t>
          </a:r>
        </a:p>
        <a:p>
          <a:r>
            <a:rPr kumimoji="1" lang="ja-JP" altLang="en-US" sz="1300">
              <a:latin typeface="ＭＳ Ｐゴシック" panose="020B0600070205080204" pitchFamily="50" charset="-128"/>
              <a:ea typeface="ＭＳ Ｐゴシック" panose="020B0600070205080204" pitchFamily="50" charset="-128"/>
            </a:rPr>
            <a:t>・投資的経費は、補助事業費で民間保育所等施設整備補助金が増加（</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百万円）したことや、小中学校空調設備整備が皆増（</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百万円）し、単独事業で、陸上競技場整備の増加（</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百万円）、ホッケー場建設事業が皆増（</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百万円）したことなどにより普通建設事業費全体で</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）の増加となりました。また、台風等による被災に伴う災害復旧事業費で増加（</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592</a:t>
          </a:r>
          <a:r>
            <a:rPr kumimoji="1" lang="ja-JP" altLang="en-US" sz="1300">
              <a:latin typeface="ＭＳ Ｐゴシック" panose="020B0600070205080204" pitchFamily="50" charset="-128"/>
              <a:ea typeface="ＭＳ Ｐゴシック" panose="020B0600070205080204" pitchFamily="50" charset="-128"/>
            </a:rPr>
            <a:t>百万円）し、投資的経費全体では</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・補助費等は、病院事業会計負担金の増加（</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1039</a:t>
          </a:r>
          <a:r>
            <a:rPr kumimoji="1" lang="ja-JP" altLang="en-US" sz="1300">
              <a:latin typeface="ＭＳ Ｐゴシック" panose="020B0600070205080204" pitchFamily="50" charset="-128"/>
              <a:ea typeface="ＭＳ Ｐゴシック" panose="020B0600070205080204" pitchFamily="50" charset="-128"/>
            </a:rPr>
            <a:t>百万円）などにより補助費等全体で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）増加しました。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78,896
78,033
129.77
28,226,158
27,945,580
221,589
15,872,395
34,813,066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16.2
190.3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121412</xdr:rowOff>
    </xdr:from>
    <xdr:to>
      <xdr:col>24</xdr:col>
      <xdr:colOff>63500</xdr:colOff>
      <xdr:row>37</xdr:row>
      <xdr:rowOff>635</xdr:rowOff>
    </xdr:to>
    <xdr:cxnSp macro="">
      <xdr:nvCxnSpPr>
        <xdr:cNvPr id="61" name="直線コネクタ 60"/>
        <xdr:cNvCxnSpPr/>
      </xdr:nvCxnSpPr>
      <xdr:spPr>
        <a:xfrm>
          <a:off x="3797300" y="629361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101219</xdr:rowOff>
    </xdr:from>
    <xdr:to>
      <xdr:col>19</xdr:col>
      <xdr:colOff>177800</xdr:colOff>
      <xdr:row>36</xdr:row>
      <xdr:rowOff>121412</xdr:rowOff>
    </xdr:to>
    <xdr:cxnSp macro="">
      <xdr:nvCxnSpPr>
        <xdr:cNvPr id="64" name="直線コネクタ 63"/>
        <xdr:cNvCxnSpPr/>
      </xdr:nvCxnSpPr>
      <xdr:spPr>
        <a:xfrm>
          <a:off x="2908300" y="627341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100076</xdr:rowOff>
    </xdr:from>
    <xdr:to>
      <xdr:col>15</xdr:col>
      <xdr:colOff>50800</xdr:colOff>
      <xdr:row>36</xdr:row>
      <xdr:rowOff>101219</xdr:rowOff>
    </xdr:to>
    <xdr:cxnSp macro="">
      <xdr:nvCxnSpPr>
        <xdr:cNvPr id="67" name="直線コネクタ 66"/>
        <xdr:cNvCxnSpPr/>
      </xdr:nvCxnSpPr>
      <xdr:spPr>
        <a:xfrm>
          <a:off x="2019300" y="6100826"/>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100076</xdr:rowOff>
    </xdr:from>
    <xdr:to>
      <xdr:col>10</xdr:col>
      <xdr:colOff>114300</xdr:colOff>
      <xdr:row>36</xdr:row>
      <xdr:rowOff>70358</xdr:rowOff>
    </xdr:to>
    <xdr:cxnSp macro="">
      <xdr:nvCxnSpPr>
        <xdr:cNvPr id="70" name="直線コネクタ 69"/>
        <xdr:cNvCxnSpPr/>
      </xdr:nvCxnSpPr>
      <xdr:spPr>
        <a:xfrm flipV="1">
          <a:off x="1130300" y="610082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121285</xdr:rowOff>
    </xdr:from>
    <xdr:to>
      <xdr:col>24</xdr:col>
      <xdr:colOff>114300</xdr:colOff>
      <xdr:row>37</xdr:row>
      <xdr:rowOff>51435</xdr:rowOff>
    </xdr:to>
    <xdr:sp macro="" textlink="">
      <xdr:nvSpPr>
        <xdr:cNvPr id="80" name="楕円 79"/>
        <xdr:cNvSpPr/>
      </xdr:nvSpPr>
      <xdr:spPr>
        <a:xfrm>
          <a:off x="45847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99712</xdr:rowOff>
    </xdr:from>
    <xdr:ext cx="469744" cy="259045"/>
    <xdr:sp macro="" textlink="">
      <xdr:nvSpPr>
        <xdr:cNvPr id="81" name="議会費該当値テキスト"/>
        <xdr:cNvSpPr txBox="1"/>
      </xdr:nvSpPr>
      <xdr:spPr>
        <a:xfrm>
          <a:off x="4686300"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70612</xdr:rowOff>
    </xdr:from>
    <xdr:to>
      <xdr:col>20</xdr:col>
      <xdr:colOff>38100</xdr:colOff>
      <xdr:row>37</xdr:row>
      <xdr:rowOff>762</xdr:rowOff>
    </xdr:to>
    <xdr:sp macro="" textlink="">
      <xdr:nvSpPr>
        <xdr:cNvPr id="82" name="楕円 81"/>
        <xdr:cNvSpPr/>
      </xdr:nvSpPr>
      <xdr:spPr>
        <a:xfrm>
          <a:off x="3746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163339</xdr:rowOff>
    </xdr:from>
    <xdr:ext cx="469744" cy="259045"/>
    <xdr:sp macro="" textlink="">
      <xdr:nvSpPr>
        <xdr:cNvPr id="83" name="テキスト ボックス 82"/>
        <xdr:cNvSpPr txBox="1"/>
      </xdr:nvSpPr>
      <xdr:spPr>
        <a:xfrm>
          <a:off x="3562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50419</xdr:rowOff>
    </xdr:from>
    <xdr:to>
      <xdr:col>15</xdr:col>
      <xdr:colOff>101600</xdr:colOff>
      <xdr:row>36</xdr:row>
      <xdr:rowOff>152019</xdr:rowOff>
    </xdr:to>
    <xdr:sp macro="" textlink="">
      <xdr:nvSpPr>
        <xdr:cNvPr id="84" name="楕円 83"/>
        <xdr:cNvSpPr/>
      </xdr:nvSpPr>
      <xdr:spPr>
        <a:xfrm>
          <a:off x="2857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143146</xdr:rowOff>
    </xdr:from>
    <xdr:ext cx="469744" cy="259045"/>
    <xdr:sp macro="" textlink="">
      <xdr:nvSpPr>
        <xdr:cNvPr id="85" name="テキスト ボックス 84"/>
        <xdr:cNvSpPr txBox="1"/>
      </xdr:nvSpPr>
      <xdr:spPr>
        <a:xfrm>
          <a:off x="2673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49276</xdr:rowOff>
    </xdr:from>
    <xdr:to>
      <xdr:col>10</xdr:col>
      <xdr:colOff>165100</xdr:colOff>
      <xdr:row>35</xdr:row>
      <xdr:rowOff>150876</xdr:rowOff>
    </xdr:to>
    <xdr:sp macro="" textlink="">
      <xdr:nvSpPr>
        <xdr:cNvPr id="86" name="楕円 85"/>
        <xdr:cNvSpPr/>
      </xdr:nvSpPr>
      <xdr:spPr>
        <a:xfrm>
          <a:off x="1968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167403</xdr:rowOff>
    </xdr:from>
    <xdr:ext cx="469744" cy="259045"/>
    <xdr:sp macro="" textlink="">
      <xdr:nvSpPr>
        <xdr:cNvPr id="87" name="テキスト ボックス 86"/>
        <xdr:cNvSpPr txBox="1"/>
      </xdr:nvSpPr>
      <xdr:spPr>
        <a:xfrm>
          <a:off x="1784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19558</xdr:rowOff>
    </xdr:from>
    <xdr:to>
      <xdr:col>6</xdr:col>
      <xdr:colOff>38100</xdr:colOff>
      <xdr:row>36</xdr:row>
      <xdr:rowOff>121158</xdr:rowOff>
    </xdr:to>
    <xdr:sp macro="" textlink="">
      <xdr:nvSpPr>
        <xdr:cNvPr id="88" name="楕円 87"/>
        <xdr:cNvSpPr/>
      </xdr:nvSpPr>
      <xdr:spPr>
        <a:xfrm>
          <a:off x="1079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112285</xdr:rowOff>
    </xdr:from>
    <xdr:ext cx="469744" cy="259045"/>
    <xdr:sp macro="" textlink="">
      <xdr:nvSpPr>
        <xdr:cNvPr id="89" name="テキスト ボックス 88"/>
        <xdr:cNvSpPr txBox="1"/>
      </xdr:nvSpPr>
      <xdr:spPr>
        <a:xfrm>
          <a:off x="895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143947</xdr:rowOff>
    </xdr:from>
    <xdr:to>
      <xdr:col>24</xdr:col>
      <xdr:colOff>63500</xdr:colOff>
      <xdr:row>57</xdr:row>
      <xdr:rowOff>146613</xdr:rowOff>
    </xdr:to>
    <xdr:cxnSp macro="">
      <xdr:nvCxnSpPr>
        <xdr:cNvPr id="116" name="直線コネクタ 115"/>
        <xdr:cNvCxnSpPr/>
      </xdr:nvCxnSpPr>
      <xdr:spPr>
        <a:xfrm flipV="1">
          <a:off x="3797300" y="991659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135663</xdr:rowOff>
    </xdr:from>
    <xdr:to>
      <xdr:col>19</xdr:col>
      <xdr:colOff>177800</xdr:colOff>
      <xdr:row>57</xdr:row>
      <xdr:rowOff>146613</xdr:rowOff>
    </xdr:to>
    <xdr:cxnSp macro="">
      <xdr:nvCxnSpPr>
        <xdr:cNvPr id="119" name="直線コネクタ 118"/>
        <xdr:cNvCxnSpPr/>
      </xdr:nvCxnSpPr>
      <xdr:spPr>
        <a:xfrm>
          <a:off x="2908300" y="9908313"/>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135663</xdr:rowOff>
    </xdr:from>
    <xdr:to>
      <xdr:col>15</xdr:col>
      <xdr:colOff>50800</xdr:colOff>
      <xdr:row>57</xdr:row>
      <xdr:rowOff>137236</xdr:rowOff>
    </xdr:to>
    <xdr:cxnSp macro="">
      <xdr:nvCxnSpPr>
        <xdr:cNvPr id="122" name="直線コネクタ 121"/>
        <xdr:cNvCxnSpPr/>
      </xdr:nvCxnSpPr>
      <xdr:spPr>
        <a:xfrm flipV="1">
          <a:off x="2019300" y="9908313"/>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132920</xdr:rowOff>
    </xdr:from>
    <xdr:to>
      <xdr:col>10</xdr:col>
      <xdr:colOff>114300</xdr:colOff>
      <xdr:row>57</xdr:row>
      <xdr:rowOff>137236</xdr:rowOff>
    </xdr:to>
    <xdr:cxnSp macro="">
      <xdr:nvCxnSpPr>
        <xdr:cNvPr id="125" name="直線コネクタ 124"/>
        <xdr:cNvCxnSpPr/>
      </xdr:nvCxnSpPr>
      <xdr:spPr>
        <a:xfrm>
          <a:off x="1130300" y="9905570"/>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93147</xdr:rowOff>
    </xdr:from>
    <xdr:to>
      <xdr:col>24</xdr:col>
      <xdr:colOff>114300</xdr:colOff>
      <xdr:row>58</xdr:row>
      <xdr:rowOff>23297</xdr:rowOff>
    </xdr:to>
    <xdr:sp macro="" textlink="">
      <xdr:nvSpPr>
        <xdr:cNvPr id="135" name="楕円 134"/>
        <xdr:cNvSpPr/>
      </xdr:nvSpPr>
      <xdr:spPr>
        <a:xfrm>
          <a:off x="4584700" y="98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8074</xdr:rowOff>
    </xdr:from>
    <xdr:ext cx="534377" cy="259045"/>
    <xdr:sp macro="" textlink="">
      <xdr:nvSpPr>
        <xdr:cNvPr id="136" name="総務費該当値テキスト"/>
        <xdr:cNvSpPr txBox="1"/>
      </xdr:nvSpPr>
      <xdr:spPr>
        <a:xfrm>
          <a:off x="4686300" y="978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95813</xdr:rowOff>
    </xdr:from>
    <xdr:to>
      <xdr:col>20</xdr:col>
      <xdr:colOff>38100</xdr:colOff>
      <xdr:row>58</xdr:row>
      <xdr:rowOff>25963</xdr:rowOff>
    </xdr:to>
    <xdr:sp macro="" textlink="">
      <xdr:nvSpPr>
        <xdr:cNvPr id="137" name="楕円 136"/>
        <xdr:cNvSpPr/>
      </xdr:nvSpPr>
      <xdr:spPr>
        <a:xfrm>
          <a:off x="3746500" y="98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17090</xdr:rowOff>
    </xdr:from>
    <xdr:ext cx="534377" cy="259045"/>
    <xdr:sp macro="" textlink="">
      <xdr:nvSpPr>
        <xdr:cNvPr id="138" name="テキスト ボックス 137"/>
        <xdr:cNvSpPr txBox="1"/>
      </xdr:nvSpPr>
      <xdr:spPr>
        <a:xfrm>
          <a:off x="3530111" y="996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84863</xdr:rowOff>
    </xdr:from>
    <xdr:to>
      <xdr:col>15</xdr:col>
      <xdr:colOff>101600</xdr:colOff>
      <xdr:row>58</xdr:row>
      <xdr:rowOff>15013</xdr:rowOff>
    </xdr:to>
    <xdr:sp macro="" textlink="">
      <xdr:nvSpPr>
        <xdr:cNvPr id="139" name="楕円 138"/>
        <xdr:cNvSpPr/>
      </xdr:nvSpPr>
      <xdr:spPr>
        <a:xfrm>
          <a:off x="2857500" y="98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6140</xdr:rowOff>
    </xdr:from>
    <xdr:ext cx="534377" cy="259045"/>
    <xdr:sp macro="" textlink="">
      <xdr:nvSpPr>
        <xdr:cNvPr id="140" name="テキスト ボックス 139"/>
        <xdr:cNvSpPr txBox="1"/>
      </xdr:nvSpPr>
      <xdr:spPr>
        <a:xfrm>
          <a:off x="2641111" y="99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86436</xdr:rowOff>
    </xdr:from>
    <xdr:to>
      <xdr:col>10</xdr:col>
      <xdr:colOff>165100</xdr:colOff>
      <xdr:row>58</xdr:row>
      <xdr:rowOff>16586</xdr:rowOff>
    </xdr:to>
    <xdr:sp macro="" textlink="">
      <xdr:nvSpPr>
        <xdr:cNvPr id="141" name="楕円 140"/>
        <xdr:cNvSpPr/>
      </xdr:nvSpPr>
      <xdr:spPr>
        <a:xfrm>
          <a:off x="1968500" y="98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7713</xdr:rowOff>
    </xdr:from>
    <xdr:ext cx="534377" cy="259045"/>
    <xdr:sp macro="" textlink="">
      <xdr:nvSpPr>
        <xdr:cNvPr id="142" name="テキスト ボックス 141"/>
        <xdr:cNvSpPr txBox="1"/>
      </xdr:nvSpPr>
      <xdr:spPr>
        <a:xfrm>
          <a:off x="1752111" y="99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82120</xdr:rowOff>
    </xdr:from>
    <xdr:to>
      <xdr:col>6</xdr:col>
      <xdr:colOff>38100</xdr:colOff>
      <xdr:row>58</xdr:row>
      <xdr:rowOff>12270</xdr:rowOff>
    </xdr:to>
    <xdr:sp macro="" textlink="">
      <xdr:nvSpPr>
        <xdr:cNvPr id="143" name="楕円 142"/>
        <xdr:cNvSpPr/>
      </xdr:nvSpPr>
      <xdr:spPr>
        <a:xfrm>
          <a:off x="1079500" y="98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3397</xdr:rowOff>
    </xdr:from>
    <xdr:ext cx="534377" cy="259045"/>
    <xdr:sp macro="" textlink="">
      <xdr:nvSpPr>
        <xdr:cNvPr id="144" name="テキスト ボックス 143"/>
        <xdr:cNvSpPr txBox="1"/>
      </xdr:nvSpPr>
      <xdr:spPr>
        <a:xfrm>
          <a:off x="863111" y="99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55779</xdr:rowOff>
    </xdr:from>
    <xdr:to>
      <xdr:col>24</xdr:col>
      <xdr:colOff>63500</xdr:colOff>
      <xdr:row>75</xdr:row>
      <xdr:rowOff>108979</xdr:rowOff>
    </xdr:to>
    <xdr:cxnSp macro="">
      <xdr:nvCxnSpPr>
        <xdr:cNvPr id="174" name="直線コネクタ 173"/>
        <xdr:cNvCxnSpPr/>
      </xdr:nvCxnSpPr>
      <xdr:spPr>
        <a:xfrm flipV="1">
          <a:off x="3797300" y="12914529"/>
          <a:ext cx="838200" cy="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108979</xdr:rowOff>
    </xdr:from>
    <xdr:to>
      <xdr:col>19</xdr:col>
      <xdr:colOff>177800</xdr:colOff>
      <xdr:row>76</xdr:row>
      <xdr:rowOff>61761</xdr:rowOff>
    </xdr:to>
    <xdr:cxnSp macro="">
      <xdr:nvCxnSpPr>
        <xdr:cNvPr id="177" name="直線コネクタ 176"/>
        <xdr:cNvCxnSpPr/>
      </xdr:nvCxnSpPr>
      <xdr:spPr>
        <a:xfrm flipV="1">
          <a:off x="2908300" y="12967729"/>
          <a:ext cx="889000" cy="1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15621</xdr:rowOff>
    </xdr:from>
    <xdr:to>
      <xdr:col>15</xdr:col>
      <xdr:colOff>50800</xdr:colOff>
      <xdr:row>76</xdr:row>
      <xdr:rowOff>61761</xdr:rowOff>
    </xdr:to>
    <xdr:cxnSp macro="">
      <xdr:nvCxnSpPr>
        <xdr:cNvPr id="180" name="直線コネクタ 179"/>
        <xdr:cNvCxnSpPr/>
      </xdr:nvCxnSpPr>
      <xdr:spPr>
        <a:xfrm>
          <a:off x="2019300" y="13045821"/>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15621</xdr:rowOff>
    </xdr:from>
    <xdr:to>
      <xdr:col>10</xdr:col>
      <xdr:colOff>114300</xdr:colOff>
      <xdr:row>76</xdr:row>
      <xdr:rowOff>156604</xdr:rowOff>
    </xdr:to>
    <xdr:cxnSp macro="">
      <xdr:nvCxnSpPr>
        <xdr:cNvPr id="183" name="直線コネクタ 182"/>
        <xdr:cNvCxnSpPr/>
      </xdr:nvCxnSpPr>
      <xdr:spPr>
        <a:xfrm flipV="1">
          <a:off x="1130300" y="13045821"/>
          <a:ext cx="889000" cy="1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4979</xdr:rowOff>
    </xdr:from>
    <xdr:to>
      <xdr:col>24</xdr:col>
      <xdr:colOff>114300</xdr:colOff>
      <xdr:row>75</xdr:row>
      <xdr:rowOff>106579</xdr:rowOff>
    </xdr:to>
    <xdr:sp macro="" textlink="">
      <xdr:nvSpPr>
        <xdr:cNvPr id="193" name="楕円 192"/>
        <xdr:cNvSpPr/>
      </xdr:nvSpPr>
      <xdr:spPr>
        <a:xfrm>
          <a:off x="4584700" y="1286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27856</xdr:rowOff>
    </xdr:from>
    <xdr:ext cx="599010" cy="259045"/>
    <xdr:sp macro="" textlink="">
      <xdr:nvSpPr>
        <xdr:cNvPr id="194" name="民生費該当値テキスト"/>
        <xdr:cNvSpPr txBox="1"/>
      </xdr:nvSpPr>
      <xdr:spPr>
        <a:xfrm>
          <a:off x="4686300" y="1271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58179</xdr:rowOff>
    </xdr:from>
    <xdr:to>
      <xdr:col>20</xdr:col>
      <xdr:colOff>38100</xdr:colOff>
      <xdr:row>75</xdr:row>
      <xdr:rowOff>159779</xdr:rowOff>
    </xdr:to>
    <xdr:sp macro="" textlink="">
      <xdr:nvSpPr>
        <xdr:cNvPr id="195" name="楕円 194"/>
        <xdr:cNvSpPr/>
      </xdr:nvSpPr>
      <xdr:spPr>
        <a:xfrm>
          <a:off x="3746500" y="129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150906</xdr:rowOff>
    </xdr:from>
    <xdr:ext cx="599010" cy="259045"/>
    <xdr:sp macro="" textlink="">
      <xdr:nvSpPr>
        <xdr:cNvPr id="196" name="テキスト ボックス 195"/>
        <xdr:cNvSpPr txBox="1"/>
      </xdr:nvSpPr>
      <xdr:spPr>
        <a:xfrm>
          <a:off x="3497795" y="1300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10961</xdr:rowOff>
    </xdr:from>
    <xdr:to>
      <xdr:col>15</xdr:col>
      <xdr:colOff>101600</xdr:colOff>
      <xdr:row>76</xdr:row>
      <xdr:rowOff>112561</xdr:rowOff>
    </xdr:to>
    <xdr:sp macro="" textlink="">
      <xdr:nvSpPr>
        <xdr:cNvPr id="197" name="楕円 196"/>
        <xdr:cNvSpPr/>
      </xdr:nvSpPr>
      <xdr:spPr>
        <a:xfrm>
          <a:off x="2857500" y="130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103688</xdr:rowOff>
    </xdr:from>
    <xdr:ext cx="599010" cy="259045"/>
    <xdr:sp macro="" textlink="">
      <xdr:nvSpPr>
        <xdr:cNvPr id="198" name="テキスト ボックス 197"/>
        <xdr:cNvSpPr txBox="1"/>
      </xdr:nvSpPr>
      <xdr:spPr>
        <a:xfrm>
          <a:off x="2608795" y="1313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136271</xdr:rowOff>
    </xdr:from>
    <xdr:to>
      <xdr:col>10</xdr:col>
      <xdr:colOff>165100</xdr:colOff>
      <xdr:row>76</xdr:row>
      <xdr:rowOff>66421</xdr:rowOff>
    </xdr:to>
    <xdr:sp macro="" textlink="">
      <xdr:nvSpPr>
        <xdr:cNvPr id="199" name="楕円 198"/>
        <xdr:cNvSpPr/>
      </xdr:nvSpPr>
      <xdr:spPr>
        <a:xfrm>
          <a:off x="1968500" y="12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82948</xdr:rowOff>
    </xdr:from>
    <xdr:ext cx="599010" cy="259045"/>
    <xdr:sp macro="" textlink="">
      <xdr:nvSpPr>
        <xdr:cNvPr id="200" name="テキスト ボックス 199"/>
        <xdr:cNvSpPr txBox="1"/>
      </xdr:nvSpPr>
      <xdr:spPr>
        <a:xfrm>
          <a:off x="1719795" y="127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105804</xdr:rowOff>
    </xdr:from>
    <xdr:to>
      <xdr:col>6</xdr:col>
      <xdr:colOff>38100</xdr:colOff>
      <xdr:row>77</xdr:row>
      <xdr:rowOff>35954</xdr:rowOff>
    </xdr:to>
    <xdr:sp macro="" textlink="">
      <xdr:nvSpPr>
        <xdr:cNvPr id="201" name="楕円 200"/>
        <xdr:cNvSpPr/>
      </xdr:nvSpPr>
      <xdr:spPr>
        <a:xfrm>
          <a:off x="1079500" y="131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27081</xdr:rowOff>
    </xdr:from>
    <xdr:ext cx="599010" cy="259045"/>
    <xdr:sp macro="" textlink="">
      <xdr:nvSpPr>
        <xdr:cNvPr id="202" name="テキスト ボックス 201"/>
        <xdr:cNvSpPr txBox="1"/>
      </xdr:nvSpPr>
      <xdr:spPr>
        <a:xfrm>
          <a:off x="830795" y="1322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136976</xdr:rowOff>
    </xdr:from>
    <xdr:to>
      <xdr:col>24</xdr:col>
      <xdr:colOff>63500</xdr:colOff>
      <xdr:row>95</xdr:row>
      <xdr:rowOff>145205</xdr:rowOff>
    </xdr:to>
    <xdr:cxnSp macro="">
      <xdr:nvCxnSpPr>
        <xdr:cNvPr id="232" name="直線コネクタ 231"/>
        <xdr:cNvCxnSpPr/>
      </xdr:nvCxnSpPr>
      <xdr:spPr>
        <a:xfrm flipV="1">
          <a:off x="3797300" y="1642472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145205</xdr:rowOff>
    </xdr:from>
    <xdr:to>
      <xdr:col>19</xdr:col>
      <xdr:colOff>177800</xdr:colOff>
      <xdr:row>96</xdr:row>
      <xdr:rowOff>39021</xdr:rowOff>
    </xdr:to>
    <xdr:cxnSp macro="">
      <xdr:nvCxnSpPr>
        <xdr:cNvPr id="235" name="直線コネクタ 234"/>
        <xdr:cNvCxnSpPr/>
      </xdr:nvCxnSpPr>
      <xdr:spPr>
        <a:xfrm flipV="1">
          <a:off x="2908300" y="16432955"/>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92894</xdr:rowOff>
    </xdr:from>
    <xdr:to>
      <xdr:col>15</xdr:col>
      <xdr:colOff>50800</xdr:colOff>
      <xdr:row>96</xdr:row>
      <xdr:rowOff>39021</xdr:rowOff>
    </xdr:to>
    <xdr:cxnSp macro="">
      <xdr:nvCxnSpPr>
        <xdr:cNvPr id="238" name="直線コネクタ 237"/>
        <xdr:cNvCxnSpPr/>
      </xdr:nvCxnSpPr>
      <xdr:spPr>
        <a:xfrm>
          <a:off x="2019300" y="16380644"/>
          <a:ext cx="8890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92894</xdr:rowOff>
    </xdr:from>
    <xdr:to>
      <xdr:col>10</xdr:col>
      <xdr:colOff>114300</xdr:colOff>
      <xdr:row>96</xdr:row>
      <xdr:rowOff>31038</xdr:rowOff>
    </xdr:to>
    <xdr:cxnSp macro="">
      <xdr:nvCxnSpPr>
        <xdr:cNvPr id="241" name="直線コネクタ 240"/>
        <xdr:cNvCxnSpPr/>
      </xdr:nvCxnSpPr>
      <xdr:spPr>
        <a:xfrm flipV="1">
          <a:off x="1130300" y="16380644"/>
          <a:ext cx="889000" cy="1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86176</xdr:rowOff>
    </xdr:from>
    <xdr:to>
      <xdr:col>24</xdr:col>
      <xdr:colOff>114300</xdr:colOff>
      <xdr:row>96</xdr:row>
      <xdr:rowOff>16326</xdr:rowOff>
    </xdr:to>
    <xdr:sp macro="" textlink="">
      <xdr:nvSpPr>
        <xdr:cNvPr id="251" name="楕円 250"/>
        <xdr:cNvSpPr/>
      </xdr:nvSpPr>
      <xdr:spPr>
        <a:xfrm>
          <a:off x="4584700" y="163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109053</xdr:rowOff>
    </xdr:from>
    <xdr:ext cx="534377" cy="259045"/>
    <xdr:sp macro="" textlink="">
      <xdr:nvSpPr>
        <xdr:cNvPr id="252" name="衛生費該当値テキスト"/>
        <xdr:cNvSpPr txBox="1"/>
      </xdr:nvSpPr>
      <xdr:spPr>
        <a:xfrm>
          <a:off x="4686300" y="162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94405</xdr:rowOff>
    </xdr:from>
    <xdr:to>
      <xdr:col>20</xdr:col>
      <xdr:colOff>38100</xdr:colOff>
      <xdr:row>96</xdr:row>
      <xdr:rowOff>24555</xdr:rowOff>
    </xdr:to>
    <xdr:sp macro="" textlink="">
      <xdr:nvSpPr>
        <xdr:cNvPr id="253" name="楕円 252"/>
        <xdr:cNvSpPr/>
      </xdr:nvSpPr>
      <xdr:spPr>
        <a:xfrm>
          <a:off x="3746500" y="163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41082</xdr:rowOff>
    </xdr:from>
    <xdr:ext cx="534377" cy="259045"/>
    <xdr:sp macro="" textlink="">
      <xdr:nvSpPr>
        <xdr:cNvPr id="254" name="テキスト ボックス 253"/>
        <xdr:cNvSpPr txBox="1"/>
      </xdr:nvSpPr>
      <xdr:spPr>
        <a:xfrm>
          <a:off x="3530111" y="161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159671</xdr:rowOff>
    </xdr:from>
    <xdr:to>
      <xdr:col>15</xdr:col>
      <xdr:colOff>101600</xdr:colOff>
      <xdr:row>96</xdr:row>
      <xdr:rowOff>89821</xdr:rowOff>
    </xdr:to>
    <xdr:sp macro="" textlink="">
      <xdr:nvSpPr>
        <xdr:cNvPr id="255" name="楕円 254"/>
        <xdr:cNvSpPr/>
      </xdr:nvSpPr>
      <xdr:spPr>
        <a:xfrm>
          <a:off x="2857500" y="164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106348</xdr:rowOff>
    </xdr:from>
    <xdr:ext cx="534377" cy="259045"/>
    <xdr:sp macro="" textlink="">
      <xdr:nvSpPr>
        <xdr:cNvPr id="256" name="テキスト ボックス 255"/>
        <xdr:cNvSpPr txBox="1"/>
      </xdr:nvSpPr>
      <xdr:spPr>
        <a:xfrm>
          <a:off x="2641111" y="162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42094</xdr:rowOff>
    </xdr:from>
    <xdr:to>
      <xdr:col>10</xdr:col>
      <xdr:colOff>165100</xdr:colOff>
      <xdr:row>95</xdr:row>
      <xdr:rowOff>143694</xdr:rowOff>
    </xdr:to>
    <xdr:sp macro="" textlink="">
      <xdr:nvSpPr>
        <xdr:cNvPr id="257" name="楕円 256"/>
        <xdr:cNvSpPr/>
      </xdr:nvSpPr>
      <xdr:spPr>
        <a:xfrm>
          <a:off x="1968500" y="163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160221</xdr:rowOff>
    </xdr:from>
    <xdr:ext cx="534377" cy="259045"/>
    <xdr:sp macro="" textlink="">
      <xdr:nvSpPr>
        <xdr:cNvPr id="258" name="テキスト ボックス 257"/>
        <xdr:cNvSpPr txBox="1"/>
      </xdr:nvSpPr>
      <xdr:spPr>
        <a:xfrm>
          <a:off x="1752111" y="16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151688</xdr:rowOff>
    </xdr:from>
    <xdr:to>
      <xdr:col>6</xdr:col>
      <xdr:colOff>38100</xdr:colOff>
      <xdr:row>96</xdr:row>
      <xdr:rowOff>81838</xdr:rowOff>
    </xdr:to>
    <xdr:sp macro="" textlink="">
      <xdr:nvSpPr>
        <xdr:cNvPr id="259" name="楕円 258"/>
        <xdr:cNvSpPr/>
      </xdr:nvSpPr>
      <xdr:spPr>
        <a:xfrm>
          <a:off x="1079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98365</xdr:rowOff>
    </xdr:from>
    <xdr:ext cx="534377" cy="259045"/>
    <xdr:sp macro="" textlink="">
      <xdr:nvSpPr>
        <xdr:cNvPr id="260" name="テキスト ボックス 259"/>
        <xdr:cNvSpPr txBox="1"/>
      </xdr:nvSpPr>
      <xdr:spPr>
        <a:xfrm>
          <a:off x="863111" y="1621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121824</xdr:rowOff>
    </xdr:from>
    <xdr:to>
      <xdr:col>55</xdr:col>
      <xdr:colOff>0</xdr:colOff>
      <xdr:row>38</xdr:row>
      <xdr:rowOff>122372</xdr:rowOff>
    </xdr:to>
    <xdr:cxnSp macro="">
      <xdr:nvCxnSpPr>
        <xdr:cNvPr id="287" name="直線コネクタ 286"/>
        <xdr:cNvCxnSpPr/>
      </xdr:nvCxnSpPr>
      <xdr:spPr>
        <a:xfrm>
          <a:off x="9639300" y="6636924"/>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121824</xdr:rowOff>
    </xdr:from>
    <xdr:to>
      <xdr:col>50</xdr:col>
      <xdr:colOff>114300</xdr:colOff>
      <xdr:row>38</xdr:row>
      <xdr:rowOff>137963</xdr:rowOff>
    </xdr:to>
    <xdr:cxnSp macro="">
      <xdr:nvCxnSpPr>
        <xdr:cNvPr id="290" name="直線コネクタ 289"/>
        <xdr:cNvCxnSpPr/>
      </xdr:nvCxnSpPr>
      <xdr:spPr>
        <a:xfrm flipV="1">
          <a:off x="8750300" y="6636924"/>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122464</xdr:rowOff>
    </xdr:from>
    <xdr:to>
      <xdr:col>45</xdr:col>
      <xdr:colOff>177800</xdr:colOff>
      <xdr:row>38</xdr:row>
      <xdr:rowOff>137963</xdr:rowOff>
    </xdr:to>
    <xdr:cxnSp macro="">
      <xdr:nvCxnSpPr>
        <xdr:cNvPr id="293" name="直線コネクタ 292"/>
        <xdr:cNvCxnSpPr/>
      </xdr:nvCxnSpPr>
      <xdr:spPr>
        <a:xfrm>
          <a:off x="7861300" y="6637564"/>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110942</xdr:rowOff>
    </xdr:from>
    <xdr:to>
      <xdr:col>41</xdr:col>
      <xdr:colOff>50800</xdr:colOff>
      <xdr:row>38</xdr:row>
      <xdr:rowOff>122464</xdr:rowOff>
    </xdr:to>
    <xdr:cxnSp macro="">
      <xdr:nvCxnSpPr>
        <xdr:cNvPr id="296" name="直線コネクタ 295"/>
        <xdr:cNvCxnSpPr/>
      </xdr:nvCxnSpPr>
      <xdr:spPr>
        <a:xfrm>
          <a:off x="6972300" y="6626042"/>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71572</xdr:rowOff>
    </xdr:from>
    <xdr:to>
      <xdr:col>55</xdr:col>
      <xdr:colOff>50800</xdr:colOff>
      <xdr:row>39</xdr:row>
      <xdr:rowOff>1722</xdr:rowOff>
    </xdr:to>
    <xdr:sp macro="" textlink="">
      <xdr:nvSpPr>
        <xdr:cNvPr id="306" name="楕円 305"/>
        <xdr:cNvSpPr/>
      </xdr:nvSpPr>
      <xdr:spPr>
        <a:xfrm>
          <a:off x="10426700" y="65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71024</xdr:rowOff>
    </xdr:from>
    <xdr:to>
      <xdr:col>50</xdr:col>
      <xdr:colOff>165100</xdr:colOff>
      <xdr:row>39</xdr:row>
      <xdr:rowOff>1174</xdr:rowOff>
    </xdr:to>
    <xdr:sp macro="" textlink="">
      <xdr:nvSpPr>
        <xdr:cNvPr id="308" name="楕円 307"/>
        <xdr:cNvSpPr/>
      </xdr:nvSpPr>
      <xdr:spPr>
        <a:xfrm>
          <a:off x="9588500" y="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163751</xdr:rowOff>
    </xdr:from>
    <xdr:ext cx="378565" cy="259045"/>
    <xdr:sp macro="" textlink="">
      <xdr:nvSpPr>
        <xdr:cNvPr id="309" name="テキスト ボックス 308"/>
        <xdr:cNvSpPr txBox="1"/>
      </xdr:nvSpPr>
      <xdr:spPr>
        <a:xfrm>
          <a:off x="9450017" y="667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87163</xdr:rowOff>
    </xdr:from>
    <xdr:to>
      <xdr:col>46</xdr:col>
      <xdr:colOff>38100</xdr:colOff>
      <xdr:row>39</xdr:row>
      <xdr:rowOff>17313</xdr:rowOff>
    </xdr:to>
    <xdr:sp macro="" textlink="">
      <xdr:nvSpPr>
        <xdr:cNvPr id="310" name="楕円 309"/>
        <xdr:cNvSpPr/>
      </xdr:nvSpPr>
      <xdr:spPr>
        <a:xfrm>
          <a:off x="8699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8440</xdr:rowOff>
    </xdr:from>
    <xdr:ext cx="313932" cy="259045"/>
    <xdr:sp macro="" textlink="">
      <xdr:nvSpPr>
        <xdr:cNvPr id="311" name="テキスト ボックス 310"/>
        <xdr:cNvSpPr txBox="1"/>
      </xdr:nvSpPr>
      <xdr:spPr>
        <a:xfrm>
          <a:off x="8593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71664</xdr:rowOff>
    </xdr:from>
    <xdr:to>
      <xdr:col>41</xdr:col>
      <xdr:colOff>101600</xdr:colOff>
      <xdr:row>39</xdr:row>
      <xdr:rowOff>1814</xdr:rowOff>
    </xdr:to>
    <xdr:sp macro="" textlink="">
      <xdr:nvSpPr>
        <xdr:cNvPr id="312" name="楕円 311"/>
        <xdr:cNvSpPr/>
      </xdr:nvSpPr>
      <xdr:spPr>
        <a:xfrm>
          <a:off x="7810500" y="65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164391</xdr:rowOff>
    </xdr:from>
    <xdr:ext cx="378565" cy="259045"/>
    <xdr:sp macro="" textlink="">
      <xdr:nvSpPr>
        <xdr:cNvPr id="313" name="テキスト ボックス 312"/>
        <xdr:cNvSpPr txBox="1"/>
      </xdr:nvSpPr>
      <xdr:spPr>
        <a:xfrm>
          <a:off x="7672017" y="66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60142</xdr:rowOff>
    </xdr:from>
    <xdr:to>
      <xdr:col>36</xdr:col>
      <xdr:colOff>165100</xdr:colOff>
      <xdr:row>38</xdr:row>
      <xdr:rowOff>161742</xdr:rowOff>
    </xdr:to>
    <xdr:sp macro="" textlink="">
      <xdr:nvSpPr>
        <xdr:cNvPr id="314" name="楕円 313"/>
        <xdr:cNvSpPr/>
      </xdr:nvSpPr>
      <xdr:spPr>
        <a:xfrm>
          <a:off x="6921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152869</xdr:rowOff>
    </xdr:from>
    <xdr:ext cx="378565" cy="259045"/>
    <xdr:sp macro="" textlink="">
      <xdr:nvSpPr>
        <xdr:cNvPr id="315" name="テキスト ボックス 314"/>
        <xdr:cNvSpPr txBox="1"/>
      </xdr:nvSpPr>
      <xdr:spPr>
        <a:xfrm>
          <a:off x="6783017" y="666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159001</xdr:rowOff>
    </xdr:from>
    <xdr:to>
      <xdr:col>55</xdr:col>
      <xdr:colOff>0</xdr:colOff>
      <xdr:row>58</xdr:row>
      <xdr:rowOff>164495</xdr:rowOff>
    </xdr:to>
    <xdr:cxnSp macro="">
      <xdr:nvCxnSpPr>
        <xdr:cNvPr id="344" name="直線コネクタ 343"/>
        <xdr:cNvCxnSpPr/>
      </xdr:nvCxnSpPr>
      <xdr:spPr>
        <a:xfrm flipV="1">
          <a:off x="9639300" y="10103101"/>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159641</xdr:rowOff>
    </xdr:from>
    <xdr:to>
      <xdr:col>50</xdr:col>
      <xdr:colOff>114300</xdr:colOff>
      <xdr:row>58</xdr:row>
      <xdr:rowOff>164495</xdr:rowOff>
    </xdr:to>
    <xdr:cxnSp macro="">
      <xdr:nvCxnSpPr>
        <xdr:cNvPr id="347" name="直線コネクタ 346"/>
        <xdr:cNvCxnSpPr/>
      </xdr:nvCxnSpPr>
      <xdr:spPr>
        <a:xfrm>
          <a:off x="8750300" y="10103741"/>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159641</xdr:rowOff>
    </xdr:from>
    <xdr:to>
      <xdr:col>45</xdr:col>
      <xdr:colOff>177800</xdr:colOff>
      <xdr:row>58</xdr:row>
      <xdr:rowOff>159939</xdr:rowOff>
    </xdr:to>
    <xdr:cxnSp macro="">
      <xdr:nvCxnSpPr>
        <xdr:cNvPr id="350" name="直線コネクタ 349"/>
        <xdr:cNvCxnSpPr/>
      </xdr:nvCxnSpPr>
      <xdr:spPr>
        <a:xfrm flipV="1">
          <a:off x="7861300" y="10103741"/>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156365</xdr:rowOff>
    </xdr:from>
    <xdr:to>
      <xdr:col>41</xdr:col>
      <xdr:colOff>50800</xdr:colOff>
      <xdr:row>58</xdr:row>
      <xdr:rowOff>159939</xdr:rowOff>
    </xdr:to>
    <xdr:cxnSp macro="">
      <xdr:nvCxnSpPr>
        <xdr:cNvPr id="353" name="直線コネクタ 352"/>
        <xdr:cNvCxnSpPr/>
      </xdr:nvCxnSpPr>
      <xdr:spPr>
        <a:xfrm>
          <a:off x="6972300" y="10100465"/>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108201</xdr:rowOff>
    </xdr:from>
    <xdr:to>
      <xdr:col>55</xdr:col>
      <xdr:colOff>50800</xdr:colOff>
      <xdr:row>59</xdr:row>
      <xdr:rowOff>38351</xdr:rowOff>
    </xdr:to>
    <xdr:sp macro="" textlink="">
      <xdr:nvSpPr>
        <xdr:cNvPr id="363" name="楕円 362"/>
        <xdr:cNvSpPr/>
      </xdr:nvSpPr>
      <xdr:spPr>
        <a:xfrm>
          <a:off x="10426700" y="100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113695</xdr:rowOff>
    </xdr:from>
    <xdr:to>
      <xdr:col>50</xdr:col>
      <xdr:colOff>165100</xdr:colOff>
      <xdr:row>59</xdr:row>
      <xdr:rowOff>43845</xdr:rowOff>
    </xdr:to>
    <xdr:sp macro="" textlink="">
      <xdr:nvSpPr>
        <xdr:cNvPr id="365" name="楕円 364"/>
        <xdr:cNvSpPr/>
      </xdr:nvSpPr>
      <xdr:spPr>
        <a:xfrm>
          <a:off x="9588500" y="100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34972</xdr:rowOff>
    </xdr:from>
    <xdr:ext cx="469744" cy="259045"/>
    <xdr:sp macro="" textlink="">
      <xdr:nvSpPr>
        <xdr:cNvPr id="366" name="テキスト ボックス 365"/>
        <xdr:cNvSpPr txBox="1"/>
      </xdr:nvSpPr>
      <xdr:spPr>
        <a:xfrm>
          <a:off x="9404428" y="1015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108841</xdr:rowOff>
    </xdr:from>
    <xdr:to>
      <xdr:col>46</xdr:col>
      <xdr:colOff>38100</xdr:colOff>
      <xdr:row>59</xdr:row>
      <xdr:rowOff>38991</xdr:rowOff>
    </xdr:to>
    <xdr:sp macro="" textlink="">
      <xdr:nvSpPr>
        <xdr:cNvPr id="367" name="楕円 366"/>
        <xdr:cNvSpPr/>
      </xdr:nvSpPr>
      <xdr:spPr>
        <a:xfrm>
          <a:off x="8699500" y="100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30118</xdr:rowOff>
    </xdr:from>
    <xdr:ext cx="469744" cy="259045"/>
    <xdr:sp macro="" textlink="">
      <xdr:nvSpPr>
        <xdr:cNvPr id="368" name="テキスト ボックス 367"/>
        <xdr:cNvSpPr txBox="1"/>
      </xdr:nvSpPr>
      <xdr:spPr>
        <a:xfrm>
          <a:off x="8515428" y="101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109139</xdr:rowOff>
    </xdr:from>
    <xdr:to>
      <xdr:col>41</xdr:col>
      <xdr:colOff>101600</xdr:colOff>
      <xdr:row>59</xdr:row>
      <xdr:rowOff>39289</xdr:rowOff>
    </xdr:to>
    <xdr:sp macro="" textlink="">
      <xdr:nvSpPr>
        <xdr:cNvPr id="369" name="楕円 368"/>
        <xdr:cNvSpPr/>
      </xdr:nvSpPr>
      <xdr:spPr>
        <a:xfrm>
          <a:off x="7810500" y="100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30416</xdr:rowOff>
    </xdr:from>
    <xdr:ext cx="469744" cy="259045"/>
    <xdr:sp macro="" textlink="">
      <xdr:nvSpPr>
        <xdr:cNvPr id="370" name="テキスト ボックス 369"/>
        <xdr:cNvSpPr txBox="1"/>
      </xdr:nvSpPr>
      <xdr:spPr>
        <a:xfrm>
          <a:off x="7626428" y="101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105565</xdr:rowOff>
    </xdr:from>
    <xdr:to>
      <xdr:col>36</xdr:col>
      <xdr:colOff>165100</xdr:colOff>
      <xdr:row>59</xdr:row>
      <xdr:rowOff>35715</xdr:rowOff>
    </xdr:to>
    <xdr:sp macro="" textlink="">
      <xdr:nvSpPr>
        <xdr:cNvPr id="371" name="楕円 370"/>
        <xdr:cNvSpPr/>
      </xdr:nvSpPr>
      <xdr:spPr>
        <a:xfrm>
          <a:off x="6921500" y="1004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26842</xdr:rowOff>
    </xdr:from>
    <xdr:ext cx="469744" cy="259045"/>
    <xdr:sp macro="" textlink="">
      <xdr:nvSpPr>
        <xdr:cNvPr id="372" name="テキスト ボックス 371"/>
        <xdr:cNvSpPr txBox="1"/>
      </xdr:nvSpPr>
      <xdr:spPr>
        <a:xfrm>
          <a:off x="6737428" y="1014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162579</xdr:rowOff>
    </xdr:from>
    <xdr:to>
      <xdr:col>55</xdr:col>
      <xdr:colOff>0</xdr:colOff>
      <xdr:row>78</xdr:row>
      <xdr:rowOff>163664</xdr:rowOff>
    </xdr:to>
    <xdr:cxnSp macro="">
      <xdr:nvCxnSpPr>
        <xdr:cNvPr id="401" name="直線コネクタ 400"/>
        <xdr:cNvCxnSpPr/>
      </xdr:nvCxnSpPr>
      <xdr:spPr>
        <a:xfrm>
          <a:off x="9639300" y="13535679"/>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162579</xdr:rowOff>
    </xdr:from>
    <xdr:to>
      <xdr:col>50</xdr:col>
      <xdr:colOff>114300</xdr:colOff>
      <xdr:row>79</xdr:row>
      <xdr:rowOff>1149</xdr:rowOff>
    </xdr:to>
    <xdr:cxnSp macro="">
      <xdr:nvCxnSpPr>
        <xdr:cNvPr id="404" name="直線コネクタ 403"/>
        <xdr:cNvCxnSpPr/>
      </xdr:nvCxnSpPr>
      <xdr:spPr>
        <a:xfrm flipV="1">
          <a:off x="8750300" y="13535679"/>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142939</xdr:rowOff>
    </xdr:from>
    <xdr:to>
      <xdr:col>45</xdr:col>
      <xdr:colOff>177800</xdr:colOff>
      <xdr:row>79</xdr:row>
      <xdr:rowOff>1149</xdr:rowOff>
    </xdr:to>
    <xdr:cxnSp macro="">
      <xdr:nvCxnSpPr>
        <xdr:cNvPr id="407" name="直線コネクタ 406"/>
        <xdr:cNvCxnSpPr/>
      </xdr:nvCxnSpPr>
      <xdr:spPr>
        <a:xfrm>
          <a:off x="7861300" y="13516039"/>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142939</xdr:rowOff>
    </xdr:from>
    <xdr:to>
      <xdr:col>41</xdr:col>
      <xdr:colOff>50800</xdr:colOff>
      <xdr:row>78</xdr:row>
      <xdr:rowOff>145929</xdr:rowOff>
    </xdr:to>
    <xdr:cxnSp macro="">
      <xdr:nvCxnSpPr>
        <xdr:cNvPr id="410" name="直線コネクタ 409"/>
        <xdr:cNvCxnSpPr/>
      </xdr:nvCxnSpPr>
      <xdr:spPr>
        <a:xfrm flipV="1">
          <a:off x="6972300" y="13516039"/>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112864</xdr:rowOff>
    </xdr:from>
    <xdr:to>
      <xdr:col>55</xdr:col>
      <xdr:colOff>50800</xdr:colOff>
      <xdr:row>79</xdr:row>
      <xdr:rowOff>43014</xdr:rowOff>
    </xdr:to>
    <xdr:sp macro="" textlink="">
      <xdr:nvSpPr>
        <xdr:cNvPr id="420" name="楕円 419"/>
        <xdr:cNvSpPr/>
      </xdr:nvSpPr>
      <xdr:spPr>
        <a:xfrm>
          <a:off x="104267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27791</xdr:rowOff>
    </xdr:from>
    <xdr:ext cx="469744" cy="259045"/>
    <xdr:sp macro="" textlink="">
      <xdr:nvSpPr>
        <xdr:cNvPr id="421" name="商工費該当値テキスト"/>
        <xdr:cNvSpPr txBox="1"/>
      </xdr:nvSpPr>
      <xdr:spPr>
        <a:xfrm>
          <a:off x="10528300" y="1340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111779</xdr:rowOff>
    </xdr:from>
    <xdr:to>
      <xdr:col>50</xdr:col>
      <xdr:colOff>165100</xdr:colOff>
      <xdr:row>79</xdr:row>
      <xdr:rowOff>41929</xdr:rowOff>
    </xdr:to>
    <xdr:sp macro="" textlink="">
      <xdr:nvSpPr>
        <xdr:cNvPr id="422" name="楕円 421"/>
        <xdr:cNvSpPr/>
      </xdr:nvSpPr>
      <xdr:spPr>
        <a:xfrm>
          <a:off x="9588500" y="134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33056</xdr:rowOff>
    </xdr:from>
    <xdr:ext cx="469744" cy="259045"/>
    <xdr:sp macro="" textlink="">
      <xdr:nvSpPr>
        <xdr:cNvPr id="423" name="テキスト ボックス 422"/>
        <xdr:cNvSpPr txBox="1"/>
      </xdr:nvSpPr>
      <xdr:spPr>
        <a:xfrm>
          <a:off x="9404428" y="1357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121799</xdr:rowOff>
    </xdr:from>
    <xdr:to>
      <xdr:col>46</xdr:col>
      <xdr:colOff>38100</xdr:colOff>
      <xdr:row>79</xdr:row>
      <xdr:rowOff>51949</xdr:rowOff>
    </xdr:to>
    <xdr:sp macro="" textlink="">
      <xdr:nvSpPr>
        <xdr:cNvPr id="424" name="楕円 423"/>
        <xdr:cNvSpPr/>
      </xdr:nvSpPr>
      <xdr:spPr>
        <a:xfrm>
          <a:off x="8699500" y="134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43076</xdr:rowOff>
    </xdr:from>
    <xdr:ext cx="469744" cy="259045"/>
    <xdr:sp macro="" textlink="">
      <xdr:nvSpPr>
        <xdr:cNvPr id="425" name="テキスト ボックス 424"/>
        <xdr:cNvSpPr txBox="1"/>
      </xdr:nvSpPr>
      <xdr:spPr>
        <a:xfrm>
          <a:off x="8515428" y="13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92139</xdr:rowOff>
    </xdr:from>
    <xdr:to>
      <xdr:col>41</xdr:col>
      <xdr:colOff>101600</xdr:colOff>
      <xdr:row>79</xdr:row>
      <xdr:rowOff>22289</xdr:rowOff>
    </xdr:to>
    <xdr:sp macro="" textlink="">
      <xdr:nvSpPr>
        <xdr:cNvPr id="426" name="楕円 425"/>
        <xdr:cNvSpPr/>
      </xdr:nvSpPr>
      <xdr:spPr>
        <a:xfrm>
          <a:off x="7810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13416</xdr:rowOff>
    </xdr:from>
    <xdr:ext cx="469744" cy="259045"/>
    <xdr:sp macro="" textlink="">
      <xdr:nvSpPr>
        <xdr:cNvPr id="427" name="テキスト ボックス 426"/>
        <xdr:cNvSpPr txBox="1"/>
      </xdr:nvSpPr>
      <xdr:spPr>
        <a:xfrm>
          <a:off x="7626428"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95129</xdr:rowOff>
    </xdr:from>
    <xdr:to>
      <xdr:col>36</xdr:col>
      <xdr:colOff>165100</xdr:colOff>
      <xdr:row>79</xdr:row>
      <xdr:rowOff>25279</xdr:rowOff>
    </xdr:to>
    <xdr:sp macro="" textlink="">
      <xdr:nvSpPr>
        <xdr:cNvPr id="428" name="楕円 427"/>
        <xdr:cNvSpPr/>
      </xdr:nvSpPr>
      <xdr:spPr>
        <a:xfrm>
          <a:off x="6921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16406</xdr:rowOff>
    </xdr:from>
    <xdr:ext cx="469744" cy="259045"/>
    <xdr:sp macro="" textlink="">
      <xdr:nvSpPr>
        <xdr:cNvPr id="429" name="テキスト ボックス 428"/>
        <xdr:cNvSpPr txBox="1"/>
      </xdr:nvSpPr>
      <xdr:spPr>
        <a:xfrm>
          <a:off x="6737428"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131173</xdr:rowOff>
    </xdr:from>
    <xdr:to>
      <xdr:col>55</xdr:col>
      <xdr:colOff>0</xdr:colOff>
      <xdr:row>98</xdr:row>
      <xdr:rowOff>138987</xdr:rowOff>
    </xdr:to>
    <xdr:cxnSp macro="">
      <xdr:nvCxnSpPr>
        <xdr:cNvPr id="458" name="直線コネクタ 457"/>
        <xdr:cNvCxnSpPr/>
      </xdr:nvCxnSpPr>
      <xdr:spPr>
        <a:xfrm flipV="1">
          <a:off x="9639300" y="16933273"/>
          <a:ext cx="8382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136739</xdr:rowOff>
    </xdr:from>
    <xdr:to>
      <xdr:col>50</xdr:col>
      <xdr:colOff>114300</xdr:colOff>
      <xdr:row>98</xdr:row>
      <xdr:rowOff>138987</xdr:rowOff>
    </xdr:to>
    <xdr:cxnSp macro="">
      <xdr:nvCxnSpPr>
        <xdr:cNvPr id="461" name="直線コネクタ 460"/>
        <xdr:cNvCxnSpPr/>
      </xdr:nvCxnSpPr>
      <xdr:spPr>
        <a:xfrm>
          <a:off x="8750300" y="1693883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136739</xdr:rowOff>
    </xdr:from>
    <xdr:to>
      <xdr:col>45</xdr:col>
      <xdr:colOff>177800</xdr:colOff>
      <xdr:row>98</xdr:row>
      <xdr:rowOff>150921</xdr:rowOff>
    </xdr:to>
    <xdr:cxnSp macro="">
      <xdr:nvCxnSpPr>
        <xdr:cNvPr id="464" name="直線コネクタ 463"/>
        <xdr:cNvCxnSpPr/>
      </xdr:nvCxnSpPr>
      <xdr:spPr>
        <a:xfrm flipV="1">
          <a:off x="7861300" y="16938839"/>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137060</xdr:rowOff>
    </xdr:from>
    <xdr:to>
      <xdr:col>41</xdr:col>
      <xdr:colOff>50800</xdr:colOff>
      <xdr:row>98</xdr:row>
      <xdr:rowOff>150921</xdr:rowOff>
    </xdr:to>
    <xdr:cxnSp macro="">
      <xdr:nvCxnSpPr>
        <xdr:cNvPr id="467" name="直線コネクタ 466"/>
        <xdr:cNvCxnSpPr/>
      </xdr:nvCxnSpPr>
      <xdr:spPr>
        <a:xfrm>
          <a:off x="6972300" y="16939160"/>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80373</xdr:rowOff>
    </xdr:from>
    <xdr:to>
      <xdr:col>55</xdr:col>
      <xdr:colOff>50800</xdr:colOff>
      <xdr:row>99</xdr:row>
      <xdr:rowOff>10523</xdr:rowOff>
    </xdr:to>
    <xdr:sp macro="" textlink="">
      <xdr:nvSpPr>
        <xdr:cNvPr id="477" name="楕円 476"/>
        <xdr:cNvSpPr/>
      </xdr:nvSpPr>
      <xdr:spPr>
        <a:xfrm>
          <a:off x="10426700" y="168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166750</xdr:rowOff>
    </xdr:from>
    <xdr:ext cx="534377" cy="259045"/>
    <xdr:sp macro="" textlink="">
      <xdr:nvSpPr>
        <xdr:cNvPr id="478" name="土木費該当値テキスト"/>
        <xdr:cNvSpPr txBox="1"/>
      </xdr:nvSpPr>
      <xdr:spPr>
        <a:xfrm>
          <a:off x="10528300" y="167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88187</xdr:rowOff>
    </xdr:from>
    <xdr:to>
      <xdr:col>50</xdr:col>
      <xdr:colOff>165100</xdr:colOff>
      <xdr:row>99</xdr:row>
      <xdr:rowOff>18337</xdr:rowOff>
    </xdr:to>
    <xdr:sp macro="" textlink="">
      <xdr:nvSpPr>
        <xdr:cNvPr id="479" name="楕円 478"/>
        <xdr:cNvSpPr/>
      </xdr:nvSpPr>
      <xdr:spPr>
        <a:xfrm>
          <a:off x="9588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9464</xdr:rowOff>
    </xdr:from>
    <xdr:ext cx="534377" cy="259045"/>
    <xdr:sp macro="" textlink="">
      <xdr:nvSpPr>
        <xdr:cNvPr id="480" name="テキスト ボックス 479"/>
        <xdr:cNvSpPr txBox="1"/>
      </xdr:nvSpPr>
      <xdr:spPr>
        <a:xfrm>
          <a:off x="9372111" y="169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85939</xdr:rowOff>
    </xdr:from>
    <xdr:to>
      <xdr:col>46</xdr:col>
      <xdr:colOff>38100</xdr:colOff>
      <xdr:row>99</xdr:row>
      <xdr:rowOff>16089</xdr:rowOff>
    </xdr:to>
    <xdr:sp macro="" textlink="">
      <xdr:nvSpPr>
        <xdr:cNvPr id="481" name="楕円 480"/>
        <xdr:cNvSpPr/>
      </xdr:nvSpPr>
      <xdr:spPr>
        <a:xfrm>
          <a:off x="8699500" y="168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7216</xdr:rowOff>
    </xdr:from>
    <xdr:ext cx="534377" cy="259045"/>
    <xdr:sp macro="" textlink="">
      <xdr:nvSpPr>
        <xdr:cNvPr id="482" name="テキスト ボックス 481"/>
        <xdr:cNvSpPr txBox="1"/>
      </xdr:nvSpPr>
      <xdr:spPr>
        <a:xfrm>
          <a:off x="8483111" y="169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100121</xdr:rowOff>
    </xdr:from>
    <xdr:to>
      <xdr:col>41</xdr:col>
      <xdr:colOff>101600</xdr:colOff>
      <xdr:row>99</xdr:row>
      <xdr:rowOff>30271</xdr:rowOff>
    </xdr:to>
    <xdr:sp macro="" textlink="">
      <xdr:nvSpPr>
        <xdr:cNvPr id="483" name="楕円 482"/>
        <xdr:cNvSpPr/>
      </xdr:nvSpPr>
      <xdr:spPr>
        <a:xfrm>
          <a:off x="7810500" y="1690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21398</xdr:rowOff>
    </xdr:from>
    <xdr:ext cx="534377" cy="259045"/>
    <xdr:sp macro="" textlink="">
      <xdr:nvSpPr>
        <xdr:cNvPr id="484" name="テキスト ボックス 483"/>
        <xdr:cNvSpPr txBox="1"/>
      </xdr:nvSpPr>
      <xdr:spPr>
        <a:xfrm>
          <a:off x="7594111" y="1699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86260</xdr:rowOff>
    </xdr:from>
    <xdr:to>
      <xdr:col>36</xdr:col>
      <xdr:colOff>165100</xdr:colOff>
      <xdr:row>99</xdr:row>
      <xdr:rowOff>16410</xdr:rowOff>
    </xdr:to>
    <xdr:sp macro="" textlink="">
      <xdr:nvSpPr>
        <xdr:cNvPr id="485" name="楕円 484"/>
        <xdr:cNvSpPr/>
      </xdr:nvSpPr>
      <xdr:spPr>
        <a:xfrm>
          <a:off x="6921500" y="168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7537</xdr:rowOff>
    </xdr:from>
    <xdr:ext cx="534377" cy="259045"/>
    <xdr:sp macro="" textlink="">
      <xdr:nvSpPr>
        <xdr:cNvPr id="486" name="テキスト ボックス 485"/>
        <xdr:cNvSpPr txBox="1"/>
      </xdr:nvSpPr>
      <xdr:spPr>
        <a:xfrm>
          <a:off x="6705111" y="1698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97820</xdr:rowOff>
    </xdr:from>
    <xdr:to>
      <xdr:col>85</xdr:col>
      <xdr:colOff>127000</xdr:colOff>
      <xdr:row>37</xdr:row>
      <xdr:rowOff>119903</xdr:rowOff>
    </xdr:to>
    <xdr:cxnSp macro="">
      <xdr:nvCxnSpPr>
        <xdr:cNvPr id="514" name="直線コネクタ 513"/>
        <xdr:cNvCxnSpPr/>
      </xdr:nvCxnSpPr>
      <xdr:spPr>
        <a:xfrm flipV="1">
          <a:off x="15481300" y="6441470"/>
          <a:ext cx="8382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39162</xdr:rowOff>
    </xdr:from>
    <xdr:to>
      <xdr:col>81</xdr:col>
      <xdr:colOff>50800</xdr:colOff>
      <xdr:row>37</xdr:row>
      <xdr:rowOff>119903</xdr:rowOff>
    </xdr:to>
    <xdr:cxnSp macro="">
      <xdr:nvCxnSpPr>
        <xdr:cNvPr id="517" name="直線コネクタ 516"/>
        <xdr:cNvCxnSpPr/>
      </xdr:nvCxnSpPr>
      <xdr:spPr>
        <a:xfrm>
          <a:off x="14592300" y="6382812"/>
          <a:ext cx="889000" cy="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39162</xdr:rowOff>
    </xdr:from>
    <xdr:to>
      <xdr:col>76</xdr:col>
      <xdr:colOff>114300</xdr:colOff>
      <xdr:row>37</xdr:row>
      <xdr:rowOff>90643</xdr:rowOff>
    </xdr:to>
    <xdr:cxnSp macro="">
      <xdr:nvCxnSpPr>
        <xdr:cNvPr id="520" name="直線コネクタ 519"/>
        <xdr:cNvCxnSpPr/>
      </xdr:nvCxnSpPr>
      <xdr:spPr>
        <a:xfrm flipV="1">
          <a:off x="13703300" y="6382812"/>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90643</xdr:rowOff>
    </xdr:from>
    <xdr:to>
      <xdr:col>71</xdr:col>
      <xdr:colOff>177800</xdr:colOff>
      <xdr:row>37</xdr:row>
      <xdr:rowOff>104770</xdr:rowOff>
    </xdr:to>
    <xdr:cxnSp macro="">
      <xdr:nvCxnSpPr>
        <xdr:cNvPr id="523" name="直線コネクタ 522"/>
        <xdr:cNvCxnSpPr/>
      </xdr:nvCxnSpPr>
      <xdr:spPr>
        <a:xfrm flipV="1">
          <a:off x="12814300" y="6434293"/>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47020</xdr:rowOff>
    </xdr:from>
    <xdr:to>
      <xdr:col>85</xdr:col>
      <xdr:colOff>177800</xdr:colOff>
      <xdr:row>37</xdr:row>
      <xdr:rowOff>148620</xdr:rowOff>
    </xdr:to>
    <xdr:sp macro="" textlink="">
      <xdr:nvSpPr>
        <xdr:cNvPr id="533" name="楕円 532"/>
        <xdr:cNvSpPr/>
      </xdr:nvSpPr>
      <xdr:spPr>
        <a:xfrm>
          <a:off x="162687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25447</xdr:rowOff>
    </xdr:from>
    <xdr:ext cx="534377" cy="259045"/>
    <xdr:sp macro="" textlink="">
      <xdr:nvSpPr>
        <xdr:cNvPr id="534" name="消防費該当値テキスト"/>
        <xdr:cNvSpPr txBox="1"/>
      </xdr:nvSpPr>
      <xdr:spPr>
        <a:xfrm>
          <a:off x="16370300" y="63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69103</xdr:rowOff>
    </xdr:from>
    <xdr:to>
      <xdr:col>81</xdr:col>
      <xdr:colOff>101600</xdr:colOff>
      <xdr:row>37</xdr:row>
      <xdr:rowOff>170703</xdr:rowOff>
    </xdr:to>
    <xdr:sp macro="" textlink="">
      <xdr:nvSpPr>
        <xdr:cNvPr id="535" name="楕円 534"/>
        <xdr:cNvSpPr/>
      </xdr:nvSpPr>
      <xdr:spPr>
        <a:xfrm>
          <a:off x="15430500" y="64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161831</xdr:rowOff>
    </xdr:from>
    <xdr:ext cx="534377" cy="259045"/>
    <xdr:sp macro="" textlink="">
      <xdr:nvSpPr>
        <xdr:cNvPr id="536" name="テキスト ボックス 535"/>
        <xdr:cNvSpPr txBox="1"/>
      </xdr:nvSpPr>
      <xdr:spPr>
        <a:xfrm>
          <a:off x="15214111" y="65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159812</xdr:rowOff>
    </xdr:from>
    <xdr:to>
      <xdr:col>76</xdr:col>
      <xdr:colOff>165100</xdr:colOff>
      <xdr:row>37</xdr:row>
      <xdr:rowOff>89962</xdr:rowOff>
    </xdr:to>
    <xdr:sp macro="" textlink="">
      <xdr:nvSpPr>
        <xdr:cNvPr id="537" name="楕円 536"/>
        <xdr:cNvSpPr/>
      </xdr:nvSpPr>
      <xdr:spPr>
        <a:xfrm>
          <a:off x="14541500" y="63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106489</xdr:rowOff>
    </xdr:from>
    <xdr:ext cx="534377" cy="259045"/>
    <xdr:sp macro="" textlink="">
      <xdr:nvSpPr>
        <xdr:cNvPr id="538" name="テキスト ボックス 537"/>
        <xdr:cNvSpPr txBox="1"/>
      </xdr:nvSpPr>
      <xdr:spPr>
        <a:xfrm>
          <a:off x="14325111" y="610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39843</xdr:rowOff>
    </xdr:from>
    <xdr:to>
      <xdr:col>72</xdr:col>
      <xdr:colOff>38100</xdr:colOff>
      <xdr:row>37</xdr:row>
      <xdr:rowOff>141443</xdr:rowOff>
    </xdr:to>
    <xdr:sp macro="" textlink="">
      <xdr:nvSpPr>
        <xdr:cNvPr id="539" name="楕円 538"/>
        <xdr:cNvSpPr/>
      </xdr:nvSpPr>
      <xdr:spPr>
        <a:xfrm>
          <a:off x="13652500" y="63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132570</xdr:rowOff>
    </xdr:from>
    <xdr:ext cx="534377" cy="259045"/>
    <xdr:sp macro="" textlink="">
      <xdr:nvSpPr>
        <xdr:cNvPr id="540" name="テキスト ボックス 539"/>
        <xdr:cNvSpPr txBox="1"/>
      </xdr:nvSpPr>
      <xdr:spPr>
        <a:xfrm>
          <a:off x="13436111" y="64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53970</xdr:rowOff>
    </xdr:from>
    <xdr:to>
      <xdr:col>67</xdr:col>
      <xdr:colOff>101600</xdr:colOff>
      <xdr:row>37</xdr:row>
      <xdr:rowOff>155570</xdr:rowOff>
    </xdr:to>
    <xdr:sp macro="" textlink="">
      <xdr:nvSpPr>
        <xdr:cNvPr id="541" name="楕円 540"/>
        <xdr:cNvSpPr/>
      </xdr:nvSpPr>
      <xdr:spPr>
        <a:xfrm>
          <a:off x="12763500" y="63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146697</xdr:rowOff>
    </xdr:from>
    <xdr:ext cx="534377" cy="259045"/>
    <xdr:sp macro="" textlink="">
      <xdr:nvSpPr>
        <xdr:cNvPr id="542" name="テキスト ボックス 541"/>
        <xdr:cNvSpPr txBox="1"/>
      </xdr:nvSpPr>
      <xdr:spPr>
        <a:xfrm>
          <a:off x="12547111" y="649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9139</xdr:rowOff>
    </xdr:from>
    <xdr:to>
      <xdr:col>85</xdr:col>
      <xdr:colOff>127000</xdr:colOff>
      <xdr:row>59</xdr:row>
      <xdr:rowOff>73254</xdr:rowOff>
    </xdr:to>
    <xdr:cxnSp macro="">
      <xdr:nvCxnSpPr>
        <xdr:cNvPr id="570" name="直線コネクタ 569"/>
        <xdr:cNvCxnSpPr/>
      </xdr:nvCxnSpPr>
      <xdr:spPr>
        <a:xfrm flipV="1">
          <a:off x="15481300" y="10124689"/>
          <a:ext cx="838200" cy="6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165822</xdr:rowOff>
    </xdr:from>
    <xdr:to>
      <xdr:col>81</xdr:col>
      <xdr:colOff>50800</xdr:colOff>
      <xdr:row>59</xdr:row>
      <xdr:rowOff>73254</xdr:rowOff>
    </xdr:to>
    <xdr:cxnSp macro="">
      <xdr:nvCxnSpPr>
        <xdr:cNvPr id="573" name="直線コネクタ 572"/>
        <xdr:cNvCxnSpPr/>
      </xdr:nvCxnSpPr>
      <xdr:spPr>
        <a:xfrm>
          <a:off x="14592300" y="10109922"/>
          <a:ext cx="8890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23327</xdr:rowOff>
    </xdr:from>
    <xdr:to>
      <xdr:col>76</xdr:col>
      <xdr:colOff>114300</xdr:colOff>
      <xdr:row>58</xdr:row>
      <xdr:rowOff>165822</xdr:rowOff>
    </xdr:to>
    <xdr:cxnSp macro="">
      <xdr:nvCxnSpPr>
        <xdr:cNvPr id="576" name="直線コネクタ 575"/>
        <xdr:cNvCxnSpPr/>
      </xdr:nvCxnSpPr>
      <xdr:spPr>
        <a:xfrm>
          <a:off x="13703300" y="9795977"/>
          <a:ext cx="889000" cy="3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23327</xdr:rowOff>
    </xdr:from>
    <xdr:to>
      <xdr:col>71</xdr:col>
      <xdr:colOff>177800</xdr:colOff>
      <xdr:row>58</xdr:row>
      <xdr:rowOff>10054</xdr:rowOff>
    </xdr:to>
    <xdr:cxnSp macro="">
      <xdr:nvCxnSpPr>
        <xdr:cNvPr id="579" name="直線コネクタ 578"/>
        <xdr:cNvCxnSpPr/>
      </xdr:nvCxnSpPr>
      <xdr:spPr>
        <a:xfrm flipV="1">
          <a:off x="12814300" y="9795977"/>
          <a:ext cx="889000" cy="15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129789</xdr:rowOff>
    </xdr:from>
    <xdr:to>
      <xdr:col>85</xdr:col>
      <xdr:colOff>177800</xdr:colOff>
      <xdr:row>59</xdr:row>
      <xdr:rowOff>59939</xdr:rowOff>
    </xdr:to>
    <xdr:sp macro="" textlink="">
      <xdr:nvSpPr>
        <xdr:cNvPr id="589" name="楕円 588"/>
        <xdr:cNvSpPr/>
      </xdr:nvSpPr>
      <xdr:spPr>
        <a:xfrm>
          <a:off x="16268700" y="100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44716</xdr:rowOff>
    </xdr:from>
    <xdr:ext cx="534377" cy="259045"/>
    <xdr:sp macro="" textlink="">
      <xdr:nvSpPr>
        <xdr:cNvPr id="590" name="教育費該当値テキスト"/>
        <xdr:cNvSpPr txBox="1"/>
      </xdr:nvSpPr>
      <xdr:spPr>
        <a:xfrm>
          <a:off x="16370300" y="99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22454</xdr:rowOff>
    </xdr:from>
    <xdr:to>
      <xdr:col>81</xdr:col>
      <xdr:colOff>101600</xdr:colOff>
      <xdr:row>59</xdr:row>
      <xdr:rowOff>124054</xdr:rowOff>
    </xdr:to>
    <xdr:sp macro="" textlink="">
      <xdr:nvSpPr>
        <xdr:cNvPr id="591" name="楕円 590"/>
        <xdr:cNvSpPr/>
      </xdr:nvSpPr>
      <xdr:spPr>
        <a:xfrm>
          <a:off x="15430500" y="101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115181</xdr:rowOff>
    </xdr:from>
    <xdr:ext cx="534377" cy="259045"/>
    <xdr:sp macro="" textlink="">
      <xdr:nvSpPr>
        <xdr:cNvPr id="592" name="テキスト ボックス 591"/>
        <xdr:cNvSpPr txBox="1"/>
      </xdr:nvSpPr>
      <xdr:spPr>
        <a:xfrm>
          <a:off x="15214111" y="102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115022</xdr:rowOff>
    </xdr:from>
    <xdr:to>
      <xdr:col>76</xdr:col>
      <xdr:colOff>165100</xdr:colOff>
      <xdr:row>59</xdr:row>
      <xdr:rowOff>45172</xdr:rowOff>
    </xdr:to>
    <xdr:sp macro="" textlink="">
      <xdr:nvSpPr>
        <xdr:cNvPr id="593" name="楕円 592"/>
        <xdr:cNvSpPr/>
      </xdr:nvSpPr>
      <xdr:spPr>
        <a:xfrm>
          <a:off x="14541500" y="100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36299</xdr:rowOff>
    </xdr:from>
    <xdr:ext cx="534377" cy="259045"/>
    <xdr:sp macro="" textlink="">
      <xdr:nvSpPr>
        <xdr:cNvPr id="594" name="テキスト ボックス 593"/>
        <xdr:cNvSpPr txBox="1"/>
      </xdr:nvSpPr>
      <xdr:spPr>
        <a:xfrm>
          <a:off x="14325111" y="101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143977</xdr:rowOff>
    </xdr:from>
    <xdr:to>
      <xdr:col>72</xdr:col>
      <xdr:colOff>38100</xdr:colOff>
      <xdr:row>57</xdr:row>
      <xdr:rowOff>74127</xdr:rowOff>
    </xdr:to>
    <xdr:sp macro="" textlink="">
      <xdr:nvSpPr>
        <xdr:cNvPr id="595" name="楕円 594"/>
        <xdr:cNvSpPr/>
      </xdr:nvSpPr>
      <xdr:spPr>
        <a:xfrm>
          <a:off x="13652500" y="97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90654</xdr:rowOff>
    </xdr:from>
    <xdr:ext cx="534377" cy="259045"/>
    <xdr:sp macro="" textlink="">
      <xdr:nvSpPr>
        <xdr:cNvPr id="596" name="テキスト ボックス 595"/>
        <xdr:cNvSpPr txBox="1"/>
      </xdr:nvSpPr>
      <xdr:spPr>
        <a:xfrm>
          <a:off x="13436111" y="952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130704</xdr:rowOff>
    </xdr:from>
    <xdr:to>
      <xdr:col>67</xdr:col>
      <xdr:colOff>101600</xdr:colOff>
      <xdr:row>58</xdr:row>
      <xdr:rowOff>60854</xdr:rowOff>
    </xdr:to>
    <xdr:sp macro="" textlink="">
      <xdr:nvSpPr>
        <xdr:cNvPr id="597" name="楕円 596"/>
        <xdr:cNvSpPr/>
      </xdr:nvSpPr>
      <xdr:spPr>
        <a:xfrm>
          <a:off x="12763500" y="990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51981</xdr:rowOff>
    </xdr:from>
    <xdr:ext cx="534377" cy="259045"/>
    <xdr:sp macro="" textlink="">
      <xdr:nvSpPr>
        <xdr:cNvPr id="598" name="テキスト ボックス 597"/>
        <xdr:cNvSpPr txBox="1"/>
      </xdr:nvSpPr>
      <xdr:spPr>
        <a:xfrm>
          <a:off x="12547111" y="99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137821</xdr:rowOff>
    </xdr:from>
    <xdr:to>
      <xdr:col>85</xdr:col>
      <xdr:colOff>127000</xdr:colOff>
      <xdr:row>79</xdr:row>
      <xdr:rowOff>6528</xdr:rowOff>
    </xdr:to>
    <xdr:cxnSp macro="">
      <xdr:nvCxnSpPr>
        <xdr:cNvPr id="627" name="直線コネクタ 626"/>
        <xdr:cNvCxnSpPr/>
      </xdr:nvCxnSpPr>
      <xdr:spPr>
        <a:xfrm flipV="1">
          <a:off x="15481300" y="13510921"/>
          <a:ext cx="8382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6528</xdr:rowOff>
    </xdr:from>
    <xdr:to>
      <xdr:col>81</xdr:col>
      <xdr:colOff>50800</xdr:colOff>
      <xdr:row>79</xdr:row>
      <xdr:rowOff>42507</xdr:rowOff>
    </xdr:to>
    <xdr:cxnSp macro="">
      <xdr:nvCxnSpPr>
        <xdr:cNvPr id="630" name="直線コネクタ 629"/>
        <xdr:cNvCxnSpPr/>
      </xdr:nvCxnSpPr>
      <xdr:spPr>
        <a:xfrm flipV="1">
          <a:off x="14592300" y="13551078"/>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42507</xdr:rowOff>
    </xdr:from>
    <xdr:to>
      <xdr:col>76</xdr:col>
      <xdr:colOff>114300</xdr:colOff>
      <xdr:row>79</xdr:row>
      <xdr:rowOff>43053</xdr:rowOff>
    </xdr:to>
    <xdr:cxnSp macro="">
      <xdr:nvCxnSpPr>
        <xdr:cNvPr id="633" name="直線コネクタ 632"/>
        <xdr:cNvCxnSpPr/>
      </xdr:nvCxnSpPr>
      <xdr:spPr>
        <a:xfrm flipV="1">
          <a:off x="13703300" y="135870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36513</xdr:rowOff>
    </xdr:from>
    <xdr:to>
      <xdr:col>71</xdr:col>
      <xdr:colOff>177800</xdr:colOff>
      <xdr:row>79</xdr:row>
      <xdr:rowOff>43053</xdr:rowOff>
    </xdr:to>
    <xdr:cxnSp macro="">
      <xdr:nvCxnSpPr>
        <xdr:cNvPr id="636" name="直線コネクタ 635"/>
        <xdr:cNvCxnSpPr/>
      </xdr:nvCxnSpPr>
      <xdr:spPr>
        <a:xfrm>
          <a:off x="12814300" y="13581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87021</xdr:rowOff>
    </xdr:from>
    <xdr:to>
      <xdr:col>85</xdr:col>
      <xdr:colOff>177800</xdr:colOff>
      <xdr:row>79</xdr:row>
      <xdr:rowOff>17171</xdr:rowOff>
    </xdr:to>
    <xdr:sp macro="" textlink="">
      <xdr:nvSpPr>
        <xdr:cNvPr id="646" name="楕円 645"/>
        <xdr:cNvSpPr/>
      </xdr:nvSpPr>
      <xdr:spPr>
        <a:xfrm>
          <a:off x="16268700" y="134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46398</xdr:rowOff>
    </xdr:from>
    <xdr:ext cx="469744" cy="259045"/>
    <xdr:sp macro="" textlink="">
      <xdr:nvSpPr>
        <xdr:cNvPr id="647" name="災害復旧費該当値テキスト"/>
        <xdr:cNvSpPr txBox="1"/>
      </xdr:nvSpPr>
      <xdr:spPr>
        <a:xfrm>
          <a:off x="16370300" y="1324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127178</xdr:rowOff>
    </xdr:from>
    <xdr:to>
      <xdr:col>81</xdr:col>
      <xdr:colOff>101600</xdr:colOff>
      <xdr:row>79</xdr:row>
      <xdr:rowOff>57328</xdr:rowOff>
    </xdr:to>
    <xdr:sp macro="" textlink="">
      <xdr:nvSpPr>
        <xdr:cNvPr id="648" name="楕円 647"/>
        <xdr:cNvSpPr/>
      </xdr:nvSpPr>
      <xdr:spPr>
        <a:xfrm>
          <a:off x="15430500" y="135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73855</xdr:rowOff>
    </xdr:from>
    <xdr:ext cx="469744" cy="259045"/>
    <xdr:sp macro="" textlink="">
      <xdr:nvSpPr>
        <xdr:cNvPr id="649" name="テキスト ボックス 648"/>
        <xdr:cNvSpPr txBox="1"/>
      </xdr:nvSpPr>
      <xdr:spPr>
        <a:xfrm>
          <a:off x="15246428" y="132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163157</xdr:rowOff>
    </xdr:from>
    <xdr:to>
      <xdr:col>76</xdr:col>
      <xdr:colOff>165100</xdr:colOff>
      <xdr:row>79</xdr:row>
      <xdr:rowOff>93307</xdr:rowOff>
    </xdr:to>
    <xdr:sp macro="" textlink="">
      <xdr:nvSpPr>
        <xdr:cNvPr id="650" name="楕円 649"/>
        <xdr:cNvSpPr/>
      </xdr:nvSpPr>
      <xdr:spPr>
        <a:xfrm>
          <a:off x="14541500" y="135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84434</xdr:rowOff>
    </xdr:from>
    <xdr:ext cx="378565" cy="259045"/>
    <xdr:sp macro="" textlink="">
      <xdr:nvSpPr>
        <xdr:cNvPr id="651" name="テキスト ボックス 650"/>
        <xdr:cNvSpPr txBox="1"/>
      </xdr:nvSpPr>
      <xdr:spPr>
        <a:xfrm>
          <a:off x="14403017" y="1362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163703</xdr:rowOff>
    </xdr:from>
    <xdr:to>
      <xdr:col>72</xdr:col>
      <xdr:colOff>38100</xdr:colOff>
      <xdr:row>79</xdr:row>
      <xdr:rowOff>93853</xdr:rowOff>
    </xdr:to>
    <xdr:sp macro="" textlink="">
      <xdr:nvSpPr>
        <xdr:cNvPr id="652" name="楕円 651"/>
        <xdr:cNvSpPr/>
      </xdr:nvSpPr>
      <xdr:spPr>
        <a:xfrm>
          <a:off x="13652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84980</xdr:rowOff>
    </xdr:from>
    <xdr:ext cx="378565" cy="259045"/>
    <xdr:sp macro="" textlink="">
      <xdr:nvSpPr>
        <xdr:cNvPr id="653" name="テキスト ボックス 652"/>
        <xdr:cNvSpPr txBox="1"/>
      </xdr:nvSpPr>
      <xdr:spPr>
        <a:xfrm>
          <a:off x="13514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157163</xdr:rowOff>
    </xdr:from>
    <xdr:to>
      <xdr:col>67</xdr:col>
      <xdr:colOff>101600</xdr:colOff>
      <xdr:row>79</xdr:row>
      <xdr:rowOff>87313</xdr:rowOff>
    </xdr:to>
    <xdr:sp macro="" textlink="">
      <xdr:nvSpPr>
        <xdr:cNvPr id="654" name="楕円 653"/>
        <xdr:cNvSpPr/>
      </xdr:nvSpPr>
      <xdr:spPr>
        <a:xfrm>
          <a:off x="12763500" y="135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78440</xdr:rowOff>
    </xdr:from>
    <xdr:ext cx="378565" cy="259045"/>
    <xdr:sp macro="" textlink="">
      <xdr:nvSpPr>
        <xdr:cNvPr id="655" name="テキスト ボックス 654"/>
        <xdr:cNvSpPr txBox="1"/>
      </xdr:nvSpPr>
      <xdr:spPr>
        <a:xfrm>
          <a:off x="12625017" y="13622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141088</xdr:rowOff>
    </xdr:from>
    <xdr:to>
      <xdr:col>85</xdr:col>
      <xdr:colOff>127000</xdr:colOff>
      <xdr:row>95</xdr:row>
      <xdr:rowOff>154053</xdr:rowOff>
    </xdr:to>
    <xdr:cxnSp macro="">
      <xdr:nvCxnSpPr>
        <xdr:cNvPr id="686" name="直線コネクタ 685"/>
        <xdr:cNvCxnSpPr/>
      </xdr:nvCxnSpPr>
      <xdr:spPr>
        <a:xfrm flipV="1">
          <a:off x="15481300" y="16428838"/>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154053</xdr:rowOff>
    </xdr:from>
    <xdr:to>
      <xdr:col>81</xdr:col>
      <xdr:colOff>50800</xdr:colOff>
      <xdr:row>95</xdr:row>
      <xdr:rowOff>156632</xdr:rowOff>
    </xdr:to>
    <xdr:cxnSp macro="">
      <xdr:nvCxnSpPr>
        <xdr:cNvPr id="689" name="直線コネクタ 688"/>
        <xdr:cNvCxnSpPr/>
      </xdr:nvCxnSpPr>
      <xdr:spPr>
        <a:xfrm flipV="1">
          <a:off x="14592300" y="16441803"/>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156632</xdr:rowOff>
    </xdr:from>
    <xdr:to>
      <xdr:col>76</xdr:col>
      <xdr:colOff>114300</xdr:colOff>
      <xdr:row>96</xdr:row>
      <xdr:rowOff>5888</xdr:rowOff>
    </xdr:to>
    <xdr:cxnSp macro="">
      <xdr:nvCxnSpPr>
        <xdr:cNvPr id="692" name="直線コネクタ 691"/>
        <xdr:cNvCxnSpPr/>
      </xdr:nvCxnSpPr>
      <xdr:spPr>
        <a:xfrm flipV="1">
          <a:off x="13703300" y="16444382"/>
          <a:ext cx="889000" cy="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5888</xdr:rowOff>
    </xdr:from>
    <xdr:to>
      <xdr:col>71</xdr:col>
      <xdr:colOff>177800</xdr:colOff>
      <xdr:row>96</xdr:row>
      <xdr:rowOff>25662</xdr:rowOff>
    </xdr:to>
    <xdr:cxnSp macro="">
      <xdr:nvCxnSpPr>
        <xdr:cNvPr id="695" name="直線コネクタ 694"/>
        <xdr:cNvCxnSpPr/>
      </xdr:nvCxnSpPr>
      <xdr:spPr>
        <a:xfrm flipV="1">
          <a:off x="12814300" y="1646508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90288</xdr:rowOff>
    </xdr:from>
    <xdr:to>
      <xdr:col>85</xdr:col>
      <xdr:colOff>177800</xdr:colOff>
      <xdr:row>96</xdr:row>
      <xdr:rowOff>20438</xdr:rowOff>
    </xdr:to>
    <xdr:sp macro="" textlink="">
      <xdr:nvSpPr>
        <xdr:cNvPr id="705" name="楕円 704"/>
        <xdr:cNvSpPr/>
      </xdr:nvSpPr>
      <xdr:spPr>
        <a:xfrm>
          <a:off x="16268700" y="163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68715</xdr:rowOff>
    </xdr:from>
    <xdr:ext cx="534377" cy="259045"/>
    <xdr:sp macro="" textlink="">
      <xdr:nvSpPr>
        <xdr:cNvPr id="706" name="公債費該当値テキスト"/>
        <xdr:cNvSpPr txBox="1"/>
      </xdr:nvSpPr>
      <xdr:spPr>
        <a:xfrm>
          <a:off x="16370300" y="163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103253</xdr:rowOff>
    </xdr:from>
    <xdr:to>
      <xdr:col>81</xdr:col>
      <xdr:colOff>101600</xdr:colOff>
      <xdr:row>96</xdr:row>
      <xdr:rowOff>33403</xdr:rowOff>
    </xdr:to>
    <xdr:sp macro="" textlink="">
      <xdr:nvSpPr>
        <xdr:cNvPr id="707" name="楕円 706"/>
        <xdr:cNvSpPr/>
      </xdr:nvSpPr>
      <xdr:spPr>
        <a:xfrm>
          <a:off x="15430500" y="163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24530</xdr:rowOff>
    </xdr:from>
    <xdr:ext cx="534377" cy="259045"/>
    <xdr:sp macro="" textlink="">
      <xdr:nvSpPr>
        <xdr:cNvPr id="708" name="テキスト ボックス 707"/>
        <xdr:cNvSpPr txBox="1"/>
      </xdr:nvSpPr>
      <xdr:spPr>
        <a:xfrm>
          <a:off x="15214111" y="164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105832</xdr:rowOff>
    </xdr:from>
    <xdr:to>
      <xdr:col>76</xdr:col>
      <xdr:colOff>165100</xdr:colOff>
      <xdr:row>96</xdr:row>
      <xdr:rowOff>35982</xdr:rowOff>
    </xdr:to>
    <xdr:sp macro="" textlink="">
      <xdr:nvSpPr>
        <xdr:cNvPr id="709" name="楕円 708"/>
        <xdr:cNvSpPr/>
      </xdr:nvSpPr>
      <xdr:spPr>
        <a:xfrm>
          <a:off x="14541500" y="163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27109</xdr:rowOff>
    </xdr:from>
    <xdr:ext cx="534377" cy="259045"/>
    <xdr:sp macro="" textlink="">
      <xdr:nvSpPr>
        <xdr:cNvPr id="710" name="テキスト ボックス 709"/>
        <xdr:cNvSpPr txBox="1"/>
      </xdr:nvSpPr>
      <xdr:spPr>
        <a:xfrm>
          <a:off x="14325111" y="164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126538</xdr:rowOff>
    </xdr:from>
    <xdr:to>
      <xdr:col>72</xdr:col>
      <xdr:colOff>38100</xdr:colOff>
      <xdr:row>96</xdr:row>
      <xdr:rowOff>56688</xdr:rowOff>
    </xdr:to>
    <xdr:sp macro="" textlink="">
      <xdr:nvSpPr>
        <xdr:cNvPr id="711" name="楕円 710"/>
        <xdr:cNvSpPr/>
      </xdr:nvSpPr>
      <xdr:spPr>
        <a:xfrm>
          <a:off x="13652500" y="164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47815</xdr:rowOff>
    </xdr:from>
    <xdr:ext cx="534377" cy="259045"/>
    <xdr:sp macro="" textlink="">
      <xdr:nvSpPr>
        <xdr:cNvPr id="712" name="テキスト ボックス 711"/>
        <xdr:cNvSpPr txBox="1"/>
      </xdr:nvSpPr>
      <xdr:spPr>
        <a:xfrm>
          <a:off x="13436111" y="16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146312</xdr:rowOff>
    </xdr:from>
    <xdr:to>
      <xdr:col>67</xdr:col>
      <xdr:colOff>101600</xdr:colOff>
      <xdr:row>96</xdr:row>
      <xdr:rowOff>76462</xdr:rowOff>
    </xdr:to>
    <xdr:sp macro="" textlink="">
      <xdr:nvSpPr>
        <xdr:cNvPr id="713" name="楕円 712"/>
        <xdr:cNvSpPr/>
      </xdr:nvSpPr>
      <xdr:spPr>
        <a:xfrm>
          <a:off x="12763500" y="164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67589</xdr:rowOff>
    </xdr:from>
    <xdr:ext cx="534377" cy="259045"/>
    <xdr:sp macro="" textlink="">
      <xdr:nvSpPr>
        <xdr:cNvPr id="714" name="テキスト ボックス 713"/>
        <xdr:cNvSpPr txBox="1"/>
      </xdr:nvSpPr>
      <xdr:spPr>
        <a:xfrm>
          <a:off x="12547111" y="165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前年度と比較し、民生費、教育費で大型投資事業や、度重なる台風被災に係る対応経費などにより、決算額が大きく増加しました。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○主な増減要因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・民生費は、介護老人福祉施設整備にかかる地域密着型サービス整備事業（</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百万円）が皆増したことや、認定こども園等の増加による民間保育所措置費の増加（</a:t>
          </a:r>
          <a:r>
            <a:rPr kumimoji="1" lang="en-US" altLang="ja-JP" sz="1300">
              <a:latin typeface="ＭＳ Ｐゴシック" panose="020B0600070205080204" pitchFamily="50" charset="-128"/>
              <a:ea typeface="ＭＳ Ｐゴシック" panose="020B0600070205080204" pitchFamily="50" charset="-128"/>
            </a:rPr>
            <a:t>1,332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1,462</a:t>
          </a:r>
          <a:r>
            <a:rPr kumimoji="1" lang="ja-JP" altLang="en-US" sz="1300">
              <a:latin typeface="ＭＳ Ｐゴシック" panose="020B0600070205080204" pitchFamily="50" charset="-128"/>
              <a:ea typeface="ＭＳ Ｐゴシック" panose="020B0600070205080204" pitchFamily="50" charset="-128"/>
            </a:rPr>
            <a:t>百万円）、民間保育所等施設整備補助金の増加（</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百万円）などにより民生費全体で、</a:t>
          </a:r>
          <a:r>
            <a:rPr kumimoji="1" lang="en-US" altLang="ja-JP" sz="1300">
              <a:latin typeface="ＭＳ Ｐゴシック" panose="020B0600070205080204" pitchFamily="50" charset="-128"/>
              <a:ea typeface="ＭＳ Ｐゴシック" panose="020B0600070205080204" pitchFamily="50" charset="-128"/>
            </a:rPr>
            <a:t>308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・教育費は、小中学校空調設備整備事業の増加（</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百万円）のほか、国体開催に係る陸上競技場整備（</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百万円）やホッケー場整備（</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百万円）が皆増したことなどにより教育費全体で</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）増加しました。</a:t>
          </a: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月豪雨、台風第</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号等による被災から、災害復旧費全体で</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108.8%</a:t>
          </a:r>
          <a:r>
            <a:rPr kumimoji="1" lang="ja-JP" altLang="en-US" sz="1300">
              <a:latin typeface="ＭＳ Ｐゴシック" panose="020B0600070205080204" pitchFamily="50" charset="-128"/>
              <a:ea typeface="ＭＳ Ｐゴシック" panose="020B0600070205080204" pitchFamily="50" charset="-128"/>
            </a:rPr>
            <a:t>）増加しました。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年度以降、固定資産税における独自課税（都市振興税）による増収等により、プラスとなっておりましたが、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年度は、病院事業会計への繰出金や度重なる台風被災などへの対応から、赤字となりました。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H</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年度は、病院事業会計において、会計基準の改正により水道事業会計借入金の償還金が流動負債に計上されたことや、入院患者数が伸び悩み医業収益が予算割れしたこと等により赤字額が発生しました。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以降は、全会計（一般会計・特別会計・事業会計）で黒字額を維持しており、標準財政規模に占める剰余額の割合は水道事業会計が最大で、この傾向はしばらく続くものと分析しています。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28226158</v>
      </c>
      <c r="BO4" s="461"/>
      <c r="BP4" s="461"/>
      <c r="BQ4" s="461"/>
      <c r="BR4" s="461"/>
      <c r="BS4" s="461"/>
      <c r="BT4" s="461"/>
      <c r="BU4" s="462"/>
      <c r="BV4" s="460">
        <v>27091497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1.4</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27945580</v>
      </c>
      <c r="BO5" s="466"/>
      <c r="BP5" s="466"/>
      <c r="BQ5" s="466"/>
      <c r="BR5" s="466"/>
      <c r="BS5" s="466"/>
      <c r="BT5" s="466"/>
      <c r="BU5" s="467"/>
      <c r="BV5" s="465">
        <v>26779139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99.7</v>
      </c>
      <c r="CU5" s="436"/>
      <c r="CV5" s="436"/>
      <c r="CW5" s="436"/>
      <c r="CX5" s="436"/>
      <c r="CY5" s="436"/>
      <c r="CZ5" s="436"/>
      <c r="DA5" s="437"/>
      <c r="DB5" s="435">
        <v>99.7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280578</v>
      </c>
      <c r="BO6" s="466"/>
      <c r="BP6" s="466"/>
      <c r="BQ6" s="466"/>
      <c r="BR6" s="466"/>
      <c r="BS6" s="466"/>
      <c r="BT6" s="466"/>
      <c r="BU6" s="467"/>
      <c r="BV6" s="465">
        <v>312358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108.1</v>
      </c>
      <c r="CU6" s="616"/>
      <c r="CV6" s="616"/>
      <c r="CW6" s="616"/>
      <c r="CX6" s="616"/>
      <c r="CY6" s="616"/>
      <c r="CZ6" s="616"/>
      <c r="DA6" s="617"/>
      <c r="DB6" s="615">
        <v>108.3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58989</v>
      </c>
      <c r="BO7" s="466"/>
      <c r="BP7" s="466"/>
      <c r="BQ7" s="466"/>
      <c r="BR7" s="466"/>
      <c r="BS7" s="466"/>
      <c r="BT7" s="466"/>
      <c r="BU7" s="467"/>
      <c r="BV7" s="465">
        <v>13245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15872395</v>
      </c>
      <c r="CU7" s="466"/>
      <c r="CV7" s="466"/>
      <c r="CW7" s="466"/>
      <c r="CX7" s="466"/>
      <c r="CY7" s="466"/>
      <c r="CZ7" s="466"/>
      <c r="DA7" s="467"/>
      <c r="DB7" s="465">
        <v>15827319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221589</v>
      </c>
      <c r="BO8" s="466"/>
      <c r="BP8" s="466"/>
      <c r="BQ8" s="466"/>
      <c r="BR8" s="466"/>
      <c r="BS8" s="466"/>
      <c r="BT8" s="466"/>
      <c r="BU8" s="467"/>
      <c r="BV8" s="465">
        <v>299113</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0.72</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78795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-77524</v>
      </c>
      <c r="BO9" s="466"/>
      <c r="BP9" s="466"/>
      <c r="BQ9" s="466"/>
      <c r="BR9" s="466"/>
      <c r="BS9" s="466"/>
      <c r="BT9" s="466"/>
      <c r="BU9" s="467"/>
      <c r="BV9" s="465">
        <v>21999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16.399999999999999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80284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150051</v>
      </c>
      <c r="BO10" s="466"/>
      <c r="BP10" s="466"/>
      <c r="BQ10" s="466"/>
      <c r="BR10" s="466"/>
      <c r="BS10" s="466"/>
      <c r="BT10" s="466"/>
      <c r="BU10" s="467"/>
      <c r="BV10" s="465">
        <v>189174</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78896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402000</v>
      </c>
      <c r="BO12" s="466"/>
      <c r="BP12" s="466"/>
      <c r="BQ12" s="466"/>
      <c r="BR12" s="466"/>
      <c r="BS12" s="466"/>
      <c r="BT12" s="466"/>
      <c r="BU12" s="467"/>
      <c r="BV12" s="465">
        <v>100000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78033</v>
      </c>
      <c r="S13" s="569"/>
      <c r="T13" s="569"/>
      <c r="U13" s="569"/>
      <c r="V13" s="570"/>
      <c r="W13" s="556" t="s">
        <v>141</v>
      </c>
      <c r="X13" s="478"/>
      <c r="Y13" s="478"/>
      <c r="Z13" s="478"/>
      <c r="AA13" s="478"/>
      <c r="AB13" s="479"/>
      <c r="AC13" s="441">
        <v>901</v>
      </c>
      <c r="AD13" s="442"/>
      <c r="AE13" s="442"/>
      <c r="AF13" s="442"/>
      <c r="AG13" s="443"/>
      <c r="AH13" s="441">
        <v>793</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-329473</v>
      </c>
      <c r="BO13" s="466"/>
      <c r="BP13" s="466"/>
      <c r="BQ13" s="466"/>
      <c r="BR13" s="466"/>
      <c r="BS13" s="466"/>
      <c r="BT13" s="466"/>
      <c r="BU13" s="467"/>
      <c r="BV13" s="465">
        <v>111173</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16.2</v>
      </c>
      <c r="CU13" s="436"/>
      <c r="CV13" s="436"/>
      <c r="CW13" s="436"/>
      <c r="CX13" s="436"/>
      <c r="CY13" s="436"/>
      <c r="CZ13" s="436"/>
      <c r="DA13" s="437"/>
      <c r="DB13" s="435">
        <v>15.9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79278</v>
      </c>
      <c r="S14" s="569"/>
      <c r="T14" s="569"/>
      <c r="U14" s="569"/>
      <c r="V14" s="570"/>
      <c r="W14" s="571"/>
      <c r="X14" s="481"/>
      <c r="Y14" s="481"/>
      <c r="Z14" s="481"/>
      <c r="AA14" s="481"/>
      <c r="AB14" s="482"/>
      <c r="AC14" s="561">
        <v>2.5</v>
      </c>
      <c r="AD14" s="562"/>
      <c r="AE14" s="562"/>
      <c r="AF14" s="562"/>
      <c r="AG14" s="563"/>
      <c r="AH14" s="561">
        <v>2.2000000000000002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190.3</v>
      </c>
      <c r="CU14" s="573"/>
      <c r="CV14" s="573"/>
      <c r="CW14" s="573"/>
      <c r="CX14" s="573"/>
      <c r="CY14" s="573"/>
      <c r="CZ14" s="573"/>
      <c r="DA14" s="574"/>
      <c r="DB14" s="572">
        <v>185.9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78614</v>
      </c>
      <c r="S15" s="569"/>
      <c r="T15" s="569"/>
      <c r="U15" s="569"/>
      <c r="V15" s="570"/>
      <c r="W15" s="556" t="s">
        <v>149</v>
      </c>
      <c r="X15" s="478"/>
      <c r="Y15" s="478"/>
      <c r="Z15" s="478"/>
      <c r="AA15" s="478"/>
      <c r="AB15" s="479"/>
      <c r="AC15" s="441">
        <v>12101</v>
      </c>
      <c r="AD15" s="442"/>
      <c r="AE15" s="442"/>
      <c r="AF15" s="442"/>
      <c r="AG15" s="443"/>
      <c r="AH15" s="441">
        <v>12156</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8774322</v>
      </c>
      <c r="BO15" s="461"/>
      <c r="BP15" s="461"/>
      <c r="BQ15" s="461"/>
      <c r="BR15" s="461"/>
      <c r="BS15" s="461"/>
      <c r="BT15" s="461"/>
      <c r="BU15" s="462"/>
      <c r="BV15" s="460">
        <v>8715775</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33.200000000000003</v>
      </c>
      <c r="AD16" s="562"/>
      <c r="AE16" s="562"/>
      <c r="AF16" s="562"/>
      <c r="AG16" s="563"/>
      <c r="AH16" s="561">
        <v>33.1</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12310285</v>
      </c>
      <c r="BO16" s="466"/>
      <c r="BP16" s="466"/>
      <c r="BQ16" s="466"/>
      <c r="BR16" s="466"/>
      <c r="BS16" s="466"/>
      <c r="BT16" s="466"/>
      <c r="BU16" s="467"/>
      <c r="BV16" s="465">
        <v>12214925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23443</v>
      </c>
      <c r="AD17" s="442"/>
      <c r="AE17" s="442"/>
      <c r="AF17" s="442"/>
      <c r="AG17" s="443"/>
      <c r="AH17" s="441">
        <v>23745</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11145370</v>
      </c>
      <c r="BO17" s="466"/>
      <c r="BP17" s="466"/>
      <c r="BQ17" s="466"/>
      <c r="BR17" s="466"/>
      <c r="BS17" s="466"/>
      <c r="BT17" s="466"/>
      <c r="BU17" s="467"/>
      <c r="BV17" s="465">
        <v>11065729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129.77000000000001</v>
      </c>
      <c r="M18" s="530"/>
      <c r="N18" s="530"/>
      <c r="O18" s="530"/>
      <c r="P18" s="530"/>
      <c r="Q18" s="530"/>
      <c r="R18" s="531"/>
      <c r="S18" s="531"/>
      <c r="T18" s="531"/>
      <c r="U18" s="531"/>
      <c r="V18" s="532"/>
      <c r="W18" s="546"/>
      <c r="X18" s="547"/>
      <c r="Y18" s="547"/>
      <c r="Z18" s="547"/>
      <c r="AA18" s="547"/>
      <c r="AB18" s="557"/>
      <c r="AC18" s="429">
        <v>64.3</v>
      </c>
      <c r="AD18" s="430"/>
      <c r="AE18" s="430"/>
      <c r="AF18" s="430"/>
      <c r="AG18" s="533"/>
      <c r="AH18" s="429">
        <v>64.7</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16050874</v>
      </c>
      <c r="BO18" s="466"/>
      <c r="BP18" s="466"/>
      <c r="BQ18" s="466"/>
      <c r="BR18" s="466"/>
      <c r="BS18" s="466"/>
      <c r="BT18" s="466"/>
      <c r="BU18" s="467"/>
      <c r="BV18" s="465">
        <v>16034514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607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18873869</v>
      </c>
      <c r="BO19" s="466"/>
      <c r="BP19" s="466"/>
      <c r="BQ19" s="466"/>
      <c r="BR19" s="466"/>
      <c r="BS19" s="466"/>
      <c r="BT19" s="466"/>
      <c r="BU19" s="467"/>
      <c r="BV19" s="465">
        <v>18686940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30595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34813066</v>
      </c>
      <c r="BO23" s="466"/>
      <c r="BP23" s="466"/>
      <c r="BQ23" s="466"/>
      <c r="BR23" s="466"/>
      <c r="BS23" s="466"/>
      <c r="BT23" s="466"/>
      <c r="BU23" s="467"/>
      <c r="BV23" s="465">
        <v>34687732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9000</v>
      </c>
      <c r="R24" s="442"/>
      <c r="S24" s="442"/>
      <c r="T24" s="442"/>
      <c r="U24" s="442"/>
      <c r="V24" s="443"/>
      <c r="W24" s="507"/>
      <c r="X24" s="498"/>
      <c r="Y24" s="499"/>
      <c r="Z24" s="438" t="s">
        <v>173</v>
      </c>
      <c r="AA24" s="439"/>
      <c r="AB24" s="439"/>
      <c r="AC24" s="439"/>
      <c r="AD24" s="439"/>
      <c r="AE24" s="439"/>
      <c r="AF24" s="439"/>
      <c r="AG24" s="440"/>
      <c r="AH24" s="441">
        <v>483</v>
      </c>
      <c r="AI24" s="442"/>
      <c r="AJ24" s="442"/>
      <c r="AK24" s="442"/>
      <c r="AL24" s="443"/>
      <c r="AM24" s="441">
        <v>1553328</v>
      </c>
      <c r="AN24" s="442"/>
      <c r="AO24" s="442"/>
      <c r="AP24" s="442"/>
      <c r="AQ24" s="442"/>
      <c r="AR24" s="443"/>
      <c r="AS24" s="441">
        <v>3216</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22629045</v>
      </c>
      <c r="BO24" s="466"/>
      <c r="BP24" s="466"/>
      <c r="BQ24" s="466"/>
      <c r="BR24" s="466"/>
      <c r="BS24" s="466"/>
      <c r="BT24" s="466"/>
      <c r="BU24" s="467"/>
      <c r="BV24" s="465">
        <v>22343438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6900</v>
      </c>
      <c r="R25" s="442"/>
      <c r="S25" s="442"/>
      <c r="T25" s="442"/>
      <c r="U25" s="442"/>
      <c r="V25" s="443"/>
      <c r="W25" s="507"/>
      <c r="X25" s="498"/>
      <c r="Y25" s="499"/>
      <c r="Z25" s="438" t="s">
        <v>176</v>
      </c>
      <c r="AA25" s="439"/>
      <c r="AB25" s="439"/>
      <c r="AC25" s="439"/>
      <c r="AD25" s="439"/>
      <c r="AE25" s="439"/>
      <c r="AF25" s="439"/>
      <c r="AG25" s="440"/>
      <c r="AH25" s="441">
        <v>116</v>
      </c>
      <c r="AI25" s="442"/>
      <c r="AJ25" s="442"/>
      <c r="AK25" s="442"/>
      <c r="AL25" s="443"/>
      <c r="AM25" s="441">
        <v>361108</v>
      </c>
      <c r="AN25" s="442"/>
      <c r="AO25" s="442"/>
      <c r="AP25" s="442"/>
      <c r="AQ25" s="442"/>
      <c r="AR25" s="443"/>
      <c r="AS25" s="441">
        <v>3113</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738906</v>
      </c>
      <c r="BO25" s="461"/>
      <c r="BP25" s="461"/>
      <c r="BQ25" s="461"/>
      <c r="BR25" s="461"/>
      <c r="BS25" s="461"/>
      <c r="BT25" s="461"/>
      <c r="BU25" s="462"/>
      <c r="BV25" s="460">
        <v>1146664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5780</v>
      </c>
      <c r="R26" s="442"/>
      <c r="S26" s="442"/>
      <c r="T26" s="442"/>
      <c r="U26" s="442"/>
      <c r="V26" s="443"/>
      <c r="W26" s="507"/>
      <c r="X26" s="498"/>
      <c r="Y26" s="499"/>
      <c r="Z26" s="438" t="s">
        <v>179</v>
      </c>
      <c r="AA26" s="520"/>
      <c r="AB26" s="520"/>
      <c r="AC26" s="520"/>
      <c r="AD26" s="520"/>
      <c r="AE26" s="520"/>
      <c r="AF26" s="520"/>
      <c r="AG26" s="521"/>
      <c r="AH26" s="441">
        <v>21</v>
      </c>
      <c r="AI26" s="442"/>
      <c r="AJ26" s="442"/>
      <c r="AK26" s="442"/>
      <c r="AL26" s="443"/>
      <c r="AM26" s="441">
        <v>70182</v>
      </c>
      <c r="AN26" s="442"/>
      <c r="AO26" s="442"/>
      <c r="AP26" s="442"/>
      <c r="AQ26" s="442"/>
      <c r="AR26" s="443"/>
      <c r="AS26" s="441">
        <v>3342</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5530</v>
      </c>
      <c r="R27" s="442"/>
      <c r="S27" s="442"/>
      <c r="T27" s="442"/>
      <c r="U27" s="442"/>
      <c r="V27" s="443"/>
      <c r="W27" s="507"/>
      <c r="X27" s="498"/>
      <c r="Y27" s="499"/>
      <c r="Z27" s="438" t="s">
        <v>182</v>
      </c>
      <c r="AA27" s="439"/>
      <c r="AB27" s="439"/>
      <c r="AC27" s="439"/>
      <c r="AD27" s="439"/>
      <c r="AE27" s="439"/>
      <c r="AF27" s="439"/>
      <c r="AG27" s="440"/>
      <c r="AH27" s="441">
        <v>26</v>
      </c>
      <c r="AI27" s="442"/>
      <c r="AJ27" s="442"/>
      <c r="AK27" s="442"/>
      <c r="AL27" s="443"/>
      <c r="AM27" s="441">
        <v>93509</v>
      </c>
      <c r="AN27" s="442"/>
      <c r="AO27" s="442"/>
      <c r="AP27" s="442"/>
      <c r="AQ27" s="442"/>
      <c r="AR27" s="443"/>
      <c r="AS27" s="441">
        <v>3597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360788</v>
      </c>
      <c r="BO27" s="469"/>
      <c r="BP27" s="469"/>
      <c r="BQ27" s="469"/>
      <c r="BR27" s="469"/>
      <c r="BS27" s="469"/>
      <c r="BT27" s="469"/>
      <c r="BU27" s="470"/>
      <c r="BV27" s="468">
        <v>360788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4760</v>
      </c>
      <c r="R28" s="442"/>
      <c r="S28" s="442"/>
      <c r="T28" s="442"/>
      <c r="U28" s="442"/>
      <c r="V28" s="443"/>
      <c r="W28" s="507"/>
      <c r="X28" s="498"/>
      <c r="Y28" s="499"/>
      <c r="Z28" s="438" t="s">
        <v>185</v>
      </c>
      <c r="AA28" s="439"/>
      <c r="AB28" s="439"/>
      <c r="AC28" s="439"/>
      <c r="AD28" s="439"/>
      <c r="AE28" s="439"/>
      <c r="AF28" s="439"/>
      <c r="AG28" s="440"/>
      <c r="AH28" s="441">
        <v>12</v>
      </c>
      <c r="AI28" s="442"/>
      <c r="AJ28" s="442"/>
      <c r="AK28" s="442"/>
      <c r="AL28" s="443"/>
      <c r="AM28" s="441">
        <v>34812</v>
      </c>
      <c r="AN28" s="442"/>
      <c r="AO28" s="442"/>
      <c r="AP28" s="442"/>
      <c r="AQ28" s="442"/>
      <c r="AR28" s="443"/>
      <c r="AS28" s="441">
        <v>2901</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109880</v>
      </c>
      <c r="BO28" s="461"/>
      <c r="BP28" s="461"/>
      <c r="BQ28" s="461"/>
      <c r="BR28" s="461"/>
      <c r="BS28" s="461"/>
      <c r="BT28" s="461"/>
      <c r="BU28" s="462"/>
      <c r="BV28" s="460">
        <v>361829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16</v>
      </c>
      <c r="M29" s="442"/>
      <c r="N29" s="442"/>
      <c r="O29" s="442"/>
      <c r="P29" s="443"/>
      <c r="Q29" s="441">
        <v>4370</v>
      </c>
      <c r="R29" s="442"/>
      <c r="S29" s="442"/>
      <c r="T29" s="442"/>
      <c r="U29" s="442"/>
      <c r="V29" s="443"/>
      <c r="W29" s="508"/>
      <c r="X29" s="509"/>
      <c r="Y29" s="510"/>
      <c r="Z29" s="438" t="s">
        <v>188</v>
      </c>
      <c r="AA29" s="439"/>
      <c r="AB29" s="439"/>
      <c r="AC29" s="439"/>
      <c r="AD29" s="439"/>
      <c r="AE29" s="439"/>
      <c r="AF29" s="439"/>
      <c r="AG29" s="440"/>
      <c r="AH29" s="441">
        <v>521</v>
      </c>
      <c r="AI29" s="442"/>
      <c r="AJ29" s="442"/>
      <c r="AK29" s="442"/>
      <c r="AL29" s="443"/>
      <c r="AM29" s="441">
        <v>1681649</v>
      </c>
      <c r="AN29" s="442"/>
      <c r="AO29" s="442"/>
      <c r="AP29" s="442"/>
      <c r="AQ29" s="442"/>
      <c r="AR29" s="443"/>
      <c r="AS29" s="441">
        <v>3228</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765</v>
      </c>
      <c r="BO29" s="466"/>
      <c r="BP29" s="466"/>
      <c r="BQ29" s="466"/>
      <c r="BR29" s="466"/>
      <c r="BS29" s="466"/>
      <c r="BT29" s="466"/>
      <c r="BU29" s="467"/>
      <c r="BV29" s="465">
        <v>765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1582982</v>
      </c>
      <c r="BO30" s="469"/>
      <c r="BP30" s="469"/>
      <c r="BQ30" s="469"/>
      <c r="BR30" s="469"/>
      <c r="BS30" s="469"/>
      <c r="BT30" s="469"/>
      <c r="BU30" s="470"/>
      <c r="BV30" s="468">
        <v>1896168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農業集落排水事業特別会計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伊賀南部環境衛生組合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株式会社名張セントラルパーク</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三重県後期高齢者医療広域連合（一般会計）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東山墓園造成事業特別会計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三重県後期高齢者医療広域連合（後期高齢者医療特別会計）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三重県市町総合事務組合（一般会計）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三重県市町総合事務組合（共同研修特別会計）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三重県市町総合事務組合（デジタル地図特別会計）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三重県市町総合事務組合(物品特別会計）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三重県市町総合事務組合(退職手当特別会計）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三重県市町総合事務組合(消防救急無線特別会計）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三重県市町総合事務組合（公平委員会特別会計）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XahwGa8pCtDFcoAK1Fi9zi+jnoKRPtQI8l4NS8463DziWhb79cre79VmL93MDTsiLZzRh3xwb6Vd7nALdmBA==" saltValue="IGtO76fFFnzndToMcFan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567</v>
      </c>
      <c r="D34" s="1244"/>
      <c r="E34" s="1245"/>
      <c r="F34" s="32">
        <v>11.13</v>
      </c>
      <c r="G34" s="33">
        <v>10.84</v>
      </c>
      <c r="H34" s="33">
        <v>13.12</v>
      </c>
      <c r="I34" s="33">
        <v>14.89</v>
      </c>
      <c r="J34" s="34">
        <v>12.79</v>
      </c>
      <c r="K34" s="22"/>
      <c r="L34" s="22"/>
      <c r="M34" s="22"/>
      <c r="N34" s="22"/>
      <c r="O34" s="22"/>
      <c r="P34" s="22"/>
    </row>
    <row r="35" spans="1:16" ht="39" customHeight="1" x14ac:dyDescent="0.15">
      <c r="A35" s="22"/>
      <c r="B35" s="35"/>
      <c r="C35" s="1238" t="s">
        <v>568</v>
      </c>
      <c r="D35" s="1239"/>
      <c r="E35" s="1240"/>
      <c r="F35" s="36">
        <v>2.54</v>
      </c>
      <c r="G35" s="37">
        <v>1.95</v>
      </c>
      <c r="H35" s="37">
        <v>1.7</v>
      </c>
      <c r="I35" s="37">
        <v>1.92</v>
      </c>
      <c r="J35" s="38">
        <v>1.58</v>
      </c>
      <c r="K35" s="22"/>
      <c r="L35" s="22"/>
      <c r="M35" s="22"/>
      <c r="N35" s="22"/>
      <c r="O35" s="22"/>
      <c r="P35" s="22"/>
    </row>
    <row r="36" spans="1:16" ht="39" customHeight="1" x14ac:dyDescent="0.15">
      <c r="A36" s="22"/>
      <c r="B36" s="35"/>
      <c r="C36" s="1238" t="s">
        <v>569</v>
      </c>
      <c r="D36" s="1239"/>
      <c r="E36" s="1240"/>
      <c r="F36" s="36">
        <v>0.36</v>
      </c>
      <c r="G36" s="37">
        <v>0.42</v>
      </c>
      <c r="H36" s="37">
        <v>1.05</v>
      </c>
      <c r="I36" s="37">
        <v>0.73</v>
      </c>
      <c r="J36" s="38">
        <v>1.1499999999999999</v>
      </c>
      <c r="K36" s="22"/>
      <c r="L36" s="22"/>
      <c r="M36" s="22"/>
      <c r="N36" s="22"/>
      <c r="O36" s="22"/>
      <c r="P36" s="22"/>
    </row>
    <row r="37" spans="1:16" ht="39" customHeight="1" x14ac:dyDescent="0.15">
      <c r="A37" s="22"/>
      <c r="B37" s="35"/>
      <c r="C37" s="1238" t="s">
        <v>570</v>
      </c>
      <c r="D37" s="1239"/>
      <c r="E37" s="1240"/>
      <c r="F37" s="36">
        <v>0.12</v>
      </c>
      <c r="G37" s="37">
        <v>0.27</v>
      </c>
      <c r="H37" s="37">
        <v>0.23</v>
      </c>
      <c r="I37" s="37">
        <v>0.53</v>
      </c>
      <c r="J37" s="38">
        <v>0.8</v>
      </c>
      <c r="K37" s="22"/>
      <c r="L37" s="22"/>
      <c r="M37" s="22"/>
      <c r="N37" s="22"/>
      <c r="O37" s="22"/>
      <c r="P37" s="22"/>
    </row>
    <row r="38" spans="1:16" ht="39" customHeight="1" x14ac:dyDescent="0.15">
      <c r="A38" s="22"/>
      <c r="B38" s="35"/>
      <c r="C38" s="1238" t="s">
        <v>571</v>
      </c>
      <c r="D38" s="1239"/>
      <c r="E38" s="1240"/>
      <c r="F38" s="36">
        <v>0.02</v>
      </c>
      <c r="G38" s="37">
        <v>0.03</v>
      </c>
      <c r="H38" s="37">
        <v>0.03</v>
      </c>
      <c r="I38" s="37">
        <v>0</v>
      </c>
      <c r="J38" s="38">
        <v>0.14000000000000001</v>
      </c>
      <c r="K38" s="22"/>
      <c r="L38" s="22"/>
      <c r="M38" s="22"/>
      <c r="N38" s="22"/>
      <c r="O38" s="22"/>
      <c r="P38" s="22"/>
    </row>
    <row r="39" spans="1:16" ht="39" customHeight="1" x14ac:dyDescent="0.15">
      <c r="A39" s="22"/>
      <c r="B39" s="35"/>
      <c r="C39" s="1238" t="s">
        <v>572</v>
      </c>
      <c r="D39" s="1239"/>
      <c r="E39" s="1240"/>
      <c r="F39" s="36">
        <v>7.0000000000000007E-2</v>
      </c>
      <c r="G39" s="37">
        <v>0.1</v>
      </c>
      <c r="H39" s="37">
        <v>0.15</v>
      </c>
      <c r="I39" s="37">
        <v>0.11</v>
      </c>
      <c r="J39" s="38">
        <v>0.08</v>
      </c>
      <c r="K39" s="22"/>
      <c r="L39" s="22"/>
      <c r="M39" s="22"/>
      <c r="N39" s="22"/>
      <c r="O39" s="22"/>
      <c r="P39" s="22"/>
    </row>
    <row r="40" spans="1:16" ht="39" customHeight="1" x14ac:dyDescent="0.15">
      <c r="A40" s="22"/>
      <c r="B40" s="35"/>
      <c r="C40" s="1238" t="s">
        <v>573</v>
      </c>
      <c r="D40" s="1239"/>
      <c r="E40" s="1240"/>
      <c r="F40" s="36">
        <v>1.3</v>
      </c>
      <c r="G40" s="37">
        <v>0.95</v>
      </c>
      <c r="H40" s="37">
        <v>1.66</v>
      </c>
      <c r="I40" s="37">
        <v>1.03</v>
      </c>
      <c r="J40" s="38">
        <v>7.0000000000000007E-2</v>
      </c>
      <c r="K40" s="22"/>
      <c r="L40" s="22"/>
      <c r="M40" s="22"/>
      <c r="N40" s="22"/>
      <c r="O40" s="22"/>
      <c r="P40" s="22"/>
    </row>
    <row r="41" spans="1:16" ht="39" customHeight="1" x14ac:dyDescent="0.15">
      <c r="A41" s="22"/>
      <c r="B41" s="35"/>
      <c r="C41" s="1238" t="s">
        <v>574</v>
      </c>
      <c r="D41" s="1239"/>
      <c r="E41" s="1240"/>
      <c r="F41" s="36">
        <v>0.03</v>
      </c>
      <c r="G41" s="37">
        <v>0</v>
      </c>
      <c r="H41" s="37">
        <v>0.06</v>
      </c>
      <c r="I41" s="37">
        <v>0</v>
      </c>
      <c r="J41" s="38">
        <v>0.01</v>
      </c>
      <c r="K41" s="22"/>
      <c r="L41" s="22"/>
      <c r="M41" s="22"/>
      <c r="N41" s="22"/>
      <c r="O41" s="22"/>
      <c r="P41" s="22"/>
    </row>
    <row r="42" spans="1:16" ht="39" customHeight="1" x14ac:dyDescent="0.15">
      <c r="A42" s="22"/>
      <c r="B42" s="39"/>
      <c r="C42" s="1238" t="s">
        <v>575</v>
      </c>
      <c r="D42" s="1239"/>
      <c r="E42" s="1240"/>
      <c r="F42" s="36" t="s">
        <v>576</v>
      </c>
      <c r="G42" s="37" t="s">
        <v>519</v>
      </c>
      <c r="H42" s="37" t="s">
        <v>519</v>
      </c>
      <c r="I42" s="37" t="s">
        <v>519</v>
      </c>
      <c r="J42" s="38" t="s">
        <v>519</v>
      </c>
      <c r="K42" s="22"/>
      <c r="L42" s="22"/>
      <c r="M42" s="22"/>
      <c r="N42" s="22"/>
      <c r="O42" s="22"/>
      <c r="P42" s="22"/>
    </row>
    <row r="43" spans="1:16" ht="39" customHeight="1" thickBot="1" x14ac:dyDescent="0.2">
      <c r="A43" s="22"/>
      <c r="B43" s="40"/>
      <c r="C43" s="1241" t="s">
        <v>577</v>
      </c>
      <c r="D43" s="1242"/>
      <c r="E43" s="1243"/>
      <c r="F43" s="41">
        <v>0.01</v>
      </c>
      <c r="G43" s="42">
        <v>0.16</v>
      </c>
      <c r="H43" s="42">
        <v>0.15</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6Al4Denwxc6CpppQ9ojk6QOgfIZA6NlfhBqmTA91EgdK8T+REf56DEVdrGULGMK/oS7RnOWz9yAgMcWaxu4rQ==" saltValue="FsiO4QIm+4mAJZ0Lfovm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0" zoomScale="70" zoomScaleNormal="70" zoomScaleSheetLayoutView="55" workbookViewId="0">
      <selection activeCell="L58" sqref="L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2913</v>
      </c>
      <c r="L45" s="60">
        <v>2992</v>
      </c>
      <c r="M45" s="60">
        <v>3074</v>
      </c>
      <c r="N45" s="60">
        <v>3062</v>
      </c>
      <c r="O45" s="61">
        <v>3110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1149</v>
      </c>
      <c r="L48" s="64">
        <v>1031</v>
      </c>
      <c r="M48" s="64">
        <v>1050</v>
      </c>
      <c r="N48" s="64">
        <v>1094</v>
      </c>
      <c r="O48" s="65">
        <v>1064</v>
      </c>
      <c r="P48" s="48"/>
      <c r="Q48" s="48"/>
      <c r="R48" s="48"/>
      <c r="S48" s="48"/>
      <c r="T48" s="48"/>
      <c r="U48" s="48"/>
    </row>
    <row r="49" spans="1:21" ht="30.75" customHeight="1" x14ac:dyDescent="0.15">
      <c r="A49" s="48"/>
      <c r="B49" s="1266"/>
      <c r="C49" s="1267"/>
      <c r="D49" s="62"/>
      <c r="E49" s="1248" t="s">
        <v>16</v>
      </c>
      <c r="F49" s="1248"/>
      <c r="G49" s="1248"/>
      <c r="H49" s="1248"/>
      <c r="I49" s="1248"/>
      <c r="J49" s="1249"/>
      <c r="K49" s="63">
        <v>241</v>
      </c>
      <c r="L49" s="64">
        <v>252</v>
      </c>
      <c r="M49" s="64">
        <v>252</v>
      </c>
      <c r="N49" s="64">
        <v>248</v>
      </c>
      <c r="O49" s="65">
        <v>248</v>
      </c>
      <c r="P49" s="48"/>
      <c r="Q49" s="48"/>
      <c r="R49" s="48"/>
      <c r="S49" s="48"/>
      <c r="T49" s="48"/>
      <c r="U49" s="48"/>
    </row>
    <row r="50" spans="1:21" ht="30.75" customHeight="1" x14ac:dyDescent="0.15">
      <c r="A50" s="48"/>
      <c r="B50" s="1266"/>
      <c r="C50" s="1267"/>
      <c r="D50" s="62"/>
      <c r="E50" s="1248" t="s">
        <v>17</v>
      </c>
      <c r="F50" s="1248"/>
      <c r="G50" s="1248"/>
      <c r="H50" s="1248"/>
      <c r="I50" s="1248"/>
      <c r="J50" s="1249"/>
      <c r="K50" s="63">
        <v>92</v>
      </c>
      <c r="L50" s="64">
        <v>60</v>
      </c>
      <c r="M50" s="64">
        <v>54</v>
      </c>
      <c r="N50" s="64">
        <v>51</v>
      </c>
      <c r="O50" s="65">
        <v>47</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1</v>
      </c>
      <c r="M51" s="64">
        <v>1</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2320</v>
      </c>
      <c r="L52" s="64">
        <v>2248</v>
      </c>
      <c r="M52" s="64">
        <v>2252</v>
      </c>
      <c r="N52" s="64">
        <v>2250</v>
      </c>
      <c r="O52" s="65">
        <v>2241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2075</v>
      </c>
      <c r="L53" s="69">
        <v>2088</v>
      </c>
      <c r="M53" s="69">
        <v>2179</v>
      </c>
      <c r="N53" s="69">
        <v>2205</v>
      </c>
      <c r="O53" s="70">
        <v>2228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602</v>
      </c>
      <c r="L57" s="83" t="s">
        <v>602</v>
      </c>
      <c r="M57" s="83" t="s">
        <v>602</v>
      </c>
      <c r="N57" s="83" t="s">
        <v>602</v>
      </c>
      <c r="O57" s="84" t="s">
        <v>602</v>
      </c>
    </row>
    <row r="58" spans="1:21" ht="31.5" customHeight="1" thickBot="1" x14ac:dyDescent="0.2">
      <c r="B58" s="1256"/>
      <c r="C58" s="1257"/>
      <c r="D58" s="1261" t="s">
        <v>27</v>
      </c>
      <c r="E58" s="1262"/>
      <c r="F58" s="1262"/>
      <c r="G58" s="1262"/>
      <c r="H58" s="1262"/>
      <c r="I58" s="1262"/>
      <c r="J58" s="1263"/>
      <c r="K58" s="85" t="s">
        <v>602</v>
      </c>
      <c r="L58" s="86" t="s">
        <v>602</v>
      </c>
      <c r="M58" s="86" t="s">
        <v>602</v>
      </c>
      <c r="N58" s="86" t="s">
        <v>602</v>
      </c>
      <c r="O58" s="87" t="s">
        <v>602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Of0qNP+Uri1exxs/BRimLZANnfaJ6AQq0tHdDW19CIsXdSVnUjmX3ZPPVo3tIqv/h4r2gWKfzpVLlvw04MVQ==" saltValue="MpfI4rbu/DEJahNhsY+Q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3"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32707</v>
      </c>
      <c r="J41" s="103">
        <v>34581</v>
      </c>
      <c r="K41" s="103">
        <v>34810</v>
      </c>
      <c r="L41" s="103">
        <v>34688</v>
      </c>
      <c r="M41" s="104">
        <v>34813</v>
      </c>
    </row>
    <row r="42" spans="2:13" ht="27.75" customHeight="1" x14ac:dyDescent="0.15">
      <c r="B42" s="1274"/>
      <c r="C42" s="1275"/>
      <c r="D42" s="105"/>
      <c r="E42" s="1278" t="s">
        <v>32</v>
      </c>
      <c r="F42" s="1278"/>
      <c r="G42" s="1278"/>
      <c r="H42" s="1279"/>
      <c r="I42" s="106">
        <v>275</v>
      </c>
      <c r="J42" s="107">
        <v>202</v>
      </c>
      <c r="K42" s="107">
        <v>148</v>
      </c>
      <c r="L42" s="107">
        <v>108</v>
      </c>
      <c r="M42" s="108">
        <v>57</v>
      </c>
    </row>
    <row r="43" spans="2:13" ht="27.75" customHeight="1" x14ac:dyDescent="0.15">
      <c r="B43" s="1274"/>
      <c r="C43" s="1275"/>
      <c r="D43" s="105"/>
      <c r="E43" s="1278" t="s">
        <v>33</v>
      </c>
      <c r="F43" s="1278"/>
      <c r="G43" s="1278"/>
      <c r="H43" s="1279"/>
      <c r="I43" s="106">
        <v>13650</v>
      </c>
      <c r="J43" s="107">
        <v>12565</v>
      </c>
      <c r="K43" s="107">
        <v>14582</v>
      </c>
      <c r="L43" s="107">
        <v>14291</v>
      </c>
      <c r="M43" s="108">
        <v>14632</v>
      </c>
    </row>
    <row r="44" spans="2:13" ht="27.75" customHeight="1" x14ac:dyDescent="0.15">
      <c r="B44" s="1274"/>
      <c r="C44" s="1275"/>
      <c r="D44" s="105"/>
      <c r="E44" s="1278" t="s">
        <v>34</v>
      </c>
      <c r="F44" s="1278"/>
      <c r="G44" s="1278"/>
      <c r="H44" s="1279"/>
      <c r="I44" s="106">
        <v>2024</v>
      </c>
      <c r="J44" s="107">
        <v>1795</v>
      </c>
      <c r="K44" s="107">
        <v>1558</v>
      </c>
      <c r="L44" s="107">
        <v>1329</v>
      </c>
      <c r="M44" s="108">
        <v>1096</v>
      </c>
    </row>
    <row r="45" spans="2:13" ht="27.75" customHeight="1" x14ac:dyDescent="0.15">
      <c r="B45" s="1274"/>
      <c r="C45" s="1275"/>
      <c r="D45" s="105"/>
      <c r="E45" s="1278" t="s">
        <v>35</v>
      </c>
      <c r="F45" s="1278"/>
      <c r="G45" s="1278"/>
      <c r="H45" s="1279"/>
      <c r="I45" s="106">
        <v>4759</v>
      </c>
      <c r="J45" s="107">
        <v>4730</v>
      </c>
      <c r="K45" s="107">
        <v>4829</v>
      </c>
      <c r="L45" s="107">
        <v>4534</v>
      </c>
      <c r="M45" s="108">
        <v>4530</v>
      </c>
    </row>
    <row r="46" spans="2:13" ht="27.75" customHeight="1" x14ac:dyDescent="0.15">
      <c r="B46" s="1274"/>
      <c r="C46" s="1275"/>
      <c r="D46" s="109"/>
      <c r="E46" s="1278" t="s">
        <v>36</v>
      </c>
      <c r="F46" s="1278"/>
      <c r="G46" s="1278"/>
      <c r="H46" s="1279"/>
      <c r="I46" s="106" t="s">
        <v>519</v>
      </c>
      <c r="J46" s="107" t="s">
        <v>519</v>
      </c>
      <c r="K46" s="107" t="s">
        <v>519</v>
      </c>
      <c r="L46" s="107" t="s">
        <v>519</v>
      </c>
      <c r="M46" s="108" t="s">
        <v>519</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1537</v>
      </c>
      <c r="J50" s="107">
        <v>1351</v>
      </c>
      <c r="K50" s="107">
        <v>1679</v>
      </c>
      <c r="L50" s="107">
        <v>1760</v>
      </c>
      <c r="M50" s="108">
        <v>1250</v>
      </c>
    </row>
    <row r="51" spans="2:13" ht="27.75" customHeight="1" x14ac:dyDescent="0.15">
      <c r="B51" s="1274"/>
      <c r="C51" s="1275"/>
      <c r="D51" s="105"/>
      <c r="E51" s="1278" t="s">
        <v>42</v>
      </c>
      <c r="F51" s="1278"/>
      <c r="G51" s="1278"/>
      <c r="H51" s="1279"/>
      <c r="I51" s="106">
        <v>18</v>
      </c>
      <c r="J51" s="107">
        <v>16</v>
      </c>
      <c r="K51" s="107">
        <v>8</v>
      </c>
      <c r="L51" s="107">
        <v>6</v>
      </c>
      <c r="M51" s="108">
        <v>4</v>
      </c>
    </row>
    <row r="52" spans="2:13" ht="27.75" customHeight="1" x14ac:dyDescent="0.15">
      <c r="B52" s="1276"/>
      <c r="C52" s="1277"/>
      <c r="D52" s="105"/>
      <c r="E52" s="1278" t="s">
        <v>43</v>
      </c>
      <c r="F52" s="1278"/>
      <c r="G52" s="1278"/>
      <c r="H52" s="1279"/>
      <c r="I52" s="106">
        <v>27164</v>
      </c>
      <c r="J52" s="107">
        <v>28171</v>
      </c>
      <c r="K52" s="107">
        <v>28036</v>
      </c>
      <c r="L52" s="107">
        <v>27928</v>
      </c>
      <c r="M52" s="108">
        <v>27916</v>
      </c>
    </row>
    <row r="53" spans="2:13" ht="27.75" customHeight="1" thickBot="1" x14ac:dyDescent="0.2">
      <c r="B53" s="1280" t="s">
        <v>44</v>
      </c>
      <c r="C53" s="1281"/>
      <c r="D53" s="112"/>
      <c r="E53" s="1282" t="s">
        <v>45</v>
      </c>
      <c r="F53" s="1282"/>
      <c r="G53" s="1282"/>
      <c r="H53" s="1283"/>
      <c r="I53" s="113">
        <v>24696</v>
      </c>
      <c r="J53" s="114">
        <v>24336</v>
      </c>
      <c r="K53" s="114">
        <v>26203</v>
      </c>
      <c r="L53" s="114">
        <v>25256</v>
      </c>
      <c r="M53" s="115">
        <v>25958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NXCqOP+Uj1z9yPO/j/qSIZMKu5UEqyw/K/LPrvH8Cg6s/x01dLbetJW0lt8BmtHui/AvYAKdBYHNRCD/824uA==" saltValue="0j+emYP2z1POV4CxhPXA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273</v>
      </c>
      <c r="G55" s="127">
        <v>362</v>
      </c>
      <c r="H55" s="128">
        <v>110</v>
      </c>
    </row>
    <row r="56" spans="2:8" ht="52.5" customHeight="1" x14ac:dyDescent="0.15">
      <c r="B56" s="129"/>
      <c r="C56" s="1301" t="s">
        <v>49</v>
      </c>
      <c r="D56" s="1301"/>
      <c r="E56" s="1302"/>
      <c r="F56" s="130">
        <v>1</v>
      </c>
      <c r="G56" s="130">
        <v>1</v>
      </c>
      <c r="H56" s="131">
        <v>1</v>
      </c>
    </row>
    <row r="57" spans="2:8" ht="53.25" customHeight="1" x14ac:dyDescent="0.15">
      <c r="B57" s="129"/>
      <c r="C57" s="1303" t="s">
        <v>50</v>
      </c>
      <c r="D57" s="1303"/>
      <c r="E57" s="1304"/>
      <c r="F57" s="132">
        <v>1959</v>
      </c>
      <c r="G57" s="132">
        <v>1896</v>
      </c>
      <c r="H57" s="133">
        <v>1583</v>
      </c>
    </row>
    <row r="58" spans="2:8" ht="45.75" customHeight="1" x14ac:dyDescent="0.15">
      <c r="B58" s="134"/>
      <c r="C58" s="1291" t="s">
        <v>598</v>
      </c>
      <c r="D58" s="1292"/>
      <c r="E58" s="1293"/>
      <c r="F58" s="135">
        <v>514</v>
      </c>
      <c r="G58" s="135">
        <v>573</v>
      </c>
      <c r="H58" s="136">
        <v>602</v>
      </c>
    </row>
    <row r="59" spans="2:8" ht="45.75" customHeight="1" x14ac:dyDescent="0.15">
      <c r="B59" s="134"/>
      <c r="C59" s="1291" t="s">
        <v>599</v>
      </c>
      <c r="D59" s="1292"/>
      <c r="E59" s="1293"/>
      <c r="F59" s="135">
        <v>505</v>
      </c>
      <c r="G59" s="135">
        <v>501</v>
      </c>
      <c r="H59" s="136">
        <v>369</v>
      </c>
    </row>
    <row r="60" spans="2:8" ht="45.75" customHeight="1" x14ac:dyDescent="0.15">
      <c r="B60" s="134"/>
      <c r="C60" s="1291" t="s">
        <v>600</v>
      </c>
      <c r="D60" s="1292"/>
      <c r="E60" s="1293"/>
      <c r="F60" s="135">
        <v>584</v>
      </c>
      <c r="G60" s="135">
        <v>484</v>
      </c>
      <c r="H60" s="136">
        <v>304</v>
      </c>
    </row>
    <row r="61" spans="2:8" ht="45.75" customHeight="1" x14ac:dyDescent="0.15">
      <c r="B61" s="134"/>
      <c r="C61" s="1291" t="s">
        <v>603</v>
      </c>
      <c r="D61" s="1292"/>
      <c r="E61" s="1293"/>
      <c r="F61" s="135">
        <v>166</v>
      </c>
      <c r="G61" s="135">
        <v>150</v>
      </c>
      <c r="H61" s="136">
        <v>147</v>
      </c>
    </row>
    <row r="62" spans="2:8" ht="45.75" customHeight="1" thickBot="1" x14ac:dyDescent="0.2">
      <c r="B62" s="137"/>
      <c r="C62" s="1294" t="s">
        <v>601</v>
      </c>
      <c r="D62" s="1295"/>
      <c r="E62" s="1296"/>
      <c r="F62" s="138">
        <v>45</v>
      </c>
      <c r="G62" s="138">
        <v>41</v>
      </c>
      <c r="H62" s="139">
        <v>36</v>
      </c>
    </row>
    <row r="63" spans="2:8" ht="52.5" customHeight="1" thickBot="1" x14ac:dyDescent="0.2">
      <c r="B63" s="140"/>
      <c r="C63" s="1297" t="s">
        <v>51</v>
      </c>
      <c r="D63" s="1297"/>
      <c r="E63" s="1298"/>
      <c r="F63" s="141">
        <v>2233</v>
      </c>
      <c r="G63" s="141">
        <v>2259</v>
      </c>
      <c r="H63" s="142">
        <v>1694</v>
      </c>
    </row>
    <row r="64" spans="2:8" ht="15" customHeight="1" x14ac:dyDescent="0.15"/>
    <row r="65" ht="0" hidden="1" customHeight="1" x14ac:dyDescent="0.15"/>
    <row r="66" ht="0" hidden="1" customHeight="1" x14ac:dyDescent="0.15"/>
  </sheetData>
  <sheetProtection algorithmName="SHA-512" hashValue="ZLm+lk4aUrjo4r0EHl7RZKhx/xLAFndqq/ZtmWujFVtd5Yo3OD8cIB5QxFMyHCapiwEzMWUia6P59IHTwIlgtw==" saltValue="AlVSYV19VQQuxPRveC7A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C34" zoomScaleNormal="100" zoomScaleSheetLayoutView="55" workbookViewId="0">
      <selection activeCell="AX71" sqref="AX7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609</v>
      </c>
      <c r="AO51" s="1321"/>
      <c r="AP51" s="1321"/>
      <c r="AQ51" s="1321"/>
      <c r="AR51" s="1321"/>
      <c r="AS51" s="1321"/>
      <c r="AT51" s="1321"/>
      <c r="AU51" s="1321"/>
      <c r="AV51" s="1321"/>
      <c r="AW51" s="1321"/>
      <c r="AX51" s="1321"/>
      <c r="AY51" s="1321"/>
      <c r="AZ51" s="1321"/>
      <c r="BA51" s="1321"/>
      <c r="BB51" s="1321" t="s">
        <v>611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194.4</v>
      </c>
      <c r="CG51" s="1319"/>
      <c r="CH51" s="1319"/>
      <c r="CI51" s="1319"/>
      <c r="CJ51" s="1319"/>
      <c r="CK51" s="1319"/>
      <c r="CL51" s="1319"/>
      <c r="CM51" s="1319"/>
      <c r="CN51" s="1319">
        <v>185.9</v>
      </c>
      <c r="CO51" s="1319"/>
      <c r="CP51" s="1319"/>
      <c r="CQ51" s="1319"/>
      <c r="CR51" s="1319"/>
      <c r="CS51" s="1319"/>
      <c r="CT51" s="1319"/>
      <c r="CU51" s="1319"/>
      <c r="CV51" s="1319">
        <v>190.3</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60.6</v>
      </c>
      <c r="CG53" s="1319"/>
      <c r="CH53" s="1319"/>
      <c r="CI53" s="1319"/>
      <c r="CJ53" s="1319"/>
      <c r="CK53" s="1319"/>
      <c r="CL53" s="1319"/>
      <c r="CM53" s="1319"/>
      <c r="CN53" s="1319">
        <v>62.2</v>
      </c>
      <c r="CO53" s="1319"/>
      <c r="CP53" s="1319"/>
      <c r="CQ53" s="1319"/>
      <c r="CR53" s="1319"/>
      <c r="CS53" s="1319"/>
      <c r="CT53" s="1319"/>
      <c r="CU53" s="1319"/>
      <c r="CV53" s="1319">
        <v>63.9</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613</v>
      </c>
      <c r="AO55" s="1318"/>
      <c r="AP55" s="1318"/>
      <c r="AQ55" s="1318"/>
      <c r="AR55" s="1318"/>
      <c r="AS55" s="1318"/>
      <c r="AT55" s="1318"/>
      <c r="AU55" s="1318"/>
      <c r="AV55" s="1318"/>
      <c r="AW55" s="1318"/>
      <c r="AX55" s="1318"/>
      <c r="AY55" s="1318"/>
      <c r="AZ55" s="1318"/>
      <c r="BA55" s="1318"/>
      <c r="BB55" s="1321" t="s">
        <v>611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33.1</v>
      </c>
      <c r="CG55" s="1319"/>
      <c r="CH55" s="1319"/>
      <c r="CI55" s="1319"/>
      <c r="CJ55" s="1319"/>
      <c r="CK55" s="1319"/>
      <c r="CL55" s="1319"/>
      <c r="CM55" s="1319"/>
      <c r="CN55" s="1319">
        <v>31.3</v>
      </c>
      <c r="CO55" s="1319"/>
      <c r="CP55" s="1319"/>
      <c r="CQ55" s="1319"/>
      <c r="CR55" s="1319"/>
      <c r="CS55" s="1319"/>
      <c r="CT55" s="1319"/>
      <c r="CU55" s="1319"/>
      <c r="CV55" s="1319">
        <v>25.3</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57.2</v>
      </c>
      <c r="CG57" s="1319"/>
      <c r="CH57" s="1319"/>
      <c r="CI57" s="1319"/>
      <c r="CJ57" s="1319"/>
      <c r="CK57" s="1319"/>
      <c r="CL57" s="1319"/>
      <c r="CM57" s="1319"/>
      <c r="CN57" s="1319">
        <v>58.5</v>
      </c>
      <c r="CO57" s="1319"/>
      <c r="CP57" s="1319"/>
      <c r="CQ57" s="1319"/>
      <c r="CR57" s="1319"/>
      <c r="CS57" s="1319"/>
      <c r="CT57" s="1319"/>
      <c r="CU57" s="1319"/>
      <c r="CV57" s="1319">
        <v>59.9</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609</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v>186.8</v>
      </c>
      <c r="BQ73" s="1319"/>
      <c r="BR73" s="1319"/>
      <c r="BS73" s="1319"/>
      <c r="BT73" s="1319"/>
      <c r="BU73" s="1319"/>
      <c r="BV73" s="1319"/>
      <c r="BW73" s="1319"/>
      <c r="BX73" s="1319">
        <v>179.8</v>
      </c>
      <c r="BY73" s="1319"/>
      <c r="BZ73" s="1319"/>
      <c r="CA73" s="1319"/>
      <c r="CB73" s="1319"/>
      <c r="CC73" s="1319"/>
      <c r="CD73" s="1319"/>
      <c r="CE73" s="1319"/>
      <c r="CF73" s="1319">
        <v>194.4</v>
      </c>
      <c r="CG73" s="1319"/>
      <c r="CH73" s="1319"/>
      <c r="CI73" s="1319"/>
      <c r="CJ73" s="1319"/>
      <c r="CK73" s="1319"/>
      <c r="CL73" s="1319"/>
      <c r="CM73" s="1319"/>
      <c r="CN73" s="1319">
        <v>185.9</v>
      </c>
      <c r="CO73" s="1319"/>
      <c r="CP73" s="1319"/>
      <c r="CQ73" s="1319"/>
      <c r="CR73" s="1319"/>
      <c r="CS73" s="1319"/>
      <c r="CT73" s="1319"/>
      <c r="CU73" s="1319"/>
      <c r="CV73" s="1319">
        <v>190.3</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617</v>
      </c>
      <c r="BC75" s="1321"/>
      <c r="BD75" s="1321"/>
      <c r="BE75" s="1321"/>
      <c r="BF75" s="1321"/>
      <c r="BG75" s="1321"/>
      <c r="BH75" s="1321"/>
      <c r="BI75" s="1321"/>
      <c r="BJ75" s="1321"/>
      <c r="BK75" s="1321"/>
      <c r="BL75" s="1321"/>
      <c r="BM75" s="1321"/>
      <c r="BN75" s="1321"/>
      <c r="BO75" s="1321"/>
      <c r="BP75" s="1319">
        <v>16.3</v>
      </c>
      <c r="BQ75" s="1319"/>
      <c r="BR75" s="1319"/>
      <c r="BS75" s="1319"/>
      <c r="BT75" s="1319"/>
      <c r="BU75" s="1319"/>
      <c r="BV75" s="1319"/>
      <c r="BW75" s="1319"/>
      <c r="BX75" s="1319">
        <v>15.5</v>
      </c>
      <c r="BY75" s="1319"/>
      <c r="BZ75" s="1319"/>
      <c r="CA75" s="1319"/>
      <c r="CB75" s="1319"/>
      <c r="CC75" s="1319"/>
      <c r="CD75" s="1319"/>
      <c r="CE75" s="1319"/>
      <c r="CF75" s="1319">
        <v>15.7</v>
      </c>
      <c r="CG75" s="1319"/>
      <c r="CH75" s="1319"/>
      <c r="CI75" s="1319"/>
      <c r="CJ75" s="1319"/>
      <c r="CK75" s="1319"/>
      <c r="CL75" s="1319"/>
      <c r="CM75" s="1319"/>
      <c r="CN75" s="1319">
        <v>15.9</v>
      </c>
      <c r="CO75" s="1319"/>
      <c r="CP75" s="1319"/>
      <c r="CQ75" s="1319"/>
      <c r="CR75" s="1319"/>
      <c r="CS75" s="1319"/>
      <c r="CT75" s="1319"/>
      <c r="CU75" s="1319"/>
      <c r="CV75" s="1319">
        <v>16.2</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618</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37.299999999999997</v>
      </c>
      <c r="BY77" s="1319"/>
      <c r="BZ77" s="1319"/>
      <c r="CA77" s="1319"/>
      <c r="CB77" s="1319"/>
      <c r="CC77" s="1319"/>
      <c r="CD77" s="1319"/>
      <c r="CE77" s="1319"/>
      <c r="CF77" s="1319">
        <v>33.1</v>
      </c>
      <c r="CG77" s="1319"/>
      <c r="CH77" s="1319"/>
      <c r="CI77" s="1319"/>
      <c r="CJ77" s="1319"/>
      <c r="CK77" s="1319"/>
      <c r="CL77" s="1319"/>
      <c r="CM77" s="1319"/>
      <c r="CN77" s="1319">
        <v>31.3</v>
      </c>
      <c r="CO77" s="1319"/>
      <c r="CP77" s="1319"/>
      <c r="CQ77" s="1319"/>
      <c r="CR77" s="1319"/>
      <c r="CS77" s="1319"/>
      <c r="CT77" s="1319"/>
      <c r="CU77" s="1319"/>
      <c r="CV77" s="1319">
        <v>25.3</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616</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7.8</v>
      </c>
      <c r="BY79" s="1319"/>
      <c r="BZ79" s="1319"/>
      <c r="CA79" s="1319"/>
      <c r="CB79" s="1319"/>
      <c r="CC79" s="1319"/>
      <c r="CD79" s="1319"/>
      <c r="CE79" s="1319"/>
      <c r="CF79" s="1319">
        <v>7.5</v>
      </c>
      <c r="CG79" s="1319"/>
      <c r="CH79" s="1319"/>
      <c r="CI79" s="1319"/>
      <c r="CJ79" s="1319"/>
      <c r="CK79" s="1319"/>
      <c r="CL79" s="1319"/>
      <c r="CM79" s="1319"/>
      <c r="CN79" s="1319">
        <v>7.2</v>
      </c>
      <c r="CO79" s="1319"/>
      <c r="CP79" s="1319"/>
      <c r="CQ79" s="1319"/>
      <c r="CR79" s="1319"/>
      <c r="CS79" s="1319"/>
      <c r="CT79" s="1319"/>
      <c r="CU79" s="1319"/>
      <c r="CV79" s="1319">
        <v>6.9</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5VkS1w7gFa+rgXI8saGD500bDHPbu48pyBZjh1m/ZFtEO9Z28pEQ+iLiDQ7WTJuPfyreo7xxAywQJm0oIvXUw==" saltValue="vKg0VDor8GJpGUamo1Md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M94" zoomScaleNormal="100" zoomScaleSheetLayoutView="70" workbookViewId="0">
      <selection activeCell="BL110" sqref="BL11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ALbYHy1f78ydX6opeMx5UhaGzgRlPezjPE4mW7/M8IzYW8IYXWWoB9qbiMgF2bezynavY1OLR6laVpBwGnHLw==" saltValue="8tBGvUy0YxqX4DM3Q/Yc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vcVytQws18N2v8JNQGYHVaQiLNj27NIfYG+DiHfELPLTj1vFPTplIjapUbUj8TwAU6cGuiR3mfzDMbvowl6g==" saltValue="l8aQuGrh4zQddp5f15Us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34272</v>
      </c>
      <c r="E3" s="161"/>
      <c r="F3" s="162">
        <v>66255</v>
      </c>
      <c r="G3" s="163"/>
      <c r="H3" s="164"/>
    </row>
    <row r="4" spans="1:8" x14ac:dyDescent="0.15">
      <c r="A4" s="165"/>
      <c r="B4" s="166"/>
      <c r="C4" s="167"/>
      <c r="D4" s="168">
        <v>12687</v>
      </c>
      <c r="E4" s="169"/>
      <c r="F4" s="170">
        <v>31822</v>
      </c>
      <c r="G4" s="171"/>
      <c r="H4" s="172"/>
    </row>
    <row r="5" spans="1:8" x14ac:dyDescent="0.15">
      <c r="A5" s="153" t="s">
        <v>552</v>
      </c>
      <c r="B5" s="158"/>
      <c r="C5" s="159"/>
      <c r="D5" s="160">
        <v>48117</v>
      </c>
      <c r="E5" s="161"/>
      <c r="F5" s="162">
        <v>54227</v>
      </c>
      <c r="G5" s="163"/>
      <c r="H5" s="164"/>
    </row>
    <row r="6" spans="1:8" x14ac:dyDescent="0.15">
      <c r="A6" s="165"/>
      <c r="B6" s="166"/>
      <c r="C6" s="167"/>
      <c r="D6" s="168">
        <v>20299</v>
      </c>
      <c r="E6" s="169"/>
      <c r="F6" s="170">
        <v>29694</v>
      </c>
      <c r="G6" s="171"/>
      <c r="H6" s="172"/>
    </row>
    <row r="7" spans="1:8" x14ac:dyDescent="0.15">
      <c r="A7" s="153" t="s">
        <v>553</v>
      </c>
      <c r="B7" s="158"/>
      <c r="C7" s="159"/>
      <c r="D7" s="160">
        <v>26332</v>
      </c>
      <c r="E7" s="161"/>
      <c r="F7" s="162">
        <v>57295</v>
      </c>
      <c r="G7" s="163"/>
      <c r="H7" s="164"/>
    </row>
    <row r="8" spans="1:8" x14ac:dyDescent="0.15">
      <c r="A8" s="165"/>
      <c r="B8" s="166"/>
      <c r="C8" s="167"/>
      <c r="D8" s="168">
        <v>16777</v>
      </c>
      <c r="E8" s="169"/>
      <c r="F8" s="170">
        <v>32771</v>
      </c>
      <c r="G8" s="171"/>
      <c r="H8" s="172"/>
    </row>
    <row r="9" spans="1:8" x14ac:dyDescent="0.15">
      <c r="A9" s="153" t="s">
        <v>554</v>
      </c>
      <c r="B9" s="158"/>
      <c r="C9" s="159"/>
      <c r="D9" s="160">
        <v>21653</v>
      </c>
      <c r="E9" s="161"/>
      <c r="F9" s="162">
        <v>54110</v>
      </c>
      <c r="G9" s="163"/>
      <c r="H9" s="164"/>
    </row>
    <row r="10" spans="1:8" x14ac:dyDescent="0.15">
      <c r="A10" s="165"/>
      <c r="B10" s="166"/>
      <c r="C10" s="167"/>
      <c r="D10" s="168">
        <v>10297</v>
      </c>
      <c r="E10" s="169"/>
      <c r="F10" s="170">
        <v>30620</v>
      </c>
      <c r="G10" s="171"/>
      <c r="H10" s="172"/>
    </row>
    <row r="11" spans="1:8" x14ac:dyDescent="0.15">
      <c r="A11" s="153" t="s">
        <v>555</v>
      </c>
      <c r="B11" s="158"/>
      <c r="C11" s="159"/>
      <c r="D11" s="160">
        <v>29722</v>
      </c>
      <c r="E11" s="161"/>
      <c r="F11" s="162">
        <v>54684</v>
      </c>
      <c r="G11" s="163"/>
      <c r="H11" s="164"/>
    </row>
    <row r="12" spans="1:8" x14ac:dyDescent="0.15">
      <c r="A12" s="165"/>
      <c r="B12" s="166"/>
      <c r="C12" s="173"/>
      <c r="D12" s="168">
        <v>11309</v>
      </c>
      <c r="E12" s="169"/>
      <c r="F12" s="170">
        <v>32829</v>
      </c>
      <c r="G12" s="171"/>
      <c r="H12" s="172"/>
    </row>
    <row r="13" spans="1:8" x14ac:dyDescent="0.15">
      <c r="A13" s="153"/>
      <c r="B13" s="158"/>
      <c r="C13" s="174"/>
      <c r="D13" s="175">
        <v>32019</v>
      </c>
      <c r="E13" s="176"/>
      <c r="F13" s="177">
        <v>57314</v>
      </c>
      <c r="G13" s="178"/>
      <c r="H13" s="164"/>
    </row>
    <row r="14" spans="1:8" x14ac:dyDescent="0.15">
      <c r="A14" s="165"/>
      <c r="B14" s="166"/>
      <c r="C14" s="167"/>
      <c r="D14" s="168">
        <v>14274</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2.59</v>
      </c>
      <c r="C19" s="179">
        <f>ROUND(VALUE(SUBSTITUTE(実質収支比率等に係る経年分析!G$48,"▲","-")),2)</f>
        <v>2.04</v>
      </c>
      <c r="D19" s="179">
        <f>ROUND(VALUE(SUBSTITUTE(実質収支比率等に係る経年分析!H$48,"▲","-")),2)</f>
        <v>1.76</v>
      </c>
      <c r="E19" s="179">
        <f>ROUND(VALUE(SUBSTITUTE(実質収支比率等に係る経年分析!I$48,"▲","-")),2)</f>
        <v>1.89</v>
      </c>
      <c r="F19" s="179">
        <f>ROUND(VALUE(SUBSTITUTE(実質収支比率等に係る経年分析!J$48,"▲","-")),2)</f>
        <v>1.4</v>
      </c>
    </row>
    <row r="20" spans="1:11" x14ac:dyDescent="0.15">
      <c r="A20" s="179" t="s">
        <v>55</v>
      </c>
      <c r="B20" s="179">
        <f>ROUND(VALUE(SUBSTITUTE(実質収支比率等に係る経年分析!F$47,"▲","-")),2)</f>
        <v>0</v>
      </c>
      <c r="C20" s="179">
        <f>ROUND(VALUE(SUBSTITUTE(実質収支比率等に係る経年分析!G$47,"▲","-")),2)</f>
        <v>0.39</v>
      </c>
      <c r="D20" s="179">
        <f>ROUND(VALUE(SUBSTITUTE(実質収支比率等に係る経年分析!H$47,"▲","-")),2)</f>
        <v>1.73</v>
      </c>
      <c r="E20" s="179">
        <f>ROUND(VALUE(SUBSTITUTE(実質収支比率等に係る経年分析!I$47,"▲","-")),2)</f>
        <v>2.29</v>
      </c>
      <c r="F20" s="179">
        <f>ROUND(VALUE(SUBSTITUTE(実質収支比率等に係る経年分析!J$47,"▲","-")),2)</f>
        <v>0.69</v>
      </c>
    </row>
    <row r="21" spans="1:11" x14ac:dyDescent="0.15">
      <c r="A21" s="179" t="s">
        <v>56</v>
      </c>
      <c r="B21" s="179">
        <f>IF(ISNUMBER(VALUE(SUBSTITUTE(実質収支比率等に係る経年分析!F$49,"▲","-"))),ROUND(VALUE(SUBSTITUTE(実質収支比率等に係る経年分析!F$49,"▲","-")),2),NA())</f>
        <v>0.42</v>
      </c>
      <c r="C21" s="179">
        <f>IF(ISNUMBER(VALUE(SUBSTITUTE(実質収支比率等に係る経年分析!G$49,"▲","-"))),ROUND(VALUE(SUBSTITUTE(実質収支比率等に係る経年分析!G$49,"▲","-")),2),NA())</f>
        <v>-0.12</v>
      </c>
      <c r="D21" s="179">
        <f>IF(ISNUMBER(VALUE(SUBSTITUTE(実質収支比率等に係る経年分析!H$49,"▲","-"))),ROUND(VALUE(SUBSTITUTE(実質収支比率等に係る経年分析!H$49,"▲","-")),2),NA())</f>
        <v>1.06</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-2.08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1.88</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1.66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東山墓園造成事業特別会計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1.1499999999999999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11.13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2320</v>
      </c>
      <c r="E42" s="181"/>
      <c r="F42" s="181"/>
      <c r="G42" s="181">
        <f>'実質公債費比率（分子）の構造'!L$52</f>
        <v>2248</v>
      </c>
      <c r="H42" s="181"/>
      <c r="I42" s="181"/>
      <c r="J42" s="181">
        <f>'実質公債費比率（分子）の構造'!M$52</f>
        <v>2252</v>
      </c>
      <c r="K42" s="181"/>
      <c r="L42" s="181"/>
      <c r="M42" s="181">
        <f>'実質公債費比率（分子）の構造'!N$52</f>
        <v>2250</v>
      </c>
      <c r="N42" s="181"/>
      <c r="O42" s="181"/>
      <c r="P42" s="181">
        <f>'実質公債費比率（分子）の構造'!O$52</f>
        <v>2241</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92</v>
      </c>
      <c r="C44" s="181"/>
      <c r="D44" s="181"/>
      <c r="E44" s="181">
        <f>'実質公債費比率（分子）の構造'!L$50</f>
        <v>60</v>
      </c>
      <c r="F44" s="181"/>
      <c r="G44" s="181"/>
      <c r="H44" s="181">
        <f>'実質公債費比率（分子）の構造'!M$50</f>
        <v>54</v>
      </c>
      <c r="I44" s="181"/>
      <c r="J44" s="181"/>
      <c r="K44" s="181">
        <f>'実質公債費比率（分子）の構造'!N$50</f>
        <v>51</v>
      </c>
      <c r="L44" s="181"/>
      <c r="M44" s="181"/>
      <c r="N44" s="181">
        <f>'実質公債費比率（分子）の構造'!O$50</f>
        <v>47</v>
      </c>
      <c r="O44" s="181"/>
      <c r="P44" s="181"/>
    </row>
    <row r="45" spans="1:16" x14ac:dyDescent="0.15">
      <c r="A45" s="181" t="s">
        <v>66</v>
      </c>
      <c r="B45" s="181">
        <f>'実質公債費比率（分子）の構造'!K$49</f>
        <v>241</v>
      </c>
      <c r="C45" s="181"/>
      <c r="D45" s="181"/>
      <c r="E45" s="181">
        <f>'実質公債費比率（分子）の構造'!L$49</f>
        <v>252</v>
      </c>
      <c r="F45" s="181"/>
      <c r="G45" s="181"/>
      <c r="H45" s="181">
        <f>'実質公債費比率（分子）の構造'!M$49</f>
        <v>252</v>
      </c>
      <c r="I45" s="181"/>
      <c r="J45" s="181"/>
      <c r="K45" s="181">
        <f>'実質公債費比率（分子）の構造'!N$49</f>
        <v>248</v>
      </c>
      <c r="L45" s="181"/>
      <c r="M45" s="181"/>
      <c r="N45" s="181">
        <f>'実質公債費比率（分子）の構造'!O$49</f>
        <v>248</v>
      </c>
      <c r="O45" s="181"/>
      <c r="P45" s="181"/>
    </row>
    <row r="46" spans="1:16" x14ac:dyDescent="0.15">
      <c r="A46" s="181" t="s">
        <v>67</v>
      </c>
      <c r="B46" s="181">
        <f>'実質公債費比率（分子）の構造'!K$48</f>
        <v>1149</v>
      </c>
      <c r="C46" s="181"/>
      <c r="D46" s="181"/>
      <c r="E46" s="181">
        <f>'実質公債費比率（分子）の構造'!L$48</f>
        <v>1031</v>
      </c>
      <c r="F46" s="181"/>
      <c r="G46" s="181"/>
      <c r="H46" s="181">
        <f>'実質公債費比率（分子）の構造'!M$48</f>
        <v>1050</v>
      </c>
      <c r="I46" s="181"/>
      <c r="J46" s="181"/>
      <c r="K46" s="181">
        <f>'実質公債費比率（分子）の構造'!N$48</f>
        <v>1094</v>
      </c>
      <c r="L46" s="181"/>
      <c r="M46" s="181"/>
      <c r="N46" s="181">
        <f>'実質公債費比率（分子）の構造'!O$48</f>
        <v>1064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2913</v>
      </c>
      <c r="C49" s="181"/>
      <c r="D49" s="181"/>
      <c r="E49" s="181">
        <f>'実質公債費比率（分子）の構造'!L$45</f>
        <v>2992</v>
      </c>
      <c r="F49" s="181"/>
      <c r="G49" s="181"/>
      <c r="H49" s="181">
        <f>'実質公債費比率（分子）の構造'!M$45</f>
        <v>3074</v>
      </c>
      <c r="I49" s="181"/>
      <c r="J49" s="181"/>
      <c r="K49" s="181">
        <f>'実質公債費比率（分子）の構造'!N$45</f>
        <v>3062</v>
      </c>
      <c r="L49" s="181"/>
      <c r="M49" s="181"/>
      <c r="N49" s="181">
        <f>'実質公債費比率（分子）の構造'!O$45</f>
        <v>3110</v>
      </c>
      <c r="O49" s="181"/>
      <c r="P49" s="181"/>
    </row>
    <row r="50" spans="1:16" x14ac:dyDescent="0.15">
      <c r="A50" s="181" t="s">
        <v>71</v>
      </c>
      <c r="B50" s="181" t="e">
        <f>NA()</f>
        <v>#N/A</v>
      </c>
      <c r="C50" s="181">
        <f>IF(ISNUMBER('実質公債費比率（分子）の構造'!K$53),'実質公債費比率（分子）の構造'!K$53,NA())</f>
        <v>2075</v>
      </c>
      <c r="D50" s="181" t="e">
        <f>NA()</f>
        <v>#N/A</v>
      </c>
      <c r="E50" s="181" t="e">
        <f>NA()</f>
        <v>#N/A</v>
      </c>
      <c r="F50" s="181">
        <f>IF(ISNUMBER('実質公債費比率（分子）の構造'!L$53),'実質公債費比率（分子）の構造'!L$53,NA())</f>
        <v>2088</v>
      </c>
      <c r="G50" s="181" t="e">
        <f>NA()</f>
        <v>#N/A</v>
      </c>
      <c r="H50" s="181" t="e">
        <f>NA()</f>
        <v>#N/A</v>
      </c>
      <c r="I50" s="181">
        <f>IF(ISNUMBER('実質公債費比率（分子）の構造'!M$53),'実質公債費比率（分子）の構造'!M$53,NA())</f>
        <v>2179</v>
      </c>
      <c r="J50" s="181" t="e">
        <f>NA()</f>
        <v>#N/A</v>
      </c>
      <c r="K50" s="181" t="e">
        <f>NA()</f>
        <v>#N/A</v>
      </c>
      <c r="L50" s="181">
        <f>IF(ISNUMBER('実質公債費比率（分子）の構造'!N$53),'実質公債費比率（分子）の構造'!N$53,NA())</f>
        <v>2205</v>
      </c>
      <c r="M50" s="181" t="e">
        <f>NA()</f>
        <v>#N/A</v>
      </c>
      <c r="N50" s="181" t="e">
        <f>NA()</f>
        <v>#N/A</v>
      </c>
      <c r="O50" s="181">
        <f>IF(ISNUMBER('実質公債費比率（分子）の構造'!O$53),'実質公債費比率（分子）の構造'!O$53,NA())</f>
        <v>2228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27164</v>
      </c>
      <c r="E56" s="180"/>
      <c r="F56" s="180"/>
      <c r="G56" s="180">
        <f>'将来負担比率（分子）の構造'!J$52</f>
        <v>28171</v>
      </c>
      <c r="H56" s="180"/>
      <c r="I56" s="180"/>
      <c r="J56" s="180">
        <f>'将来負担比率（分子）の構造'!K$52</f>
        <v>28036</v>
      </c>
      <c r="K56" s="180"/>
      <c r="L56" s="180"/>
      <c r="M56" s="180">
        <f>'将来負担比率（分子）の構造'!L$52</f>
        <v>27928</v>
      </c>
      <c r="N56" s="180"/>
      <c r="O56" s="180"/>
      <c r="P56" s="180">
        <f>'将来負担比率（分子）の構造'!M$52</f>
        <v>27916</v>
      </c>
    </row>
    <row r="57" spans="1:16" x14ac:dyDescent="0.15">
      <c r="A57" s="180" t="s">
        <v>42</v>
      </c>
      <c r="B57" s="180"/>
      <c r="C57" s="180"/>
      <c r="D57" s="180">
        <f>'将来負担比率（分子）の構造'!I$51</f>
        <v>18</v>
      </c>
      <c r="E57" s="180"/>
      <c r="F57" s="180"/>
      <c r="G57" s="180">
        <f>'将来負担比率（分子）の構造'!J$51</f>
        <v>16</v>
      </c>
      <c r="H57" s="180"/>
      <c r="I57" s="180"/>
      <c r="J57" s="180">
        <f>'将来負担比率（分子）の構造'!K$51</f>
        <v>8</v>
      </c>
      <c r="K57" s="180"/>
      <c r="L57" s="180"/>
      <c r="M57" s="180">
        <f>'将来負担比率（分子）の構造'!L$51</f>
        <v>6</v>
      </c>
      <c r="N57" s="180"/>
      <c r="O57" s="180"/>
      <c r="P57" s="180">
        <f>'将来負担比率（分子）の構造'!M$51</f>
        <v>4</v>
      </c>
    </row>
    <row r="58" spans="1:16" x14ac:dyDescent="0.15">
      <c r="A58" s="180" t="s">
        <v>41</v>
      </c>
      <c r="B58" s="180"/>
      <c r="C58" s="180"/>
      <c r="D58" s="180">
        <f>'将来負担比率（分子）の構造'!I$50</f>
        <v>1537</v>
      </c>
      <c r="E58" s="180"/>
      <c r="F58" s="180"/>
      <c r="G58" s="180">
        <f>'将来負担比率（分子）の構造'!J$50</f>
        <v>1351</v>
      </c>
      <c r="H58" s="180"/>
      <c r="I58" s="180"/>
      <c r="J58" s="180">
        <f>'将来負担比率（分子）の構造'!K$50</f>
        <v>1679</v>
      </c>
      <c r="K58" s="180"/>
      <c r="L58" s="180"/>
      <c r="M58" s="180">
        <f>'将来負担比率（分子）の構造'!L$50</f>
        <v>1760</v>
      </c>
      <c r="N58" s="180"/>
      <c r="O58" s="180"/>
      <c r="P58" s="180">
        <f>'将来負担比率（分子）の構造'!M$50</f>
        <v>1250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4759</v>
      </c>
      <c r="C62" s="180"/>
      <c r="D62" s="180"/>
      <c r="E62" s="180">
        <f>'将来負担比率（分子）の構造'!J$45</f>
        <v>4730</v>
      </c>
      <c r="F62" s="180"/>
      <c r="G62" s="180"/>
      <c r="H62" s="180">
        <f>'将来負担比率（分子）の構造'!K$45</f>
        <v>4829</v>
      </c>
      <c r="I62" s="180"/>
      <c r="J62" s="180"/>
      <c r="K62" s="180">
        <f>'将来負担比率（分子）の構造'!L$45</f>
        <v>4534</v>
      </c>
      <c r="L62" s="180"/>
      <c r="M62" s="180"/>
      <c r="N62" s="180">
        <f>'将来負担比率（分子）の構造'!M$45</f>
        <v>4530</v>
      </c>
      <c r="O62" s="180"/>
      <c r="P62" s="180"/>
    </row>
    <row r="63" spans="1:16" x14ac:dyDescent="0.15">
      <c r="A63" s="180" t="s">
        <v>34</v>
      </c>
      <c r="B63" s="180">
        <f>'将来負担比率（分子）の構造'!I$44</f>
        <v>2024</v>
      </c>
      <c r="C63" s="180"/>
      <c r="D63" s="180"/>
      <c r="E63" s="180">
        <f>'将来負担比率（分子）の構造'!J$44</f>
        <v>1795</v>
      </c>
      <c r="F63" s="180"/>
      <c r="G63" s="180"/>
      <c r="H63" s="180">
        <f>'将来負担比率（分子）の構造'!K$44</f>
        <v>1558</v>
      </c>
      <c r="I63" s="180"/>
      <c r="J63" s="180"/>
      <c r="K63" s="180">
        <f>'将来負担比率（分子）の構造'!L$44</f>
        <v>1329</v>
      </c>
      <c r="L63" s="180"/>
      <c r="M63" s="180"/>
      <c r="N63" s="180">
        <f>'将来負担比率（分子）の構造'!M$44</f>
        <v>1096</v>
      </c>
      <c r="O63" s="180"/>
      <c r="P63" s="180"/>
    </row>
    <row r="64" spans="1:16" x14ac:dyDescent="0.15">
      <c r="A64" s="180" t="s">
        <v>33</v>
      </c>
      <c r="B64" s="180">
        <f>'将来負担比率（分子）の構造'!I$43</f>
        <v>13650</v>
      </c>
      <c r="C64" s="180"/>
      <c r="D64" s="180"/>
      <c r="E64" s="180">
        <f>'将来負担比率（分子）の構造'!J$43</f>
        <v>12565</v>
      </c>
      <c r="F64" s="180"/>
      <c r="G64" s="180"/>
      <c r="H64" s="180">
        <f>'将来負担比率（分子）の構造'!K$43</f>
        <v>14582</v>
      </c>
      <c r="I64" s="180"/>
      <c r="J64" s="180"/>
      <c r="K64" s="180">
        <f>'将来負担比率（分子）の構造'!L$43</f>
        <v>14291</v>
      </c>
      <c r="L64" s="180"/>
      <c r="M64" s="180"/>
      <c r="N64" s="180">
        <f>'将来負担比率（分子）の構造'!M$43</f>
        <v>14632</v>
      </c>
      <c r="O64" s="180"/>
      <c r="P64" s="180"/>
    </row>
    <row r="65" spans="1:16" x14ac:dyDescent="0.15">
      <c r="A65" s="180" t="s">
        <v>32</v>
      </c>
      <c r="B65" s="180">
        <f>'将来負担比率（分子）の構造'!I$42</f>
        <v>275</v>
      </c>
      <c r="C65" s="180"/>
      <c r="D65" s="180"/>
      <c r="E65" s="180">
        <f>'将来負担比率（分子）の構造'!J$42</f>
        <v>202</v>
      </c>
      <c r="F65" s="180"/>
      <c r="G65" s="180"/>
      <c r="H65" s="180">
        <f>'将来負担比率（分子）の構造'!K$42</f>
        <v>148</v>
      </c>
      <c r="I65" s="180"/>
      <c r="J65" s="180"/>
      <c r="K65" s="180">
        <f>'将来負担比率（分子）の構造'!L$42</f>
        <v>108</v>
      </c>
      <c r="L65" s="180"/>
      <c r="M65" s="180"/>
      <c r="N65" s="180">
        <f>'将来負担比率（分子）の構造'!M$42</f>
        <v>57</v>
      </c>
      <c r="O65" s="180"/>
      <c r="P65" s="180"/>
    </row>
    <row r="66" spans="1:16" x14ac:dyDescent="0.15">
      <c r="A66" s="180" t="s">
        <v>31</v>
      </c>
      <c r="B66" s="180">
        <f>'将来負担比率（分子）の構造'!I$41</f>
        <v>32707</v>
      </c>
      <c r="C66" s="180"/>
      <c r="D66" s="180"/>
      <c r="E66" s="180">
        <f>'将来負担比率（分子）の構造'!J$41</f>
        <v>34581</v>
      </c>
      <c r="F66" s="180"/>
      <c r="G66" s="180"/>
      <c r="H66" s="180">
        <f>'将来負担比率（分子）の構造'!K$41</f>
        <v>34810</v>
      </c>
      <c r="I66" s="180"/>
      <c r="J66" s="180"/>
      <c r="K66" s="180">
        <f>'将来負担比率（分子）の構造'!L$41</f>
        <v>34688</v>
      </c>
      <c r="L66" s="180"/>
      <c r="M66" s="180"/>
      <c r="N66" s="180">
        <f>'将来負担比率（分子）の構造'!M$41</f>
        <v>34813</v>
      </c>
      <c r="O66" s="180"/>
      <c r="P66" s="180"/>
    </row>
    <row r="67" spans="1:16" x14ac:dyDescent="0.15">
      <c r="A67" s="180" t="s">
        <v>75</v>
      </c>
      <c r="B67" s="180" t="e">
        <f>NA()</f>
        <v>#N/A</v>
      </c>
      <c r="C67" s="180">
        <f>IF(ISNUMBER('将来負担比率（分子）の構造'!I$53), IF('将来負担比率（分子）の構造'!I$53 &lt; 0, 0, '将来負担比率（分子）の構造'!I$53), NA())</f>
        <v>24696</v>
      </c>
      <c r="D67" s="180" t="e">
        <f>NA()</f>
        <v>#N/A</v>
      </c>
      <c r="E67" s="180" t="e">
        <f>NA()</f>
        <v>#N/A</v>
      </c>
      <c r="F67" s="180">
        <f>IF(ISNUMBER('将来負担比率（分子）の構造'!J$53), IF('将来負担比率（分子）の構造'!J$53 &lt; 0, 0, '将来負担比率（分子）の構造'!J$53), NA())</f>
        <v>24336</v>
      </c>
      <c r="G67" s="180" t="e">
        <f>NA()</f>
        <v>#N/A</v>
      </c>
      <c r="H67" s="180" t="e">
        <f>NA()</f>
        <v>#N/A</v>
      </c>
      <c r="I67" s="180">
        <f>IF(ISNUMBER('将来負担比率（分子）の構造'!K$53), IF('将来負担比率（分子）の構造'!K$53 &lt; 0, 0, '将来負担比率（分子）の構造'!K$53), NA())</f>
        <v>26203</v>
      </c>
      <c r="J67" s="180" t="e">
        <f>NA()</f>
        <v>#N/A</v>
      </c>
      <c r="K67" s="180" t="e">
        <f>NA()</f>
        <v>#N/A</v>
      </c>
      <c r="L67" s="180">
        <f>IF(ISNUMBER('将来負担比率（分子）の構造'!L$53), IF('将来負担比率（分子）の構造'!L$53 &lt; 0, 0, '将来負担比率（分子）の構造'!L$53), NA())</f>
        <v>25256</v>
      </c>
      <c r="M67" s="180" t="e">
        <f>NA()</f>
        <v>#N/A</v>
      </c>
      <c r="N67" s="180" t="e">
        <f>NA()</f>
        <v>#N/A</v>
      </c>
      <c r="O67" s="180">
        <f>IF(ISNUMBER('将来負担比率（分子）の構造'!M$53), IF('将来負担比率（分子）の構造'!M$53 &lt; 0, 0, '将来負担比率（分子）の構造'!M$53), NA())</f>
        <v>25958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273</v>
      </c>
      <c r="C72" s="184">
        <f>基金残高に係る経年分析!G55</f>
        <v>362</v>
      </c>
      <c r="D72" s="184">
        <f>基金残高に係る経年分析!H55</f>
        <v>110</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1959</v>
      </c>
      <c r="C74" s="184">
        <f>基金残高に係る経年分析!G57</f>
        <v>1896</v>
      </c>
      <c r="D74" s="184">
        <f>基金残高に係る経年分析!H57</f>
        <v>1583</v>
      </c>
    </row>
  </sheetData>
  <sheetProtection algorithmName="SHA-512" hashValue="71WHc01eaVE4DG/cMUj+ERUheOox7Mz4xGS1JCVM1qOeGol6TXu4clhl0FD/IYYhmzfR+uyGJ9r5ZTJJo1H6uQ==" saltValue="1VJ775Fl8kX9xqMHSGKF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25" workbookViewId="0">
      <selection activeCell="BM30" sqref="BM30:BQ30"/>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10201925</v>
      </c>
      <c r="S5" s="727"/>
      <c r="T5" s="727"/>
      <c r="U5" s="727"/>
      <c r="V5" s="727"/>
      <c r="W5" s="727"/>
      <c r="X5" s="727"/>
      <c r="Y5" s="773"/>
      <c r="Z5" s="791">
        <v>36.1</v>
      </c>
      <c r="AA5" s="791"/>
      <c r="AB5" s="791"/>
      <c r="AC5" s="791"/>
      <c r="AD5" s="792">
        <v>9300850</v>
      </c>
      <c r="AE5" s="792"/>
      <c r="AF5" s="792"/>
      <c r="AG5" s="792"/>
      <c r="AH5" s="792"/>
      <c r="AI5" s="792"/>
      <c r="AJ5" s="792"/>
      <c r="AK5" s="792"/>
      <c r="AL5" s="774">
        <v>62.6</v>
      </c>
      <c r="AM5" s="743"/>
      <c r="AN5" s="743"/>
      <c r="AO5" s="775"/>
      <c r="AP5" s="760" t="s">
        <v>226</v>
      </c>
      <c r="AQ5" s="761"/>
      <c r="AR5" s="761"/>
      <c r="AS5" s="761"/>
      <c r="AT5" s="761"/>
      <c r="AU5" s="761"/>
      <c r="AV5" s="761"/>
      <c r="AW5" s="761"/>
      <c r="AX5" s="761"/>
      <c r="AY5" s="761"/>
      <c r="AZ5" s="761"/>
      <c r="BA5" s="761"/>
      <c r="BB5" s="761"/>
      <c r="BC5" s="761"/>
      <c r="BD5" s="761"/>
      <c r="BE5" s="761"/>
      <c r="BF5" s="762"/>
      <c r="BG5" s="661">
        <v>10201925</v>
      </c>
      <c r="BH5" s="664"/>
      <c r="BI5" s="664"/>
      <c r="BJ5" s="664"/>
      <c r="BK5" s="664"/>
      <c r="BL5" s="664"/>
      <c r="BM5" s="664"/>
      <c r="BN5" s="665"/>
      <c r="BO5" s="723">
        <v>100</v>
      </c>
      <c r="BP5" s="723"/>
      <c r="BQ5" s="723"/>
      <c r="BR5" s="723"/>
      <c r="BS5" s="724">
        <v>901075</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260839</v>
      </c>
      <c r="S6" s="664"/>
      <c r="T6" s="664"/>
      <c r="U6" s="664"/>
      <c r="V6" s="664"/>
      <c r="W6" s="664"/>
      <c r="X6" s="664"/>
      <c r="Y6" s="665"/>
      <c r="Z6" s="723">
        <v>0.9</v>
      </c>
      <c r="AA6" s="723"/>
      <c r="AB6" s="723"/>
      <c r="AC6" s="723"/>
      <c r="AD6" s="724">
        <v>260839</v>
      </c>
      <c r="AE6" s="724"/>
      <c r="AF6" s="724"/>
      <c r="AG6" s="724"/>
      <c r="AH6" s="724"/>
      <c r="AI6" s="724"/>
      <c r="AJ6" s="724"/>
      <c r="AK6" s="724"/>
      <c r="AL6" s="666">
        <v>1.8</v>
      </c>
      <c r="AM6" s="667"/>
      <c r="AN6" s="667"/>
      <c r="AO6" s="725"/>
      <c r="AP6" s="658" t="s">
        <v>231</v>
      </c>
      <c r="AQ6" s="659"/>
      <c r="AR6" s="659"/>
      <c r="AS6" s="659"/>
      <c r="AT6" s="659"/>
      <c r="AU6" s="659"/>
      <c r="AV6" s="659"/>
      <c r="AW6" s="659"/>
      <c r="AX6" s="659"/>
      <c r="AY6" s="659"/>
      <c r="AZ6" s="659"/>
      <c r="BA6" s="659"/>
      <c r="BB6" s="659"/>
      <c r="BC6" s="659"/>
      <c r="BD6" s="659"/>
      <c r="BE6" s="659"/>
      <c r="BF6" s="660"/>
      <c r="BG6" s="661">
        <v>10201925</v>
      </c>
      <c r="BH6" s="664"/>
      <c r="BI6" s="664"/>
      <c r="BJ6" s="664"/>
      <c r="BK6" s="664"/>
      <c r="BL6" s="664"/>
      <c r="BM6" s="664"/>
      <c r="BN6" s="665"/>
      <c r="BO6" s="723">
        <v>100</v>
      </c>
      <c r="BP6" s="723"/>
      <c r="BQ6" s="723"/>
      <c r="BR6" s="723"/>
      <c r="BS6" s="724">
        <v>901075</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237839</v>
      </c>
      <c r="CS6" s="664"/>
      <c r="CT6" s="664"/>
      <c r="CU6" s="664"/>
      <c r="CV6" s="664"/>
      <c r="CW6" s="664"/>
      <c r="CX6" s="664"/>
      <c r="CY6" s="665"/>
      <c r="CZ6" s="774">
        <v>0.9</v>
      </c>
      <c r="DA6" s="743"/>
      <c r="DB6" s="743"/>
      <c r="DC6" s="777"/>
      <c r="DD6" s="669" t="s">
        <v>233</v>
      </c>
      <c r="DE6" s="664"/>
      <c r="DF6" s="664"/>
      <c r="DG6" s="664"/>
      <c r="DH6" s="664"/>
      <c r="DI6" s="664"/>
      <c r="DJ6" s="664"/>
      <c r="DK6" s="664"/>
      <c r="DL6" s="664"/>
      <c r="DM6" s="664"/>
      <c r="DN6" s="664"/>
      <c r="DO6" s="664"/>
      <c r="DP6" s="665"/>
      <c r="DQ6" s="669">
        <v>237397</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23456</v>
      </c>
      <c r="S7" s="664"/>
      <c r="T7" s="664"/>
      <c r="U7" s="664"/>
      <c r="V7" s="664"/>
      <c r="W7" s="664"/>
      <c r="X7" s="664"/>
      <c r="Y7" s="665"/>
      <c r="Z7" s="723">
        <v>0.1</v>
      </c>
      <c r="AA7" s="723"/>
      <c r="AB7" s="723"/>
      <c r="AC7" s="723"/>
      <c r="AD7" s="724">
        <v>23456</v>
      </c>
      <c r="AE7" s="724"/>
      <c r="AF7" s="724"/>
      <c r="AG7" s="724"/>
      <c r="AH7" s="724"/>
      <c r="AI7" s="724"/>
      <c r="AJ7" s="724"/>
      <c r="AK7" s="724"/>
      <c r="AL7" s="666">
        <v>0.2</v>
      </c>
      <c r="AM7" s="667"/>
      <c r="AN7" s="667"/>
      <c r="AO7" s="725"/>
      <c r="AP7" s="658" t="s">
        <v>235</v>
      </c>
      <c r="AQ7" s="659"/>
      <c r="AR7" s="659"/>
      <c r="AS7" s="659"/>
      <c r="AT7" s="659"/>
      <c r="AU7" s="659"/>
      <c r="AV7" s="659"/>
      <c r="AW7" s="659"/>
      <c r="AX7" s="659"/>
      <c r="AY7" s="659"/>
      <c r="AZ7" s="659"/>
      <c r="BA7" s="659"/>
      <c r="BB7" s="659"/>
      <c r="BC7" s="659"/>
      <c r="BD7" s="659"/>
      <c r="BE7" s="659"/>
      <c r="BF7" s="660"/>
      <c r="BG7" s="661">
        <v>4708775</v>
      </c>
      <c r="BH7" s="664"/>
      <c r="BI7" s="664"/>
      <c r="BJ7" s="664"/>
      <c r="BK7" s="664"/>
      <c r="BL7" s="664"/>
      <c r="BM7" s="664"/>
      <c r="BN7" s="665"/>
      <c r="BO7" s="723">
        <v>46.2</v>
      </c>
      <c r="BP7" s="723"/>
      <c r="BQ7" s="723"/>
      <c r="BR7" s="723"/>
      <c r="BS7" s="724">
        <v>56467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2885297</v>
      </c>
      <c r="CS7" s="664"/>
      <c r="CT7" s="664"/>
      <c r="CU7" s="664"/>
      <c r="CV7" s="664"/>
      <c r="CW7" s="664"/>
      <c r="CX7" s="664"/>
      <c r="CY7" s="665"/>
      <c r="CZ7" s="723">
        <v>10.3</v>
      </c>
      <c r="DA7" s="723"/>
      <c r="DB7" s="723"/>
      <c r="DC7" s="723"/>
      <c r="DD7" s="669">
        <v>74132</v>
      </c>
      <c r="DE7" s="664"/>
      <c r="DF7" s="664"/>
      <c r="DG7" s="664"/>
      <c r="DH7" s="664"/>
      <c r="DI7" s="664"/>
      <c r="DJ7" s="664"/>
      <c r="DK7" s="664"/>
      <c r="DL7" s="664"/>
      <c r="DM7" s="664"/>
      <c r="DN7" s="664"/>
      <c r="DO7" s="664"/>
      <c r="DP7" s="665"/>
      <c r="DQ7" s="669">
        <v>2343554</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47176</v>
      </c>
      <c r="S8" s="664"/>
      <c r="T8" s="664"/>
      <c r="U8" s="664"/>
      <c r="V8" s="664"/>
      <c r="W8" s="664"/>
      <c r="X8" s="664"/>
      <c r="Y8" s="665"/>
      <c r="Z8" s="723">
        <v>0.2</v>
      </c>
      <c r="AA8" s="723"/>
      <c r="AB8" s="723"/>
      <c r="AC8" s="723"/>
      <c r="AD8" s="724">
        <v>47176</v>
      </c>
      <c r="AE8" s="724"/>
      <c r="AF8" s="724"/>
      <c r="AG8" s="724"/>
      <c r="AH8" s="724"/>
      <c r="AI8" s="724"/>
      <c r="AJ8" s="724"/>
      <c r="AK8" s="724"/>
      <c r="AL8" s="666">
        <v>0.3</v>
      </c>
      <c r="AM8" s="667"/>
      <c r="AN8" s="667"/>
      <c r="AO8" s="725"/>
      <c r="AP8" s="658" t="s">
        <v>238</v>
      </c>
      <c r="AQ8" s="659"/>
      <c r="AR8" s="659"/>
      <c r="AS8" s="659"/>
      <c r="AT8" s="659"/>
      <c r="AU8" s="659"/>
      <c r="AV8" s="659"/>
      <c r="AW8" s="659"/>
      <c r="AX8" s="659"/>
      <c r="AY8" s="659"/>
      <c r="AZ8" s="659"/>
      <c r="BA8" s="659"/>
      <c r="BB8" s="659"/>
      <c r="BC8" s="659"/>
      <c r="BD8" s="659"/>
      <c r="BE8" s="659"/>
      <c r="BF8" s="660"/>
      <c r="BG8" s="661">
        <v>140199</v>
      </c>
      <c r="BH8" s="664"/>
      <c r="BI8" s="664"/>
      <c r="BJ8" s="664"/>
      <c r="BK8" s="664"/>
      <c r="BL8" s="664"/>
      <c r="BM8" s="664"/>
      <c r="BN8" s="665"/>
      <c r="BO8" s="723">
        <v>1.4</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11290610</v>
      </c>
      <c r="CS8" s="664"/>
      <c r="CT8" s="664"/>
      <c r="CU8" s="664"/>
      <c r="CV8" s="664"/>
      <c r="CW8" s="664"/>
      <c r="CX8" s="664"/>
      <c r="CY8" s="665"/>
      <c r="CZ8" s="723">
        <v>40.4</v>
      </c>
      <c r="DA8" s="723"/>
      <c r="DB8" s="723"/>
      <c r="DC8" s="723"/>
      <c r="DD8" s="669">
        <v>689163</v>
      </c>
      <c r="DE8" s="664"/>
      <c r="DF8" s="664"/>
      <c r="DG8" s="664"/>
      <c r="DH8" s="664"/>
      <c r="DI8" s="664"/>
      <c r="DJ8" s="664"/>
      <c r="DK8" s="664"/>
      <c r="DL8" s="664"/>
      <c r="DM8" s="664"/>
      <c r="DN8" s="664"/>
      <c r="DO8" s="664"/>
      <c r="DP8" s="665"/>
      <c r="DQ8" s="669">
        <v>5280056</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37742</v>
      </c>
      <c r="S9" s="664"/>
      <c r="T9" s="664"/>
      <c r="U9" s="664"/>
      <c r="V9" s="664"/>
      <c r="W9" s="664"/>
      <c r="X9" s="664"/>
      <c r="Y9" s="665"/>
      <c r="Z9" s="723">
        <v>0.1</v>
      </c>
      <c r="AA9" s="723"/>
      <c r="AB9" s="723"/>
      <c r="AC9" s="723"/>
      <c r="AD9" s="724">
        <v>37742</v>
      </c>
      <c r="AE9" s="724"/>
      <c r="AF9" s="724"/>
      <c r="AG9" s="724"/>
      <c r="AH9" s="724"/>
      <c r="AI9" s="724"/>
      <c r="AJ9" s="724"/>
      <c r="AK9" s="724"/>
      <c r="AL9" s="666">
        <v>0.3</v>
      </c>
      <c r="AM9" s="667"/>
      <c r="AN9" s="667"/>
      <c r="AO9" s="725"/>
      <c r="AP9" s="658" t="s">
        <v>241</v>
      </c>
      <c r="AQ9" s="659"/>
      <c r="AR9" s="659"/>
      <c r="AS9" s="659"/>
      <c r="AT9" s="659"/>
      <c r="AU9" s="659"/>
      <c r="AV9" s="659"/>
      <c r="AW9" s="659"/>
      <c r="AX9" s="659"/>
      <c r="AY9" s="659"/>
      <c r="AZ9" s="659"/>
      <c r="BA9" s="659"/>
      <c r="BB9" s="659"/>
      <c r="BC9" s="659"/>
      <c r="BD9" s="659"/>
      <c r="BE9" s="659"/>
      <c r="BF9" s="660"/>
      <c r="BG9" s="661">
        <v>3733416</v>
      </c>
      <c r="BH9" s="664"/>
      <c r="BI9" s="664"/>
      <c r="BJ9" s="664"/>
      <c r="BK9" s="664"/>
      <c r="BL9" s="664"/>
      <c r="BM9" s="664"/>
      <c r="BN9" s="665"/>
      <c r="BO9" s="723">
        <v>36.6</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4035015</v>
      </c>
      <c r="CS9" s="664"/>
      <c r="CT9" s="664"/>
      <c r="CU9" s="664"/>
      <c r="CV9" s="664"/>
      <c r="CW9" s="664"/>
      <c r="CX9" s="664"/>
      <c r="CY9" s="665"/>
      <c r="CZ9" s="723">
        <v>14.4</v>
      </c>
      <c r="DA9" s="723"/>
      <c r="DB9" s="723"/>
      <c r="DC9" s="723"/>
      <c r="DD9" s="669">
        <v>15437</v>
      </c>
      <c r="DE9" s="664"/>
      <c r="DF9" s="664"/>
      <c r="DG9" s="664"/>
      <c r="DH9" s="664"/>
      <c r="DI9" s="664"/>
      <c r="DJ9" s="664"/>
      <c r="DK9" s="664"/>
      <c r="DL9" s="664"/>
      <c r="DM9" s="664"/>
      <c r="DN9" s="664"/>
      <c r="DO9" s="664"/>
      <c r="DP9" s="665"/>
      <c r="DQ9" s="669">
        <v>3421252</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233</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191288</v>
      </c>
      <c r="BH10" s="664"/>
      <c r="BI10" s="664"/>
      <c r="BJ10" s="664"/>
      <c r="BK10" s="664"/>
      <c r="BL10" s="664"/>
      <c r="BM10" s="664"/>
      <c r="BN10" s="665"/>
      <c r="BO10" s="723">
        <v>1.9</v>
      </c>
      <c r="BP10" s="723"/>
      <c r="BQ10" s="723"/>
      <c r="BR10" s="723"/>
      <c r="BS10" s="669" t="s">
        <v>233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29870</v>
      </c>
      <c r="CS10" s="664"/>
      <c r="CT10" s="664"/>
      <c r="CU10" s="664"/>
      <c r="CV10" s="664"/>
      <c r="CW10" s="664"/>
      <c r="CX10" s="664"/>
      <c r="CY10" s="665"/>
      <c r="CZ10" s="723">
        <v>0.1</v>
      </c>
      <c r="DA10" s="723"/>
      <c r="DB10" s="723"/>
      <c r="DC10" s="723"/>
      <c r="DD10" s="669" t="s">
        <v>233</v>
      </c>
      <c r="DE10" s="664"/>
      <c r="DF10" s="664"/>
      <c r="DG10" s="664"/>
      <c r="DH10" s="664"/>
      <c r="DI10" s="664"/>
      <c r="DJ10" s="664"/>
      <c r="DK10" s="664"/>
      <c r="DL10" s="664"/>
      <c r="DM10" s="664"/>
      <c r="DN10" s="664"/>
      <c r="DO10" s="664"/>
      <c r="DP10" s="665"/>
      <c r="DQ10" s="669">
        <v>14763</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233</v>
      </c>
      <c r="S11" s="664"/>
      <c r="T11" s="664"/>
      <c r="U11" s="664"/>
      <c r="V11" s="664"/>
      <c r="W11" s="664"/>
      <c r="X11" s="664"/>
      <c r="Y11" s="665"/>
      <c r="Z11" s="723" t="s">
        <v>233</v>
      </c>
      <c r="AA11" s="723"/>
      <c r="AB11" s="723"/>
      <c r="AC11" s="723"/>
      <c r="AD11" s="724" t="s">
        <v>233</v>
      </c>
      <c r="AE11" s="724"/>
      <c r="AF11" s="724"/>
      <c r="AG11" s="724"/>
      <c r="AH11" s="724"/>
      <c r="AI11" s="724"/>
      <c r="AJ11" s="724"/>
      <c r="AK11" s="724"/>
      <c r="AL11" s="666" t="s">
        <v>233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643872</v>
      </c>
      <c r="BH11" s="664"/>
      <c r="BI11" s="664"/>
      <c r="BJ11" s="664"/>
      <c r="BK11" s="664"/>
      <c r="BL11" s="664"/>
      <c r="BM11" s="664"/>
      <c r="BN11" s="665"/>
      <c r="BO11" s="723">
        <v>6.3</v>
      </c>
      <c r="BP11" s="723"/>
      <c r="BQ11" s="723"/>
      <c r="BR11" s="723"/>
      <c r="BS11" s="669">
        <v>56467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589121</v>
      </c>
      <c r="CS11" s="664"/>
      <c r="CT11" s="664"/>
      <c r="CU11" s="664"/>
      <c r="CV11" s="664"/>
      <c r="CW11" s="664"/>
      <c r="CX11" s="664"/>
      <c r="CY11" s="665"/>
      <c r="CZ11" s="723">
        <v>2.1</v>
      </c>
      <c r="DA11" s="723"/>
      <c r="DB11" s="723"/>
      <c r="DC11" s="723"/>
      <c r="DD11" s="669">
        <v>73204</v>
      </c>
      <c r="DE11" s="664"/>
      <c r="DF11" s="664"/>
      <c r="DG11" s="664"/>
      <c r="DH11" s="664"/>
      <c r="DI11" s="664"/>
      <c r="DJ11" s="664"/>
      <c r="DK11" s="664"/>
      <c r="DL11" s="664"/>
      <c r="DM11" s="664"/>
      <c r="DN11" s="664"/>
      <c r="DO11" s="664"/>
      <c r="DP11" s="665"/>
      <c r="DQ11" s="669">
        <v>416537</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1357434</v>
      </c>
      <c r="S12" s="664"/>
      <c r="T12" s="664"/>
      <c r="U12" s="664"/>
      <c r="V12" s="664"/>
      <c r="W12" s="664"/>
      <c r="X12" s="664"/>
      <c r="Y12" s="665"/>
      <c r="Z12" s="723">
        <v>4.8</v>
      </c>
      <c r="AA12" s="723"/>
      <c r="AB12" s="723"/>
      <c r="AC12" s="723"/>
      <c r="AD12" s="724">
        <v>1357434</v>
      </c>
      <c r="AE12" s="724"/>
      <c r="AF12" s="724"/>
      <c r="AG12" s="724"/>
      <c r="AH12" s="724"/>
      <c r="AI12" s="724"/>
      <c r="AJ12" s="724"/>
      <c r="AK12" s="724"/>
      <c r="AL12" s="666">
        <v>9.1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4837378</v>
      </c>
      <c r="BH12" s="664"/>
      <c r="BI12" s="664"/>
      <c r="BJ12" s="664"/>
      <c r="BK12" s="664"/>
      <c r="BL12" s="664"/>
      <c r="BM12" s="664"/>
      <c r="BN12" s="665"/>
      <c r="BO12" s="723">
        <v>47.4</v>
      </c>
      <c r="BP12" s="723"/>
      <c r="BQ12" s="723"/>
      <c r="BR12" s="723"/>
      <c r="BS12" s="669">
        <v>844608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216365</v>
      </c>
      <c r="CS12" s="664"/>
      <c r="CT12" s="664"/>
      <c r="CU12" s="664"/>
      <c r="CV12" s="664"/>
      <c r="CW12" s="664"/>
      <c r="CX12" s="664"/>
      <c r="CY12" s="665"/>
      <c r="CZ12" s="723">
        <v>0.8</v>
      </c>
      <c r="DA12" s="723"/>
      <c r="DB12" s="723"/>
      <c r="DC12" s="723"/>
      <c r="DD12" s="669">
        <v>66635</v>
      </c>
      <c r="DE12" s="664"/>
      <c r="DF12" s="664"/>
      <c r="DG12" s="664"/>
      <c r="DH12" s="664"/>
      <c r="DI12" s="664"/>
      <c r="DJ12" s="664"/>
      <c r="DK12" s="664"/>
      <c r="DL12" s="664"/>
      <c r="DM12" s="664"/>
      <c r="DN12" s="664"/>
      <c r="DO12" s="664"/>
      <c r="DP12" s="665"/>
      <c r="DQ12" s="669">
        <v>139580</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49553</v>
      </c>
      <c r="S13" s="664"/>
      <c r="T13" s="664"/>
      <c r="U13" s="664"/>
      <c r="V13" s="664"/>
      <c r="W13" s="664"/>
      <c r="X13" s="664"/>
      <c r="Y13" s="665"/>
      <c r="Z13" s="723">
        <v>0.2</v>
      </c>
      <c r="AA13" s="723"/>
      <c r="AB13" s="723"/>
      <c r="AC13" s="723"/>
      <c r="AD13" s="724">
        <v>49553</v>
      </c>
      <c r="AE13" s="724"/>
      <c r="AF13" s="724"/>
      <c r="AG13" s="724"/>
      <c r="AH13" s="724"/>
      <c r="AI13" s="724"/>
      <c r="AJ13" s="724"/>
      <c r="AK13" s="724"/>
      <c r="AL13" s="666">
        <v>0.3</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4835825</v>
      </c>
      <c r="BH13" s="664"/>
      <c r="BI13" s="664"/>
      <c r="BJ13" s="664"/>
      <c r="BK13" s="664"/>
      <c r="BL13" s="664"/>
      <c r="BM13" s="664"/>
      <c r="BN13" s="665"/>
      <c r="BO13" s="723">
        <v>47.4</v>
      </c>
      <c r="BP13" s="723"/>
      <c r="BQ13" s="723"/>
      <c r="BR13" s="723"/>
      <c r="BS13" s="669">
        <v>844608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1754451</v>
      </c>
      <c r="CS13" s="664"/>
      <c r="CT13" s="664"/>
      <c r="CU13" s="664"/>
      <c r="CV13" s="664"/>
      <c r="CW13" s="664"/>
      <c r="CX13" s="664"/>
      <c r="CY13" s="665"/>
      <c r="CZ13" s="723">
        <v>6.3</v>
      </c>
      <c r="DA13" s="723"/>
      <c r="DB13" s="723"/>
      <c r="DC13" s="723"/>
      <c r="DD13" s="669">
        <v>818332</v>
      </c>
      <c r="DE13" s="664"/>
      <c r="DF13" s="664"/>
      <c r="DG13" s="664"/>
      <c r="DH13" s="664"/>
      <c r="DI13" s="664"/>
      <c r="DJ13" s="664"/>
      <c r="DK13" s="664"/>
      <c r="DL13" s="664"/>
      <c r="DM13" s="664"/>
      <c r="DN13" s="664"/>
      <c r="DO13" s="664"/>
      <c r="DP13" s="665"/>
      <c r="DQ13" s="669">
        <v>928876</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233</v>
      </c>
      <c r="S14" s="664"/>
      <c r="T14" s="664"/>
      <c r="U14" s="664"/>
      <c r="V14" s="664"/>
      <c r="W14" s="664"/>
      <c r="X14" s="664"/>
      <c r="Y14" s="665"/>
      <c r="Z14" s="723" t="s">
        <v>233</v>
      </c>
      <c r="AA14" s="723"/>
      <c r="AB14" s="723"/>
      <c r="AC14" s="723"/>
      <c r="AD14" s="724" t="s">
        <v>233</v>
      </c>
      <c r="AE14" s="724"/>
      <c r="AF14" s="724"/>
      <c r="AG14" s="724"/>
      <c r="AH14" s="724"/>
      <c r="AI14" s="724"/>
      <c r="AJ14" s="724"/>
      <c r="AK14" s="724"/>
      <c r="AL14" s="666" t="s">
        <v>233</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221877</v>
      </c>
      <c r="BH14" s="664"/>
      <c r="BI14" s="664"/>
      <c r="BJ14" s="664"/>
      <c r="BK14" s="664"/>
      <c r="BL14" s="664"/>
      <c r="BM14" s="664"/>
      <c r="BN14" s="665"/>
      <c r="BO14" s="723">
        <v>2.2000000000000002</v>
      </c>
      <c r="BP14" s="723"/>
      <c r="BQ14" s="723"/>
      <c r="BR14" s="723"/>
      <c r="BS14" s="669" t="s">
        <v>233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1157103</v>
      </c>
      <c r="CS14" s="664"/>
      <c r="CT14" s="664"/>
      <c r="CU14" s="664"/>
      <c r="CV14" s="664"/>
      <c r="CW14" s="664"/>
      <c r="CX14" s="664"/>
      <c r="CY14" s="665"/>
      <c r="CZ14" s="723">
        <v>4.0999999999999996</v>
      </c>
      <c r="DA14" s="723"/>
      <c r="DB14" s="723"/>
      <c r="DC14" s="723"/>
      <c r="DD14" s="669">
        <v>77485</v>
      </c>
      <c r="DE14" s="664"/>
      <c r="DF14" s="664"/>
      <c r="DG14" s="664"/>
      <c r="DH14" s="664"/>
      <c r="DI14" s="664"/>
      <c r="DJ14" s="664"/>
      <c r="DK14" s="664"/>
      <c r="DL14" s="664"/>
      <c r="DM14" s="664"/>
      <c r="DN14" s="664"/>
      <c r="DO14" s="664"/>
      <c r="DP14" s="665"/>
      <c r="DQ14" s="669">
        <v>1071869</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99708</v>
      </c>
      <c r="S15" s="664"/>
      <c r="T15" s="664"/>
      <c r="U15" s="664"/>
      <c r="V15" s="664"/>
      <c r="W15" s="664"/>
      <c r="X15" s="664"/>
      <c r="Y15" s="665"/>
      <c r="Z15" s="723">
        <v>0.4</v>
      </c>
      <c r="AA15" s="723"/>
      <c r="AB15" s="723"/>
      <c r="AC15" s="723"/>
      <c r="AD15" s="724">
        <v>99708</v>
      </c>
      <c r="AE15" s="724"/>
      <c r="AF15" s="724"/>
      <c r="AG15" s="724"/>
      <c r="AH15" s="724"/>
      <c r="AI15" s="724"/>
      <c r="AJ15" s="724"/>
      <c r="AK15" s="724"/>
      <c r="AL15" s="666">
        <v>0.7</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433895</v>
      </c>
      <c r="BH15" s="664"/>
      <c r="BI15" s="664"/>
      <c r="BJ15" s="664"/>
      <c r="BK15" s="664"/>
      <c r="BL15" s="664"/>
      <c r="BM15" s="664"/>
      <c r="BN15" s="665"/>
      <c r="BO15" s="723">
        <v>4.3</v>
      </c>
      <c r="BP15" s="723"/>
      <c r="BQ15" s="723"/>
      <c r="BR15" s="723"/>
      <c r="BS15" s="669" t="s">
        <v>233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2155215</v>
      </c>
      <c r="CS15" s="664"/>
      <c r="CT15" s="664"/>
      <c r="CU15" s="664"/>
      <c r="CV15" s="664"/>
      <c r="CW15" s="664"/>
      <c r="CX15" s="664"/>
      <c r="CY15" s="665"/>
      <c r="CZ15" s="723">
        <v>7.7</v>
      </c>
      <c r="DA15" s="723"/>
      <c r="DB15" s="723"/>
      <c r="DC15" s="723"/>
      <c r="DD15" s="669">
        <v>530569</v>
      </c>
      <c r="DE15" s="664"/>
      <c r="DF15" s="664"/>
      <c r="DG15" s="664"/>
      <c r="DH15" s="664"/>
      <c r="DI15" s="664"/>
      <c r="DJ15" s="664"/>
      <c r="DK15" s="664"/>
      <c r="DL15" s="664"/>
      <c r="DM15" s="664"/>
      <c r="DN15" s="664"/>
      <c r="DO15" s="664"/>
      <c r="DP15" s="665"/>
      <c r="DQ15" s="669">
        <v>1560499</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233</v>
      </c>
      <c r="BP16" s="723"/>
      <c r="BQ16" s="723"/>
      <c r="BR16" s="723"/>
      <c r="BS16" s="669" t="s">
        <v>233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485030</v>
      </c>
      <c r="CS16" s="664"/>
      <c r="CT16" s="664"/>
      <c r="CU16" s="664"/>
      <c r="CV16" s="664"/>
      <c r="CW16" s="664"/>
      <c r="CX16" s="664"/>
      <c r="CY16" s="665"/>
      <c r="CZ16" s="723">
        <v>1.7</v>
      </c>
      <c r="DA16" s="723"/>
      <c r="DB16" s="723"/>
      <c r="DC16" s="723"/>
      <c r="DD16" s="669" t="s">
        <v>233</v>
      </c>
      <c r="DE16" s="664"/>
      <c r="DF16" s="664"/>
      <c r="DG16" s="664"/>
      <c r="DH16" s="664"/>
      <c r="DI16" s="664"/>
      <c r="DJ16" s="664"/>
      <c r="DK16" s="664"/>
      <c r="DL16" s="664"/>
      <c r="DM16" s="664"/>
      <c r="DN16" s="664"/>
      <c r="DO16" s="664"/>
      <c r="DP16" s="665"/>
      <c r="DQ16" s="669">
        <v>73509</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64188</v>
      </c>
      <c r="S17" s="664"/>
      <c r="T17" s="664"/>
      <c r="U17" s="664"/>
      <c r="V17" s="664"/>
      <c r="W17" s="664"/>
      <c r="X17" s="664"/>
      <c r="Y17" s="665"/>
      <c r="Z17" s="723">
        <v>0.2</v>
      </c>
      <c r="AA17" s="723"/>
      <c r="AB17" s="723"/>
      <c r="AC17" s="723"/>
      <c r="AD17" s="724">
        <v>64188</v>
      </c>
      <c r="AE17" s="724"/>
      <c r="AF17" s="724"/>
      <c r="AG17" s="724"/>
      <c r="AH17" s="724"/>
      <c r="AI17" s="724"/>
      <c r="AJ17" s="724"/>
      <c r="AK17" s="724"/>
      <c r="AL17" s="666">
        <v>0.4</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3109664</v>
      </c>
      <c r="CS17" s="664"/>
      <c r="CT17" s="664"/>
      <c r="CU17" s="664"/>
      <c r="CV17" s="664"/>
      <c r="CW17" s="664"/>
      <c r="CX17" s="664"/>
      <c r="CY17" s="665"/>
      <c r="CZ17" s="723">
        <v>11.1</v>
      </c>
      <c r="DA17" s="723"/>
      <c r="DB17" s="723"/>
      <c r="DC17" s="723"/>
      <c r="DD17" s="669" t="s">
        <v>233</v>
      </c>
      <c r="DE17" s="664"/>
      <c r="DF17" s="664"/>
      <c r="DG17" s="664"/>
      <c r="DH17" s="664"/>
      <c r="DI17" s="664"/>
      <c r="DJ17" s="664"/>
      <c r="DK17" s="664"/>
      <c r="DL17" s="664"/>
      <c r="DM17" s="664"/>
      <c r="DN17" s="664"/>
      <c r="DO17" s="664"/>
      <c r="DP17" s="665"/>
      <c r="DQ17" s="669">
        <v>3105399</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4321525</v>
      </c>
      <c r="S18" s="664"/>
      <c r="T18" s="664"/>
      <c r="U18" s="664"/>
      <c r="V18" s="664"/>
      <c r="W18" s="664"/>
      <c r="X18" s="664"/>
      <c r="Y18" s="665"/>
      <c r="Z18" s="723">
        <v>15.3</v>
      </c>
      <c r="AA18" s="723"/>
      <c r="AB18" s="723"/>
      <c r="AC18" s="723"/>
      <c r="AD18" s="724">
        <v>3482527</v>
      </c>
      <c r="AE18" s="724"/>
      <c r="AF18" s="724"/>
      <c r="AG18" s="724"/>
      <c r="AH18" s="724"/>
      <c r="AI18" s="724"/>
      <c r="AJ18" s="724"/>
      <c r="AK18" s="724"/>
      <c r="AL18" s="666">
        <v>23.4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233</v>
      </c>
      <c r="BP18" s="723"/>
      <c r="BQ18" s="723"/>
      <c r="BR18" s="723"/>
      <c r="BS18" s="669" t="s">
        <v>233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233</v>
      </c>
      <c r="DA18" s="723"/>
      <c r="DB18" s="723"/>
      <c r="DC18" s="723"/>
      <c r="DD18" s="669" t="s">
        <v>233</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3482527</v>
      </c>
      <c r="S19" s="664"/>
      <c r="T19" s="664"/>
      <c r="U19" s="664"/>
      <c r="V19" s="664"/>
      <c r="W19" s="664"/>
      <c r="X19" s="664"/>
      <c r="Y19" s="665"/>
      <c r="Z19" s="723">
        <v>12.3</v>
      </c>
      <c r="AA19" s="723"/>
      <c r="AB19" s="723"/>
      <c r="AC19" s="723"/>
      <c r="AD19" s="724">
        <v>3482527</v>
      </c>
      <c r="AE19" s="724"/>
      <c r="AF19" s="724"/>
      <c r="AG19" s="724"/>
      <c r="AH19" s="724"/>
      <c r="AI19" s="724"/>
      <c r="AJ19" s="724"/>
      <c r="AK19" s="724"/>
      <c r="AL19" s="666">
        <v>23.4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233</v>
      </c>
      <c r="BH19" s="664"/>
      <c r="BI19" s="664"/>
      <c r="BJ19" s="664"/>
      <c r="BK19" s="664"/>
      <c r="BL19" s="664"/>
      <c r="BM19" s="664"/>
      <c r="BN19" s="665"/>
      <c r="BO19" s="723" t="s">
        <v>233</v>
      </c>
      <c r="BP19" s="723"/>
      <c r="BQ19" s="723"/>
      <c r="BR19" s="723"/>
      <c r="BS19" s="669" t="s">
        <v>233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233</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233</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838998</v>
      </c>
      <c r="S20" s="664"/>
      <c r="T20" s="664"/>
      <c r="U20" s="664"/>
      <c r="V20" s="664"/>
      <c r="W20" s="664"/>
      <c r="X20" s="664"/>
      <c r="Y20" s="665"/>
      <c r="Z20" s="723">
        <v>3</v>
      </c>
      <c r="AA20" s="723"/>
      <c r="AB20" s="723"/>
      <c r="AC20" s="723"/>
      <c r="AD20" s="724" t="s">
        <v>233</v>
      </c>
      <c r="AE20" s="724"/>
      <c r="AF20" s="724"/>
      <c r="AG20" s="724"/>
      <c r="AH20" s="724"/>
      <c r="AI20" s="724"/>
      <c r="AJ20" s="724"/>
      <c r="AK20" s="724"/>
      <c r="AL20" s="666" t="s">
        <v>233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233</v>
      </c>
      <c r="BH20" s="664"/>
      <c r="BI20" s="664"/>
      <c r="BJ20" s="664"/>
      <c r="BK20" s="664"/>
      <c r="BL20" s="664"/>
      <c r="BM20" s="664"/>
      <c r="BN20" s="665"/>
      <c r="BO20" s="723" t="s">
        <v>233</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27945580</v>
      </c>
      <c r="CS20" s="664"/>
      <c r="CT20" s="664"/>
      <c r="CU20" s="664"/>
      <c r="CV20" s="664"/>
      <c r="CW20" s="664"/>
      <c r="CX20" s="664"/>
      <c r="CY20" s="665"/>
      <c r="CZ20" s="723">
        <v>100</v>
      </c>
      <c r="DA20" s="723"/>
      <c r="DB20" s="723"/>
      <c r="DC20" s="723"/>
      <c r="DD20" s="669">
        <v>2344957</v>
      </c>
      <c r="DE20" s="664"/>
      <c r="DF20" s="664"/>
      <c r="DG20" s="664"/>
      <c r="DH20" s="664"/>
      <c r="DI20" s="664"/>
      <c r="DJ20" s="664"/>
      <c r="DK20" s="664"/>
      <c r="DL20" s="664"/>
      <c r="DM20" s="664"/>
      <c r="DN20" s="664"/>
      <c r="DO20" s="664"/>
      <c r="DP20" s="665"/>
      <c r="DQ20" s="669">
        <v>18593291</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233</v>
      </c>
      <c r="AA21" s="723"/>
      <c r="AB21" s="723"/>
      <c r="AC21" s="723"/>
      <c r="AD21" s="724" t="s">
        <v>233</v>
      </c>
      <c r="AE21" s="724"/>
      <c r="AF21" s="724"/>
      <c r="AG21" s="724"/>
      <c r="AH21" s="724"/>
      <c r="AI21" s="724"/>
      <c r="AJ21" s="724"/>
      <c r="AK21" s="724"/>
      <c r="AL21" s="666" t="s">
        <v>233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233</v>
      </c>
      <c r="BH21" s="664"/>
      <c r="BI21" s="664"/>
      <c r="BJ21" s="664"/>
      <c r="BK21" s="664"/>
      <c r="BL21" s="664"/>
      <c r="BM21" s="664"/>
      <c r="BN21" s="665"/>
      <c r="BO21" s="723" t="s">
        <v>233</v>
      </c>
      <c r="BP21" s="723"/>
      <c r="BQ21" s="723"/>
      <c r="BR21" s="723"/>
      <c r="BS21" s="669" t="s">
        <v>233</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16463546</v>
      </c>
      <c r="S22" s="664"/>
      <c r="T22" s="664"/>
      <c r="U22" s="664"/>
      <c r="V22" s="664"/>
      <c r="W22" s="664"/>
      <c r="X22" s="664"/>
      <c r="Y22" s="665"/>
      <c r="Z22" s="723">
        <v>58.3</v>
      </c>
      <c r="AA22" s="723"/>
      <c r="AB22" s="723"/>
      <c r="AC22" s="723"/>
      <c r="AD22" s="724">
        <v>14723473</v>
      </c>
      <c r="AE22" s="724"/>
      <c r="AF22" s="724"/>
      <c r="AG22" s="724"/>
      <c r="AH22" s="724"/>
      <c r="AI22" s="724"/>
      <c r="AJ22" s="724"/>
      <c r="AK22" s="724"/>
      <c r="AL22" s="666">
        <v>99.1</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8487</v>
      </c>
      <c r="S23" s="664"/>
      <c r="T23" s="664"/>
      <c r="U23" s="664"/>
      <c r="V23" s="664"/>
      <c r="W23" s="664"/>
      <c r="X23" s="664"/>
      <c r="Y23" s="665"/>
      <c r="Z23" s="723">
        <v>0</v>
      </c>
      <c r="AA23" s="723"/>
      <c r="AB23" s="723"/>
      <c r="AC23" s="723"/>
      <c r="AD23" s="724">
        <v>8487</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233</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258802</v>
      </c>
      <c r="S24" s="664"/>
      <c r="T24" s="664"/>
      <c r="U24" s="664"/>
      <c r="V24" s="664"/>
      <c r="W24" s="664"/>
      <c r="X24" s="664"/>
      <c r="Y24" s="665"/>
      <c r="Z24" s="723">
        <v>0.9</v>
      </c>
      <c r="AA24" s="723"/>
      <c r="AB24" s="723"/>
      <c r="AC24" s="723"/>
      <c r="AD24" s="724" t="s">
        <v>233</v>
      </c>
      <c r="AE24" s="724"/>
      <c r="AF24" s="724"/>
      <c r="AG24" s="724"/>
      <c r="AH24" s="724"/>
      <c r="AI24" s="724"/>
      <c r="AJ24" s="724"/>
      <c r="AK24" s="724"/>
      <c r="AL24" s="666" t="s">
        <v>233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14606659</v>
      </c>
      <c r="CS24" s="727"/>
      <c r="CT24" s="727"/>
      <c r="CU24" s="727"/>
      <c r="CV24" s="727"/>
      <c r="CW24" s="727"/>
      <c r="CX24" s="727"/>
      <c r="CY24" s="773"/>
      <c r="CZ24" s="774">
        <v>52.3</v>
      </c>
      <c r="DA24" s="743"/>
      <c r="DB24" s="743"/>
      <c r="DC24" s="777"/>
      <c r="DD24" s="772">
        <v>9632899</v>
      </c>
      <c r="DE24" s="727"/>
      <c r="DF24" s="727"/>
      <c r="DG24" s="727"/>
      <c r="DH24" s="727"/>
      <c r="DI24" s="727"/>
      <c r="DJ24" s="727"/>
      <c r="DK24" s="773"/>
      <c r="DL24" s="772">
        <v>9448476</v>
      </c>
      <c r="DM24" s="727"/>
      <c r="DN24" s="727"/>
      <c r="DO24" s="727"/>
      <c r="DP24" s="727"/>
      <c r="DQ24" s="727"/>
      <c r="DR24" s="727"/>
      <c r="DS24" s="727"/>
      <c r="DT24" s="727"/>
      <c r="DU24" s="727"/>
      <c r="DV24" s="773"/>
      <c r="DW24" s="774">
        <v>58.7</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200273</v>
      </c>
      <c r="S25" s="664"/>
      <c r="T25" s="664"/>
      <c r="U25" s="664"/>
      <c r="V25" s="664"/>
      <c r="W25" s="664"/>
      <c r="X25" s="664"/>
      <c r="Y25" s="665"/>
      <c r="Z25" s="723">
        <v>0.7</v>
      </c>
      <c r="AA25" s="723"/>
      <c r="AB25" s="723"/>
      <c r="AC25" s="723"/>
      <c r="AD25" s="724">
        <v>2573</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233</v>
      </c>
      <c r="BH25" s="664"/>
      <c r="BI25" s="664"/>
      <c r="BJ25" s="664"/>
      <c r="BK25" s="664"/>
      <c r="BL25" s="664"/>
      <c r="BM25" s="664"/>
      <c r="BN25" s="665"/>
      <c r="BO25" s="723" t="s">
        <v>233</v>
      </c>
      <c r="BP25" s="723"/>
      <c r="BQ25" s="723"/>
      <c r="BR25" s="723"/>
      <c r="BS25" s="669" t="s">
        <v>233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4751067</v>
      </c>
      <c r="CS25" s="662"/>
      <c r="CT25" s="662"/>
      <c r="CU25" s="662"/>
      <c r="CV25" s="662"/>
      <c r="CW25" s="662"/>
      <c r="CX25" s="662"/>
      <c r="CY25" s="663"/>
      <c r="CZ25" s="666">
        <v>17</v>
      </c>
      <c r="DA25" s="695"/>
      <c r="DB25" s="695"/>
      <c r="DC25" s="696"/>
      <c r="DD25" s="669">
        <v>4290442</v>
      </c>
      <c r="DE25" s="662"/>
      <c r="DF25" s="662"/>
      <c r="DG25" s="662"/>
      <c r="DH25" s="662"/>
      <c r="DI25" s="662"/>
      <c r="DJ25" s="662"/>
      <c r="DK25" s="663"/>
      <c r="DL25" s="669">
        <v>4106526</v>
      </c>
      <c r="DM25" s="662"/>
      <c r="DN25" s="662"/>
      <c r="DO25" s="662"/>
      <c r="DP25" s="662"/>
      <c r="DQ25" s="662"/>
      <c r="DR25" s="662"/>
      <c r="DS25" s="662"/>
      <c r="DT25" s="662"/>
      <c r="DU25" s="662"/>
      <c r="DV25" s="663"/>
      <c r="DW25" s="666">
        <v>25.5</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40632</v>
      </c>
      <c r="S26" s="664"/>
      <c r="T26" s="664"/>
      <c r="U26" s="664"/>
      <c r="V26" s="664"/>
      <c r="W26" s="664"/>
      <c r="X26" s="664"/>
      <c r="Y26" s="665"/>
      <c r="Z26" s="723">
        <v>0.1</v>
      </c>
      <c r="AA26" s="723"/>
      <c r="AB26" s="723"/>
      <c r="AC26" s="723"/>
      <c r="AD26" s="724" t="s">
        <v>233</v>
      </c>
      <c r="AE26" s="724"/>
      <c r="AF26" s="724"/>
      <c r="AG26" s="724"/>
      <c r="AH26" s="724"/>
      <c r="AI26" s="724"/>
      <c r="AJ26" s="724"/>
      <c r="AK26" s="724"/>
      <c r="AL26" s="666" t="s">
        <v>233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233</v>
      </c>
      <c r="BH26" s="664"/>
      <c r="BI26" s="664"/>
      <c r="BJ26" s="664"/>
      <c r="BK26" s="664"/>
      <c r="BL26" s="664"/>
      <c r="BM26" s="664"/>
      <c r="BN26" s="665"/>
      <c r="BO26" s="723" t="s">
        <v>233</v>
      </c>
      <c r="BP26" s="723"/>
      <c r="BQ26" s="723"/>
      <c r="BR26" s="723"/>
      <c r="BS26" s="669" t="s">
        <v>233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3295559</v>
      </c>
      <c r="CS26" s="664"/>
      <c r="CT26" s="664"/>
      <c r="CU26" s="664"/>
      <c r="CV26" s="664"/>
      <c r="CW26" s="664"/>
      <c r="CX26" s="664"/>
      <c r="CY26" s="665"/>
      <c r="CZ26" s="666">
        <v>11.8</v>
      </c>
      <c r="DA26" s="695"/>
      <c r="DB26" s="695"/>
      <c r="DC26" s="696"/>
      <c r="DD26" s="669">
        <v>2887719</v>
      </c>
      <c r="DE26" s="664"/>
      <c r="DF26" s="664"/>
      <c r="DG26" s="664"/>
      <c r="DH26" s="664"/>
      <c r="DI26" s="664"/>
      <c r="DJ26" s="664"/>
      <c r="DK26" s="665"/>
      <c r="DL26" s="669" t="s">
        <v>233</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4068027</v>
      </c>
      <c r="S27" s="664"/>
      <c r="T27" s="664"/>
      <c r="U27" s="664"/>
      <c r="V27" s="664"/>
      <c r="W27" s="664"/>
      <c r="X27" s="664"/>
      <c r="Y27" s="665"/>
      <c r="Z27" s="723">
        <v>14.4</v>
      </c>
      <c r="AA27" s="723"/>
      <c r="AB27" s="723"/>
      <c r="AC27" s="723"/>
      <c r="AD27" s="724" t="s">
        <v>233</v>
      </c>
      <c r="AE27" s="724"/>
      <c r="AF27" s="724"/>
      <c r="AG27" s="724"/>
      <c r="AH27" s="724"/>
      <c r="AI27" s="724"/>
      <c r="AJ27" s="724"/>
      <c r="AK27" s="724"/>
      <c r="AL27" s="666" t="s">
        <v>233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10201925</v>
      </c>
      <c r="BH27" s="664"/>
      <c r="BI27" s="664"/>
      <c r="BJ27" s="664"/>
      <c r="BK27" s="664"/>
      <c r="BL27" s="664"/>
      <c r="BM27" s="664"/>
      <c r="BN27" s="665"/>
      <c r="BO27" s="723">
        <v>100</v>
      </c>
      <c r="BP27" s="723"/>
      <c r="BQ27" s="723"/>
      <c r="BR27" s="723"/>
      <c r="BS27" s="669">
        <v>901075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6745928</v>
      </c>
      <c r="CS27" s="662"/>
      <c r="CT27" s="662"/>
      <c r="CU27" s="662"/>
      <c r="CV27" s="662"/>
      <c r="CW27" s="662"/>
      <c r="CX27" s="662"/>
      <c r="CY27" s="663"/>
      <c r="CZ27" s="666">
        <v>24.1</v>
      </c>
      <c r="DA27" s="695"/>
      <c r="DB27" s="695"/>
      <c r="DC27" s="696"/>
      <c r="DD27" s="669">
        <v>2237058</v>
      </c>
      <c r="DE27" s="662"/>
      <c r="DF27" s="662"/>
      <c r="DG27" s="662"/>
      <c r="DH27" s="662"/>
      <c r="DI27" s="662"/>
      <c r="DJ27" s="662"/>
      <c r="DK27" s="663"/>
      <c r="DL27" s="669">
        <v>2236551</v>
      </c>
      <c r="DM27" s="662"/>
      <c r="DN27" s="662"/>
      <c r="DO27" s="662"/>
      <c r="DP27" s="662"/>
      <c r="DQ27" s="662"/>
      <c r="DR27" s="662"/>
      <c r="DS27" s="662"/>
      <c r="DT27" s="662"/>
      <c r="DU27" s="662"/>
      <c r="DV27" s="663"/>
      <c r="DW27" s="666">
        <v>13.9</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233</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3109664</v>
      </c>
      <c r="CS28" s="664"/>
      <c r="CT28" s="664"/>
      <c r="CU28" s="664"/>
      <c r="CV28" s="664"/>
      <c r="CW28" s="664"/>
      <c r="CX28" s="664"/>
      <c r="CY28" s="665"/>
      <c r="CZ28" s="666">
        <v>11.1</v>
      </c>
      <c r="DA28" s="695"/>
      <c r="DB28" s="695"/>
      <c r="DC28" s="696"/>
      <c r="DD28" s="669">
        <v>3105399</v>
      </c>
      <c r="DE28" s="664"/>
      <c r="DF28" s="664"/>
      <c r="DG28" s="664"/>
      <c r="DH28" s="664"/>
      <c r="DI28" s="664"/>
      <c r="DJ28" s="664"/>
      <c r="DK28" s="665"/>
      <c r="DL28" s="669">
        <v>3105399</v>
      </c>
      <c r="DM28" s="664"/>
      <c r="DN28" s="664"/>
      <c r="DO28" s="664"/>
      <c r="DP28" s="664"/>
      <c r="DQ28" s="664"/>
      <c r="DR28" s="664"/>
      <c r="DS28" s="664"/>
      <c r="DT28" s="664"/>
      <c r="DU28" s="664"/>
      <c r="DV28" s="665"/>
      <c r="DW28" s="666">
        <v>19.3</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2235311</v>
      </c>
      <c r="S29" s="664"/>
      <c r="T29" s="664"/>
      <c r="U29" s="664"/>
      <c r="V29" s="664"/>
      <c r="W29" s="664"/>
      <c r="X29" s="664"/>
      <c r="Y29" s="665"/>
      <c r="Z29" s="723">
        <v>7.9</v>
      </c>
      <c r="AA29" s="723"/>
      <c r="AB29" s="723"/>
      <c r="AC29" s="723"/>
      <c r="AD29" s="724" t="s">
        <v>233</v>
      </c>
      <c r="AE29" s="724"/>
      <c r="AF29" s="724"/>
      <c r="AG29" s="724"/>
      <c r="AH29" s="724"/>
      <c r="AI29" s="724"/>
      <c r="AJ29" s="724"/>
      <c r="AK29" s="724"/>
      <c r="AL29" s="666" t="s">
        <v>233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3109612</v>
      </c>
      <c r="CS29" s="662"/>
      <c r="CT29" s="662"/>
      <c r="CU29" s="662"/>
      <c r="CV29" s="662"/>
      <c r="CW29" s="662"/>
      <c r="CX29" s="662"/>
      <c r="CY29" s="663"/>
      <c r="CZ29" s="666">
        <v>11.1</v>
      </c>
      <c r="DA29" s="695"/>
      <c r="DB29" s="695"/>
      <c r="DC29" s="696"/>
      <c r="DD29" s="669">
        <v>3105347</v>
      </c>
      <c r="DE29" s="662"/>
      <c r="DF29" s="662"/>
      <c r="DG29" s="662"/>
      <c r="DH29" s="662"/>
      <c r="DI29" s="662"/>
      <c r="DJ29" s="662"/>
      <c r="DK29" s="663"/>
      <c r="DL29" s="669">
        <v>3105347</v>
      </c>
      <c r="DM29" s="662"/>
      <c r="DN29" s="662"/>
      <c r="DO29" s="662"/>
      <c r="DP29" s="662"/>
      <c r="DQ29" s="662"/>
      <c r="DR29" s="662"/>
      <c r="DS29" s="662"/>
      <c r="DT29" s="662"/>
      <c r="DU29" s="662"/>
      <c r="DV29" s="663"/>
      <c r="DW29" s="666">
        <v>19.3</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107175</v>
      </c>
      <c r="S30" s="664"/>
      <c r="T30" s="664"/>
      <c r="U30" s="664"/>
      <c r="V30" s="664"/>
      <c r="W30" s="664"/>
      <c r="X30" s="664"/>
      <c r="Y30" s="665"/>
      <c r="Z30" s="723">
        <v>0.4</v>
      </c>
      <c r="AA30" s="723"/>
      <c r="AB30" s="723"/>
      <c r="AC30" s="723"/>
      <c r="AD30" s="724">
        <v>90191</v>
      </c>
      <c r="AE30" s="724"/>
      <c r="AF30" s="724"/>
      <c r="AG30" s="724"/>
      <c r="AH30" s="724"/>
      <c r="AI30" s="724"/>
      <c r="AJ30" s="724"/>
      <c r="AK30" s="724"/>
      <c r="AL30" s="666">
        <v>0.6</v>
      </c>
      <c r="AM30" s="667"/>
      <c r="AN30" s="667"/>
      <c r="AO30" s="725"/>
      <c r="AP30" s="751" t="s">
        <v>307</v>
      </c>
      <c r="AQ30" s="752"/>
      <c r="AR30" s="752"/>
      <c r="AS30" s="752"/>
      <c r="AT30" s="757" t="s">
        <v>308</v>
      </c>
      <c r="AU30" s="230"/>
      <c r="AV30" s="230"/>
      <c r="AW30" s="230"/>
      <c r="AX30" s="760" t="s">
        <v>188</v>
      </c>
      <c r="AY30" s="761"/>
      <c r="AZ30" s="761"/>
      <c r="BA30" s="761"/>
      <c r="BB30" s="761"/>
      <c r="BC30" s="761"/>
      <c r="BD30" s="761"/>
      <c r="BE30" s="761"/>
      <c r="BF30" s="762"/>
      <c r="BG30" s="741">
        <v>99.1</v>
      </c>
      <c r="BH30" s="742"/>
      <c r="BI30" s="742"/>
      <c r="BJ30" s="742"/>
      <c r="BK30" s="742"/>
      <c r="BL30" s="742"/>
      <c r="BM30" s="743">
        <v>97.5</v>
      </c>
      <c r="BN30" s="742"/>
      <c r="BO30" s="742"/>
      <c r="BP30" s="742"/>
      <c r="BQ30" s="744"/>
      <c r="BR30" s="741">
        <v>99</v>
      </c>
      <c r="BS30" s="742"/>
      <c r="BT30" s="742"/>
      <c r="BU30" s="742"/>
      <c r="BV30" s="742"/>
      <c r="BW30" s="742"/>
      <c r="BX30" s="743">
        <v>97.4</v>
      </c>
      <c r="BY30" s="742"/>
      <c r="BZ30" s="742"/>
      <c r="CA30" s="742"/>
      <c r="CB30" s="744"/>
      <c r="CD30" s="747"/>
      <c r="CE30" s="748"/>
      <c r="CF30" s="705" t="s">
        <v>309</v>
      </c>
      <c r="CG30" s="702"/>
      <c r="CH30" s="702"/>
      <c r="CI30" s="702"/>
      <c r="CJ30" s="702"/>
      <c r="CK30" s="702"/>
      <c r="CL30" s="702"/>
      <c r="CM30" s="702"/>
      <c r="CN30" s="702"/>
      <c r="CO30" s="702"/>
      <c r="CP30" s="702"/>
      <c r="CQ30" s="703"/>
      <c r="CR30" s="661">
        <v>2871466</v>
      </c>
      <c r="CS30" s="664"/>
      <c r="CT30" s="664"/>
      <c r="CU30" s="664"/>
      <c r="CV30" s="664"/>
      <c r="CW30" s="664"/>
      <c r="CX30" s="664"/>
      <c r="CY30" s="665"/>
      <c r="CZ30" s="666">
        <v>10.3</v>
      </c>
      <c r="DA30" s="695"/>
      <c r="DB30" s="695"/>
      <c r="DC30" s="696"/>
      <c r="DD30" s="669">
        <v>2867533</v>
      </c>
      <c r="DE30" s="664"/>
      <c r="DF30" s="664"/>
      <c r="DG30" s="664"/>
      <c r="DH30" s="664"/>
      <c r="DI30" s="664"/>
      <c r="DJ30" s="664"/>
      <c r="DK30" s="665"/>
      <c r="DL30" s="669">
        <v>2867533</v>
      </c>
      <c r="DM30" s="664"/>
      <c r="DN30" s="664"/>
      <c r="DO30" s="664"/>
      <c r="DP30" s="664"/>
      <c r="DQ30" s="664"/>
      <c r="DR30" s="664"/>
      <c r="DS30" s="664"/>
      <c r="DT30" s="664"/>
      <c r="DU30" s="664"/>
      <c r="DV30" s="665"/>
      <c r="DW30" s="666">
        <v>17.8</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55605</v>
      </c>
      <c r="S31" s="664"/>
      <c r="T31" s="664"/>
      <c r="U31" s="664"/>
      <c r="V31" s="664"/>
      <c r="W31" s="664"/>
      <c r="X31" s="664"/>
      <c r="Y31" s="665"/>
      <c r="Z31" s="723">
        <v>0.2</v>
      </c>
      <c r="AA31" s="723"/>
      <c r="AB31" s="723"/>
      <c r="AC31" s="723"/>
      <c r="AD31" s="724" t="s">
        <v>233</v>
      </c>
      <c r="AE31" s="724"/>
      <c r="AF31" s="724"/>
      <c r="AG31" s="724"/>
      <c r="AH31" s="724"/>
      <c r="AI31" s="724"/>
      <c r="AJ31" s="724"/>
      <c r="AK31" s="724"/>
      <c r="AL31" s="666" t="s">
        <v>233</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99.2</v>
      </c>
      <c r="BH31" s="662"/>
      <c r="BI31" s="662"/>
      <c r="BJ31" s="662"/>
      <c r="BK31" s="662"/>
      <c r="BL31" s="662"/>
      <c r="BM31" s="667">
        <v>98.2</v>
      </c>
      <c r="BN31" s="740"/>
      <c r="BO31" s="740"/>
      <c r="BP31" s="740"/>
      <c r="BQ31" s="701"/>
      <c r="BR31" s="739">
        <v>99.1</v>
      </c>
      <c r="BS31" s="662"/>
      <c r="BT31" s="662"/>
      <c r="BU31" s="662"/>
      <c r="BV31" s="662"/>
      <c r="BW31" s="662"/>
      <c r="BX31" s="667">
        <v>98</v>
      </c>
      <c r="BY31" s="740"/>
      <c r="BZ31" s="740"/>
      <c r="CA31" s="740"/>
      <c r="CB31" s="701"/>
      <c r="CD31" s="747"/>
      <c r="CE31" s="748"/>
      <c r="CF31" s="705" t="s">
        <v>313</v>
      </c>
      <c r="CG31" s="702"/>
      <c r="CH31" s="702"/>
      <c r="CI31" s="702"/>
      <c r="CJ31" s="702"/>
      <c r="CK31" s="702"/>
      <c r="CL31" s="702"/>
      <c r="CM31" s="702"/>
      <c r="CN31" s="702"/>
      <c r="CO31" s="702"/>
      <c r="CP31" s="702"/>
      <c r="CQ31" s="703"/>
      <c r="CR31" s="661">
        <v>238146</v>
      </c>
      <c r="CS31" s="662"/>
      <c r="CT31" s="662"/>
      <c r="CU31" s="662"/>
      <c r="CV31" s="662"/>
      <c r="CW31" s="662"/>
      <c r="CX31" s="662"/>
      <c r="CY31" s="663"/>
      <c r="CZ31" s="666">
        <v>0.9</v>
      </c>
      <c r="DA31" s="695"/>
      <c r="DB31" s="695"/>
      <c r="DC31" s="696"/>
      <c r="DD31" s="669">
        <v>237814</v>
      </c>
      <c r="DE31" s="662"/>
      <c r="DF31" s="662"/>
      <c r="DG31" s="662"/>
      <c r="DH31" s="662"/>
      <c r="DI31" s="662"/>
      <c r="DJ31" s="662"/>
      <c r="DK31" s="663"/>
      <c r="DL31" s="669">
        <v>237814</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1070131</v>
      </c>
      <c r="S32" s="664"/>
      <c r="T32" s="664"/>
      <c r="U32" s="664"/>
      <c r="V32" s="664"/>
      <c r="W32" s="664"/>
      <c r="X32" s="664"/>
      <c r="Y32" s="665"/>
      <c r="Z32" s="723">
        <v>3.8</v>
      </c>
      <c r="AA32" s="723"/>
      <c r="AB32" s="723"/>
      <c r="AC32" s="723"/>
      <c r="AD32" s="724" t="s">
        <v>233</v>
      </c>
      <c r="AE32" s="724"/>
      <c r="AF32" s="724"/>
      <c r="AG32" s="724"/>
      <c r="AH32" s="724"/>
      <c r="AI32" s="724"/>
      <c r="AJ32" s="724"/>
      <c r="AK32" s="724"/>
      <c r="AL32" s="666" t="s">
        <v>233</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98.9</v>
      </c>
      <c r="BH32" s="677"/>
      <c r="BI32" s="677"/>
      <c r="BJ32" s="677"/>
      <c r="BK32" s="677"/>
      <c r="BL32" s="677"/>
      <c r="BM32" s="721">
        <v>96.7</v>
      </c>
      <c r="BN32" s="677"/>
      <c r="BO32" s="677"/>
      <c r="BP32" s="677"/>
      <c r="BQ32" s="714"/>
      <c r="BR32" s="738">
        <v>98.9</v>
      </c>
      <c r="BS32" s="677"/>
      <c r="BT32" s="677"/>
      <c r="BU32" s="677"/>
      <c r="BV32" s="677"/>
      <c r="BW32" s="677"/>
      <c r="BX32" s="721">
        <v>96.7</v>
      </c>
      <c r="BY32" s="677"/>
      <c r="BZ32" s="677"/>
      <c r="CA32" s="677"/>
      <c r="CB32" s="714"/>
      <c r="CD32" s="749"/>
      <c r="CE32" s="750"/>
      <c r="CF32" s="705" t="s">
        <v>316</v>
      </c>
      <c r="CG32" s="702"/>
      <c r="CH32" s="702"/>
      <c r="CI32" s="702"/>
      <c r="CJ32" s="702"/>
      <c r="CK32" s="702"/>
      <c r="CL32" s="702"/>
      <c r="CM32" s="702"/>
      <c r="CN32" s="702"/>
      <c r="CO32" s="702"/>
      <c r="CP32" s="702"/>
      <c r="CQ32" s="703"/>
      <c r="CR32" s="661">
        <v>52</v>
      </c>
      <c r="CS32" s="664"/>
      <c r="CT32" s="664"/>
      <c r="CU32" s="664"/>
      <c r="CV32" s="664"/>
      <c r="CW32" s="664"/>
      <c r="CX32" s="664"/>
      <c r="CY32" s="665"/>
      <c r="CZ32" s="666">
        <v>0</v>
      </c>
      <c r="DA32" s="695"/>
      <c r="DB32" s="695"/>
      <c r="DC32" s="696"/>
      <c r="DD32" s="669">
        <v>52</v>
      </c>
      <c r="DE32" s="664"/>
      <c r="DF32" s="664"/>
      <c r="DG32" s="664"/>
      <c r="DH32" s="664"/>
      <c r="DI32" s="664"/>
      <c r="DJ32" s="664"/>
      <c r="DK32" s="665"/>
      <c r="DL32" s="669">
        <v>52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312358</v>
      </c>
      <c r="S33" s="664"/>
      <c r="T33" s="664"/>
      <c r="U33" s="664"/>
      <c r="V33" s="664"/>
      <c r="W33" s="664"/>
      <c r="X33" s="664"/>
      <c r="Y33" s="665"/>
      <c r="Z33" s="723">
        <v>1.1000000000000001</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10508934</v>
      </c>
      <c r="CS33" s="662"/>
      <c r="CT33" s="662"/>
      <c r="CU33" s="662"/>
      <c r="CV33" s="662"/>
      <c r="CW33" s="662"/>
      <c r="CX33" s="662"/>
      <c r="CY33" s="663"/>
      <c r="CZ33" s="666">
        <v>37.6</v>
      </c>
      <c r="DA33" s="695"/>
      <c r="DB33" s="695"/>
      <c r="DC33" s="696"/>
      <c r="DD33" s="669">
        <v>8714665</v>
      </c>
      <c r="DE33" s="662"/>
      <c r="DF33" s="662"/>
      <c r="DG33" s="662"/>
      <c r="DH33" s="662"/>
      <c r="DI33" s="662"/>
      <c r="DJ33" s="662"/>
      <c r="DK33" s="663"/>
      <c r="DL33" s="669">
        <v>6602398</v>
      </c>
      <c r="DM33" s="662"/>
      <c r="DN33" s="662"/>
      <c r="DO33" s="662"/>
      <c r="DP33" s="662"/>
      <c r="DQ33" s="662"/>
      <c r="DR33" s="662"/>
      <c r="DS33" s="662"/>
      <c r="DT33" s="662"/>
      <c r="DU33" s="662"/>
      <c r="DV33" s="663"/>
      <c r="DW33" s="666">
        <v>41</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409011</v>
      </c>
      <c r="S34" s="664"/>
      <c r="T34" s="664"/>
      <c r="U34" s="664"/>
      <c r="V34" s="664"/>
      <c r="W34" s="664"/>
      <c r="X34" s="664"/>
      <c r="Y34" s="665"/>
      <c r="Z34" s="723">
        <v>1.4</v>
      </c>
      <c r="AA34" s="723"/>
      <c r="AB34" s="723"/>
      <c r="AC34" s="723"/>
      <c r="AD34" s="724">
        <v>28686</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2891022</v>
      </c>
      <c r="CS34" s="664"/>
      <c r="CT34" s="664"/>
      <c r="CU34" s="664"/>
      <c r="CV34" s="664"/>
      <c r="CW34" s="664"/>
      <c r="CX34" s="664"/>
      <c r="CY34" s="665"/>
      <c r="CZ34" s="666">
        <v>10.3</v>
      </c>
      <c r="DA34" s="695"/>
      <c r="DB34" s="695"/>
      <c r="DC34" s="696"/>
      <c r="DD34" s="669">
        <v>2317863</v>
      </c>
      <c r="DE34" s="664"/>
      <c r="DF34" s="664"/>
      <c r="DG34" s="664"/>
      <c r="DH34" s="664"/>
      <c r="DI34" s="664"/>
      <c r="DJ34" s="664"/>
      <c r="DK34" s="665"/>
      <c r="DL34" s="669">
        <v>1994524</v>
      </c>
      <c r="DM34" s="664"/>
      <c r="DN34" s="664"/>
      <c r="DO34" s="664"/>
      <c r="DP34" s="664"/>
      <c r="DQ34" s="664"/>
      <c r="DR34" s="664"/>
      <c r="DS34" s="664"/>
      <c r="DT34" s="664"/>
      <c r="DU34" s="664"/>
      <c r="DV34" s="665"/>
      <c r="DW34" s="666">
        <v>12.4</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2996800</v>
      </c>
      <c r="S35" s="664"/>
      <c r="T35" s="664"/>
      <c r="U35" s="664"/>
      <c r="V35" s="664"/>
      <c r="W35" s="664"/>
      <c r="X35" s="664"/>
      <c r="Y35" s="665"/>
      <c r="Z35" s="723">
        <v>10.6</v>
      </c>
      <c r="AA35" s="723"/>
      <c r="AB35" s="723"/>
      <c r="AC35" s="723"/>
      <c r="AD35" s="724" t="s">
        <v>233</v>
      </c>
      <c r="AE35" s="724"/>
      <c r="AF35" s="724"/>
      <c r="AG35" s="724"/>
      <c r="AH35" s="724"/>
      <c r="AI35" s="724"/>
      <c r="AJ35" s="724"/>
      <c r="AK35" s="724"/>
      <c r="AL35" s="666" t="s">
        <v>233</v>
      </c>
      <c r="AM35" s="667"/>
      <c r="AN35" s="667"/>
      <c r="AO35" s="725"/>
      <c r="AP35" s="234"/>
      <c r="AQ35" s="729" t="s">
        <v>324</v>
      </c>
      <c r="AR35" s="730"/>
      <c r="AS35" s="730"/>
      <c r="AT35" s="730"/>
      <c r="AU35" s="730"/>
      <c r="AV35" s="730"/>
      <c r="AW35" s="730"/>
      <c r="AX35" s="730"/>
      <c r="AY35" s="731"/>
      <c r="AZ35" s="726">
        <v>4463873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11393</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272948</v>
      </c>
      <c r="CS35" s="662"/>
      <c r="CT35" s="662"/>
      <c r="CU35" s="662"/>
      <c r="CV35" s="662"/>
      <c r="CW35" s="662"/>
      <c r="CX35" s="662"/>
      <c r="CY35" s="663"/>
      <c r="CZ35" s="666">
        <v>1</v>
      </c>
      <c r="DA35" s="695"/>
      <c r="DB35" s="695"/>
      <c r="DC35" s="696"/>
      <c r="DD35" s="669">
        <v>235822</v>
      </c>
      <c r="DE35" s="662"/>
      <c r="DF35" s="662"/>
      <c r="DG35" s="662"/>
      <c r="DH35" s="662"/>
      <c r="DI35" s="662"/>
      <c r="DJ35" s="662"/>
      <c r="DK35" s="663"/>
      <c r="DL35" s="669">
        <v>209847</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233</v>
      </c>
      <c r="S36" s="664"/>
      <c r="T36" s="664"/>
      <c r="U36" s="664"/>
      <c r="V36" s="664"/>
      <c r="W36" s="664"/>
      <c r="X36" s="664"/>
      <c r="Y36" s="665"/>
      <c r="Z36" s="723" t="s">
        <v>233</v>
      </c>
      <c r="AA36" s="723"/>
      <c r="AB36" s="723"/>
      <c r="AC36" s="723"/>
      <c r="AD36" s="724" t="s">
        <v>233</v>
      </c>
      <c r="AE36" s="724"/>
      <c r="AF36" s="724"/>
      <c r="AG36" s="724"/>
      <c r="AH36" s="724"/>
      <c r="AI36" s="724"/>
      <c r="AJ36" s="724"/>
      <c r="AK36" s="724"/>
      <c r="AL36" s="666" t="s">
        <v>233</v>
      </c>
      <c r="AM36" s="667"/>
      <c r="AN36" s="667"/>
      <c r="AO36" s="725"/>
      <c r="AQ36" s="698" t="s">
        <v>328</v>
      </c>
      <c r="AR36" s="699"/>
      <c r="AS36" s="699"/>
      <c r="AT36" s="699"/>
      <c r="AU36" s="699"/>
      <c r="AV36" s="699"/>
      <c r="AW36" s="699"/>
      <c r="AX36" s="699"/>
      <c r="AY36" s="700"/>
      <c r="AZ36" s="661">
        <v>1422202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11393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3645054</v>
      </c>
      <c r="CS36" s="664"/>
      <c r="CT36" s="664"/>
      <c r="CU36" s="664"/>
      <c r="CV36" s="664"/>
      <c r="CW36" s="664"/>
      <c r="CX36" s="664"/>
      <c r="CY36" s="665"/>
      <c r="CZ36" s="666">
        <v>13</v>
      </c>
      <c r="DA36" s="695"/>
      <c r="DB36" s="695"/>
      <c r="DC36" s="696"/>
      <c r="DD36" s="669">
        <v>3221162</v>
      </c>
      <c r="DE36" s="664"/>
      <c r="DF36" s="664"/>
      <c r="DG36" s="664"/>
      <c r="DH36" s="664"/>
      <c r="DI36" s="664"/>
      <c r="DJ36" s="664"/>
      <c r="DK36" s="665"/>
      <c r="DL36" s="669">
        <v>2175211</v>
      </c>
      <c r="DM36" s="664"/>
      <c r="DN36" s="664"/>
      <c r="DO36" s="664"/>
      <c r="DP36" s="664"/>
      <c r="DQ36" s="664"/>
      <c r="DR36" s="664"/>
      <c r="DS36" s="664"/>
      <c r="DT36" s="664"/>
      <c r="DU36" s="664"/>
      <c r="DV36" s="665"/>
      <c r="DW36" s="666">
        <v>13.5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1244400</v>
      </c>
      <c r="S37" s="664"/>
      <c r="T37" s="664"/>
      <c r="U37" s="664"/>
      <c r="V37" s="664"/>
      <c r="W37" s="664"/>
      <c r="X37" s="664"/>
      <c r="Y37" s="665"/>
      <c r="Z37" s="723">
        <v>4.4000000000000004</v>
      </c>
      <c r="AA37" s="723"/>
      <c r="AB37" s="723"/>
      <c r="AC37" s="723"/>
      <c r="AD37" s="724" t="s">
        <v>233</v>
      </c>
      <c r="AE37" s="724"/>
      <c r="AF37" s="724"/>
      <c r="AG37" s="724"/>
      <c r="AH37" s="724"/>
      <c r="AI37" s="724"/>
      <c r="AJ37" s="724"/>
      <c r="AK37" s="724"/>
      <c r="AL37" s="666" t="s">
        <v>233</v>
      </c>
      <c r="AM37" s="667"/>
      <c r="AN37" s="667"/>
      <c r="AO37" s="725"/>
      <c r="AQ37" s="698" t="s">
        <v>332</v>
      </c>
      <c r="AR37" s="699"/>
      <c r="AS37" s="699"/>
      <c r="AT37" s="699"/>
      <c r="AU37" s="699"/>
      <c r="AV37" s="699"/>
      <c r="AW37" s="699"/>
      <c r="AX37" s="699"/>
      <c r="AY37" s="700"/>
      <c r="AZ37" s="661">
        <v>516152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10750</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1536422</v>
      </c>
      <c r="CS37" s="662"/>
      <c r="CT37" s="662"/>
      <c r="CU37" s="662"/>
      <c r="CV37" s="662"/>
      <c r="CW37" s="662"/>
      <c r="CX37" s="662"/>
      <c r="CY37" s="663"/>
      <c r="CZ37" s="666">
        <v>5.5</v>
      </c>
      <c r="DA37" s="695"/>
      <c r="DB37" s="695"/>
      <c r="DC37" s="696"/>
      <c r="DD37" s="669">
        <v>1343422</v>
      </c>
      <c r="DE37" s="662"/>
      <c r="DF37" s="662"/>
      <c r="DG37" s="662"/>
      <c r="DH37" s="662"/>
      <c r="DI37" s="662"/>
      <c r="DJ37" s="662"/>
      <c r="DK37" s="663"/>
      <c r="DL37" s="669">
        <v>1143102</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28226158</v>
      </c>
      <c r="S38" s="713"/>
      <c r="T38" s="713"/>
      <c r="U38" s="713"/>
      <c r="V38" s="713"/>
      <c r="W38" s="713"/>
      <c r="X38" s="713"/>
      <c r="Y38" s="718"/>
      <c r="Z38" s="719">
        <v>100</v>
      </c>
      <c r="AA38" s="719"/>
      <c r="AB38" s="719"/>
      <c r="AC38" s="719"/>
      <c r="AD38" s="720">
        <v>14853410</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123260</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17558</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2918411</v>
      </c>
      <c r="CS38" s="664"/>
      <c r="CT38" s="664"/>
      <c r="CU38" s="664"/>
      <c r="CV38" s="664"/>
      <c r="CW38" s="664"/>
      <c r="CX38" s="664"/>
      <c r="CY38" s="665"/>
      <c r="CZ38" s="666">
        <v>10.4</v>
      </c>
      <c r="DA38" s="695"/>
      <c r="DB38" s="695"/>
      <c r="DC38" s="696"/>
      <c r="DD38" s="669">
        <v>2315607</v>
      </c>
      <c r="DE38" s="664"/>
      <c r="DF38" s="664"/>
      <c r="DG38" s="664"/>
      <c r="DH38" s="664"/>
      <c r="DI38" s="664"/>
      <c r="DJ38" s="664"/>
      <c r="DK38" s="665"/>
      <c r="DL38" s="669">
        <v>2222816</v>
      </c>
      <c r="DM38" s="664"/>
      <c r="DN38" s="664"/>
      <c r="DO38" s="664"/>
      <c r="DP38" s="664"/>
      <c r="DQ38" s="664"/>
      <c r="DR38" s="664"/>
      <c r="DS38" s="664"/>
      <c r="DT38" s="664"/>
      <c r="DU38" s="664"/>
      <c r="DV38" s="665"/>
      <c r="DW38" s="666">
        <v>13.8</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5947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85</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283200</v>
      </c>
      <c r="CS39" s="662"/>
      <c r="CT39" s="662"/>
      <c r="CU39" s="662"/>
      <c r="CV39" s="662"/>
      <c r="CW39" s="662"/>
      <c r="CX39" s="662"/>
      <c r="CY39" s="663"/>
      <c r="CZ39" s="666">
        <v>1</v>
      </c>
      <c r="DA39" s="695"/>
      <c r="DB39" s="695"/>
      <c r="DC39" s="696"/>
      <c r="DD39" s="669">
        <v>202492</v>
      </c>
      <c r="DE39" s="662"/>
      <c r="DF39" s="662"/>
      <c r="DG39" s="662"/>
      <c r="DH39" s="662"/>
      <c r="DI39" s="662"/>
      <c r="DJ39" s="662"/>
      <c r="DK39" s="663"/>
      <c r="DL39" s="669" t="s">
        <v>343</v>
      </c>
      <c r="DM39" s="662"/>
      <c r="DN39" s="662"/>
      <c r="DO39" s="662"/>
      <c r="DP39" s="662"/>
      <c r="DQ39" s="662"/>
      <c r="DR39" s="662"/>
      <c r="DS39" s="662"/>
      <c r="DT39" s="662"/>
      <c r="DU39" s="662"/>
      <c r="DV39" s="663"/>
      <c r="DW39" s="666" t="s">
        <v>343</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618061</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233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498299</v>
      </c>
      <c r="CS40" s="664"/>
      <c r="CT40" s="664"/>
      <c r="CU40" s="664"/>
      <c r="CV40" s="664"/>
      <c r="CW40" s="664"/>
      <c r="CX40" s="664"/>
      <c r="CY40" s="665"/>
      <c r="CZ40" s="666">
        <v>1.8</v>
      </c>
      <c r="DA40" s="695"/>
      <c r="DB40" s="695"/>
      <c r="DC40" s="696"/>
      <c r="DD40" s="669">
        <v>421719</v>
      </c>
      <c r="DE40" s="664"/>
      <c r="DF40" s="664"/>
      <c r="DG40" s="664"/>
      <c r="DH40" s="664"/>
      <c r="DI40" s="664"/>
      <c r="DJ40" s="664"/>
      <c r="DK40" s="665"/>
      <c r="DL40" s="669" t="s">
        <v>343</v>
      </c>
      <c r="DM40" s="664"/>
      <c r="DN40" s="664"/>
      <c r="DO40" s="664"/>
      <c r="DP40" s="664"/>
      <c r="DQ40" s="664"/>
      <c r="DR40" s="664"/>
      <c r="DS40" s="664"/>
      <c r="DT40" s="664"/>
      <c r="DU40" s="664"/>
      <c r="DV40" s="665"/>
      <c r="DW40" s="666" t="s">
        <v>343</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1778251</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325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343</v>
      </c>
      <c r="CS41" s="662"/>
      <c r="CT41" s="662"/>
      <c r="CU41" s="662"/>
      <c r="CV41" s="662"/>
      <c r="CW41" s="662"/>
      <c r="CX41" s="662"/>
      <c r="CY41" s="663"/>
      <c r="CZ41" s="666" t="s">
        <v>343</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2829987</v>
      </c>
      <c r="CS42" s="664"/>
      <c r="CT42" s="664"/>
      <c r="CU42" s="664"/>
      <c r="CV42" s="664"/>
      <c r="CW42" s="664"/>
      <c r="CX42" s="664"/>
      <c r="CY42" s="665"/>
      <c r="CZ42" s="666">
        <v>10.1</v>
      </c>
      <c r="DA42" s="667"/>
      <c r="DB42" s="667"/>
      <c r="DC42" s="668"/>
      <c r="DD42" s="669">
        <v>245727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31238</v>
      </c>
      <c r="CS43" s="662"/>
      <c r="CT43" s="662"/>
      <c r="CU43" s="662"/>
      <c r="CV43" s="662"/>
      <c r="CW43" s="662"/>
      <c r="CX43" s="662"/>
      <c r="CY43" s="663"/>
      <c r="CZ43" s="666">
        <v>0.1</v>
      </c>
      <c r="DA43" s="695"/>
      <c r="DB43" s="695"/>
      <c r="DC43" s="696"/>
      <c r="DD43" s="669">
        <v>31238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2344957</v>
      </c>
      <c r="CS44" s="664"/>
      <c r="CT44" s="664"/>
      <c r="CU44" s="664"/>
      <c r="CV44" s="664"/>
      <c r="CW44" s="664"/>
      <c r="CX44" s="664"/>
      <c r="CY44" s="665"/>
      <c r="CZ44" s="666">
        <v>8.4</v>
      </c>
      <c r="DA44" s="667"/>
      <c r="DB44" s="667"/>
      <c r="DC44" s="668"/>
      <c r="DD44" s="669">
        <v>172218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1431611</v>
      </c>
      <c r="CS45" s="662"/>
      <c r="CT45" s="662"/>
      <c r="CU45" s="662"/>
      <c r="CV45" s="662"/>
      <c r="CW45" s="662"/>
      <c r="CX45" s="662"/>
      <c r="CY45" s="663"/>
      <c r="CZ45" s="666">
        <v>5.0999999999999996</v>
      </c>
      <c r="DA45" s="695"/>
      <c r="DB45" s="695"/>
      <c r="DC45" s="696"/>
      <c r="DD45" s="669">
        <v>15354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892272</v>
      </c>
      <c r="CS46" s="664"/>
      <c r="CT46" s="664"/>
      <c r="CU46" s="664"/>
      <c r="CV46" s="664"/>
      <c r="CW46" s="664"/>
      <c r="CX46" s="664"/>
      <c r="CY46" s="665"/>
      <c r="CZ46" s="666">
        <v>3.2</v>
      </c>
      <c r="DA46" s="667"/>
      <c r="DB46" s="667"/>
      <c r="DC46" s="668"/>
      <c r="DD46" s="669">
        <v>154839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485030</v>
      </c>
      <c r="CS47" s="662"/>
      <c r="CT47" s="662"/>
      <c r="CU47" s="662"/>
      <c r="CV47" s="662"/>
      <c r="CW47" s="662"/>
      <c r="CX47" s="662"/>
      <c r="CY47" s="663"/>
      <c r="CZ47" s="666">
        <v>1.7</v>
      </c>
      <c r="DA47" s="695"/>
      <c r="DB47" s="695"/>
      <c r="DC47" s="696"/>
      <c r="DD47" s="669">
        <v>73509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343</v>
      </c>
      <c r="CS48" s="664"/>
      <c r="CT48" s="664"/>
      <c r="CU48" s="664"/>
      <c r="CV48" s="664"/>
      <c r="CW48" s="664"/>
      <c r="CX48" s="664"/>
      <c r="CY48" s="665"/>
      <c r="CZ48" s="666" t="s">
        <v>343</v>
      </c>
      <c r="DA48" s="667"/>
      <c r="DB48" s="667"/>
      <c r="DC48" s="668"/>
      <c r="DD48" s="669" t="s">
        <v>343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27945580</v>
      </c>
      <c r="CS49" s="677"/>
      <c r="CT49" s="677"/>
      <c r="CU49" s="677"/>
      <c r="CV49" s="677"/>
      <c r="CW49" s="677"/>
      <c r="CX49" s="677"/>
      <c r="CY49" s="678"/>
      <c r="CZ49" s="679">
        <v>100</v>
      </c>
      <c r="DA49" s="680"/>
      <c r="DB49" s="680"/>
      <c r="DC49" s="681"/>
      <c r="DD49" s="682">
        <v>18593291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WLDCFQm2TMOsMS8dNf7g4kqqU2rXys523HUxx8MFLiroiCI27lfe/Vt+FhRHDqExJPQVHVtv+VH7clIs/tSpw==" saltValue="s4v6Xe2vEgQxUcC3MvwR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55" zoomScaleNormal="55" zoomScaleSheetLayoutView="70" workbookViewId="0">
      <selection activeCell="CR7" sqref="CR7:CV7"/>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28086</v>
      </c>
      <c r="R7" s="1194"/>
      <c r="S7" s="1194"/>
      <c r="T7" s="1194"/>
      <c r="U7" s="1194"/>
      <c r="V7" s="1194">
        <v>27830</v>
      </c>
      <c r="W7" s="1194"/>
      <c r="X7" s="1194"/>
      <c r="Y7" s="1194"/>
      <c r="Z7" s="1194"/>
      <c r="AA7" s="1194">
        <v>256</v>
      </c>
      <c r="AB7" s="1194"/>
      <c r="AC7" s="1194"/>
      <c r="AD7" s="1194"/>
      <c r="AE7" s="1195"/>
      <c r="AF7" s="1196">
        <v>251</v>
      </c>
      <c r="AG7" s="1197"/>
      <c r="AH7" s="1197"/>
      <c r="AI7" s="1197"/>
      <c r="AJ7" s="1198"/>
      <c r="AK7" s="1180">
        <v>942</v>
      </c>
      <c r="AL7" s="1181"/>
      <c r="AM7" s="1181"/>
      <c r="AN7" s="1181"/>
      <c r="AO7" s="1181"/>
      <c r="AP7" s="1181">
        <v>34769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597</v>
      </c>
      <c r="BT7" s="1185"/>
      <c r="BU7" s="1185"/>
      <c r="BV7" s="1185"/>
      <c r="BW7" s="1185"/>
      <c r="BX7" s="1185"/>
      <c r="BY7" s="1185"/>
      <c r="BZ7" s="1185"/>
      <c r="CA7" s="1185"/>
      <c r="CB7" s="1185"/>
      <c r="CC7" s="1185"/>
      <c r="CD7" s="1185"/>
      <c r="CE7" s="1185"/>
      <c r="CF7" s="1185"/>
      <c r="CG7" s="1186"/>
      <c r="CH7" s="1177">
        <v>8</v>
      </c>
      <c r="CI7" s="1178"/>
      <c r="CJ7" s="1178"/>
      <c r="CK7" s="1178"/>
      <c r="CL7" s="1179"/>
      <c r="CM7" s="1177">
        <v>422</v>
      </c>
      <c r="CN7" s="1178"/>
      <c r="CO7" s="1178"/>
      <c r="CP7" s="1178"/>
      <c r="CQ7" s="1179"/>
      <c r="CR7" s="1177">
        <v>25</v>
      </c>
      <c r="CS7" s="1178"/>
      <c r="CT7" s="1178"/>
      <c r="CU7" s="1178"/>
      <c r="CV7" s="1179"/>
      <c r="CW7" s="1177" t="s">
        <v>595</v>
      </c>
      <c r="CX7" s="1178"/>
      <c r="CY7" s="1178"/>
      <c r="CZ7" s="1178"/>
      <c r="DA7" s="1179"/>
      <c r="DB7" s="1177" t="s">
        <v>595</v>
      </c>
      <c r="DC7" s="1178"/>
      <c r="DD7" s="1178"/>
      <c r="DE7" s="1178"/>
      <c r="DF7" s="1179"/>
      <c r="DG7" s="1177" t="s">
        <v>595</v>
      </c>
      <c r="DH7" s="1178"/>
      <c r="DI7" s="1178"/>
      <c r="DJ7" s="1178"/>
      <c r="DK7" s="1179"/>
      <c r="DL7" s="1177" t="s">
        <v>595</v>
      </c>
      <c r="DM7" s="1178"/>
      <c r="DN7" s="1178"/>
      <c r="DO7" s="1178"/>
      <c r="DP7" s="1179"/>
      <c r="DQ7" s="1177" t="s">
        <v>595</v>
      </c>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18</v>
      </c>
      <c r="R8" s="1133"/>
      <c r="S8" s="1133"/>
      <c r="T8" s="1133"/>
      <c r="U8" s="1133"/>
      <c r="V8" s="1133">
        <v>17</v>
      </c>
      <c r="W8" s="1133"/>
      <c r="X8" s="1133"/>
      <c r="Y8" s="1133"/>
      <c r="Z8" s="1133"/>
      <c r="AA8" s="1133">
        <v>1</v>
      </c>
      <c r="AB8" s="1133"/>
      <c r="AC8" s="1133"/>
      <c r="AD8" s="1133"/>
      <c r="AE8" s="1134"/>
      <c r="AF8" s="1108">
        <v>1</v>
      </c>
      <c r="AG8" s="1109"/>
      <c r="AH8" s="1109"/>
      <c r="AI8" s="1109"/>
      <c r="AJ8" s="1110"/>
      <c r="AK8" s="1175" t="s">
        <v>583</v>
      </c>
      <c r="AL8" s="1176"/>
      <c r="AM8" s="1176"/>
      <c r="AN8" s="1176"/>
      <c r="AO8" s="1176"/>
      <c r="AP8" s="1176">
        <v>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385</v>
      </c>
      <c r="C9" s="1127"/>
      <c r="D9" s="1127"/>
      <c r="E9" s="1127"/>
      <c r="F9" s="1127"/>
      <c r="G9" s="1127"/>
      <c r="H9" s="1127"/>
      <c r="I9" s="1127"/>
      <c r="J9" s="1127"/>
      <c r="K9" s="1127"/>
      <c r="L9" s="1127"/>
      <c r="M9" s="1127"/>
      <c r="N9" s="1127"/>
      <c r="O9" s="1127"/>
      <c r="P9" s="1128"/>
      <c r="Q9" s="1132">
        <v>159</v>
      </c>
      <c r="R9" s="1133"/>
      <c r="S9" s="1133"/>
      <c r="T9" s="1133"/>
      <c r="U9" s="1133"/>
      <c r="V9" s="1133">
        <v>136</v>
      </c>
      <c r="W9" s="1133"/>
      <c r="X9" s="1133"/>
      <c r="Y9" s="1133"/>
      <c r="Z9" s="1133"/>
      <c r="AA9" s="1133">
        <v>23</v>
      </c>
      <c r="AB9" s="1133"/>
      <c r="AC9" s="1133"/>
      <c r="AD9" s="1133"/>
      <c r="AE9" s="1134"/>
      <c r="AF9" s="1108">
        <v>23</v>
      </c>
      <c r="AG9" s="1109"/>
      <c r="AH9" s="1109"/>
      <c r="AI9" s="1109"/>
      <c r="AJ9" s="1110"/>
      <c r="AK9" s="1175">
        <v>133</v>
      </c>
      <c r="AL9" s="1176"/>
      <c r="AM9" s="1176"/>
      <c r="AN9" s="1176"/>
      <c r="AO9" s="1176"/>
      <c r="AP9" s="1176">
        <v>35</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28226</v>
      </c>
      <c r="R23" s="1158"/>
      <c r="S23" s="1158"/>
      <c r="T23" s="1158"/>
      <c r="U23" s="1158"/>
      <c r="V23" s="1158">
        <v>27945</v>
      </c>
      <c r="W23" s="1158"/>
      <c r="X23" s="1158"/>
      <c r="Y23" s="1158"/>
      <c r="Z23" s="1158"/>
      <c r="AA23" s="1158">
        <v>281</v>
      </c>
      <c r="AB23" s="1158"/>
      <c r="AC23" s="1158"/>
      <c r="AD23" s="1158"/>
      <c r="AE23" s="1159"/>
      <c r="AF23" s="1160">
        <v>276</v>
      </c>
      <c r="AG23" s="1158"/>
      <c r="AH23" s="1158"/>
      <c r="AI23" s="1158"/>
      <c r="AJ23" s="1161"/>
      <c r="AK23" s="1162"/>
      <c r="AL23" s="1163"/>
      <c r="AM23" s="1163"/>
      <c r="AN23" s="1163"/>
      <c r="AO23" s="1163"/>
      <c r="AP23" s="1158">
        <v>34813</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8172</v>
      </c>
      <c r="R28" s="1143"/>
      <c r="S28" s="1143"/>
      <c r="T28" s="1143"/>
      <c r="U28" s="1143"/>
      <c r="V28" s="1143">
        <v>8161</v>
      </c>
      <c r="W28" s="1143"/>
      <c r="X28" s="1143"/>
      <c r="Y28" s="1143"/>
      <c r="Z28" s="1143"/>
      <c r="AA28" s="1143">
        <v>11</v>
      </c>
      <c r="AB28" s="1143"/>
      <c r="AC28" s="1143"/>
      <c r="AD28" s="1143"/>
      <c r="AE28" s="1144"/>
      <c r="AF28" s="1145">
        <v>11</v>
      </c>
      <c r="AG28" s="1143"/>
      <c r="AH28" s="1143"/>
      <c r="AI28" s="1143"/>
      <c r="AJ28" s="1146"/>
      <c r="AK28" s="1147">
        <v>618</v>
      </c>
      <c r="AL28" s="1135"/>
      <c r="AM28" s="1135"/>
      <c r="AN28" s="1135"/>
      <c r="AO28" s="1135"/>
      <c r="AP28" s="1135" t="s">
        <v>583</v>
      </c>
      <c r="AQ28" s="1135"/>
      <c r="AR28" s="1135"/>
      <c r="AS28" s="1135"/>
      <c r="AT28" s="1135"/>
      <c r="AU28" s="1135" t="s">
        <v>583</v>
      </c>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7043</v>
      </c>
      <c r="R29" s="1133"/>
      <c r="S29" s="1133"/>
      <c r="T29" s="1133"/>
      <c r="U29" s="1133"/>
      <c r="V29" s="1133">
        <v>6859</v>
      </c>
      <c r="W29" s="1133"/>
      <c r="X29" s="1133"/>
      <c r="Y29" s="1133"/>
      <c r="Z29" s="1133"/>
      <c r="AA29" s="1133">
        <v>184</v>
      </c>
      <c r="AB29" s="1133"/>
      <c r="AC29" s="1133"/>
      <c r="AD29" s="1133"/>
      <c r="AE29" s="1134"/>
      <c r="AF29" s="1108">
        <v>184</v>
      </c>
      <c r="AG29" s="1109"/>
      <c r="AH29" s="1109"/>
      <c r="AI29" s="1109"/>
      <c r="AJ29" s="1110"/>
      <c r="AK29" s="1069">
        <v>904</v>
      </c>
      <c r="AL29" s="1060"/>
      <c r="AM29" s="1060"/>
      <c r="AN29" s="1060"/>
      <c r="AO29" s="1060"/>
      <c r="AP29" s="1060" t="s">
        <v>583</v>
      </c>
      <c r="AQ29" s="1060"/>
      <c r="AR29" s="1060"/>
      <c r="AS29" s="1060"/>
      <c r="AT29" s="1060"/>
      <c r="AU29" s="1060" t="s">
        <v>583</v>
      </c>
      <c r="AV29" s="1060"/>
      <c r="AW29" s="1060"/>
      <c r="AX29" s="1060"/>
      <c r="AY29" s="1060"/>
      <c r="AZ29" s="1131" t="s">
        <v>584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945</v>
      </c>
      <c r="R30" s="1133"/>
      <c r="S30" s="1133"/>
      <c r="T30" s="1133"/>
      <c r="U30" s="1133"/>
      <c r="V30" s="1133">
        <v>943</v>
      </c>
      <c r="W30" s="1133"/>
      <c r="X30" s="1133"/>
      <c r="Y30" s="1133"/>
      <c r="Z30" s="1133"/>
      <c r="AA30" s="1133">
        <v>2</v>
      </c>
      <c r="AB30" s="1133"/>
      <c r="AC30" s="1133"/>
      <c r="AD30" s="1133"/>
      <c r="AE30" s="1134"/>
      <c r="AF30" s="1108">
        <v>2</v>
      </c>
      <c r="AG30" s="1109"/>
      <c r="AH30" s="1109"/>
      <c r="AI30" s="1109"/>
      <c r="AJ30" s="1110"/>
      <c r="AK30" s="1069">
        <v>194</v>
      </c>
      <c r="AL30" s="1060"/>
      <c r="AM30" s="1060"/>
      <c r="AN30" s="1060"/>
      <c r="AO30" s="1060"/>
      <c r="AP30" s="1060" t="s">
        <v>583</v>
      </c>
      <c r="AQ30" s="1060"/>
      <c r="AR30" s="1060"/>
      <c r="AS30" s="1060"/>
      <c r="AT30" s="1060"/>
      <c r="AU30" s="1060" t="s">
        <v>583</v>
      </c>
      <c r="AV30" s="1060"/>
      <c r="AW30" s="1060"/>
      <c r="AX30" s="1060"/>
      <c r="AY30" s="1060"/>
      <c r="AZ30" s="1131" t="s">
        <v>583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1785</v>
      </c>
      <c r="R31" s="1133"/>
      <c r="S31" s="1133"/>
      <c r="T31" s="1133"/>
      <c r="U31" s="1133"/>
      <c r="V31" s="1133">
        <v>1838</v>
      </c>
      <c r="W31" s="1133"/>
      <c r="X31" s="1133"/>
      <c r="Y31" s="1133"/>
      <c r="Z31" s="1133"/>
      <c r="AA31" s="1133">
        <v>-53</v>
      </c>
      <c r="AB31" s="1133"/>
      <c r="AC31" s="1133"/>
      <c r="AD31" s="1133"/>
      <c r="AE31" s="1134"/>
      <c r="AF31" s="1108">
        <v>2031</v>
      </c>
      <c r="AG31" s="1109"/>
      <c r="AH31" s="1109"/>
      <c r="AI31" s="1109"/>
      <c r="AJ31" s="1110"/>
      <c r="AK31" s="1069">
        <v>123</v>
      </c>
      <c r="AL31" s="1060"/>
      <c r="AM31" s="1060"/>
      <c r="AN31" s="1060"/>
      <c r="AO31" s="1060"/>
      <c r="AP31" s="1060">
        <v>1857</v>
      </c>
      <c r="AQ31" s="1060"/>
      <c r="AR31" s="1060"/>
      <c r="AS31" s="1060"/>
      <c r="AT31" s="1060"/>
      <c r="AU31" s="1060">
        <v>1080</v>
      </c>
      <c r="AV31" s="1060"/>
      <c r="AW31" s="1060"/>
      <c r="AX31" s="1060"/>
      <c r="AY31" s="1060"/>
      <c r="AZ31" s="1131" t="s">
        <v>583</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5311</v>
      </c>
      <c r="R32" s="1133"/>
      <c r="S32" s="1133"/>
      <c r="T32" s="1133"/>
      <c r="U32" s="1133"/>
      <c r="V32" s="1133">
        <v>5272</v>
      </c>
      <c r="W32" s="1133"/>
      <c r="X32" s="1133"/>
      <c r="Y32" s="1133"/>
      <c r="Z32" s="1133"/>
      <c r="AA32" s="1133">
        <v>39</v>
      </c>
      <c r="AB32" s="1133"/>
      <c r="AC32" s="1133"/>
      <c r="AD32" s="1133"/>
      <c r="AE32" s="1134"/>
      <c r="AF32" s="1108">
        <v>1</v>
      </c>
      <c r="AG32" s="1109"/>
      <c r="AH32" s="1109"/>
      <c r="AI32" s="1109"/>
      <c r="AJ32" s="1110"/>
      <c r="AK32" s="1069">
        <v>1403</v>
      </c>
      <c r="AL32" s="1060"/>
      <c r="AM32" s="1060"/>
      <c r="AN32" s="1060"/>
      <c r="AO32" s="1060"/>
      <c r="AP32" s="1060">
        <v>4363</v>
      </c>
      <c r="AQ32" s="1060"/>
      <c r="AR32" s="1060"/>
      <c r="AS32" s="1060"/>
      <c r="AT32" s="1060"/>
      <c r="AU32" s="1060">
        <v>3093</v>
      </c>
      <c r="AV32" s="1060"/>
      <c r="AW32" s="1060"/>
      <c r="AX32" s="1060"/>
      <c r="AY32" s="1060"/>
      <c r="AZ32" s="1131" t="s">
        <v>583</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740</v>
      </c>
      <c r="R33" s="1133"/>
      <c r="S33" s="1133"/>
      <c r="T33" s="1133"/>
      <c r="U33" s="1133"/>
      <c r="V33" s="1133">
        <v>727</v>
      </c>
      <c r="W33" s="1133"/>
      <c r="X33" s="1133"/>
      <c r="Y33" s="1133"/>
      <c r="Z33" s="1133"/>
      <c r="AA33" s="1133">
        <v>13</v>
      </c>
      <c r="AB33" s="1133"/>
      <c r="AC33" s="1133"/>
      <c r="AD33" s="1133"/>
      <c r="AE33" s="1134"/>
      <c r="AF33" s="1108">
        <v>13</v>
      </c>
      <c r="AG33" s="1109"/>
      <c r="AH33" s="1109"/>
      <c r="AI33" s="1109"/>
      <c r="AJ33" s="1110"/>
      <c r="AK33" s="1069">
        <v>224</v>
      </c>
      <c r="AL33" s="1060"/>
      <c r="AM33" s="1060"/>
      <c r="AN33" s="1060"/>
      <c r="AO33" s="1060"/>
      <c r="AP33" s="1060">
        <v>3774</v>
      </c>
      <c r="AQ33" s="1060"/>
      <c r="AR33" s="1060"/>
      <c r="AS33" s="1060"/>
      <c r="AT33" s="1060"/>
      <c r="AU33" s="1060">
        <v>3412</v>
      </c>
      <c r="AV33" s="1060"/>
      <c r="AW33" s="1060"/>
      <c r="AX33" s="1060"/>
      <c r="AY33" s="1060"/>
      <c r="AZ33" s="1131" t="s">
        <v>595</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1672</v>
      </c>
      <c r="R34" s="1133"/>
      <c r="S34" s="1133"/>
      <c r="T34" s="1133"/>
      <c r="U34" s="1133"/>
      <c r="V34" s="1133">
        <v>1513</v>
      </c>
      <c r="W34" s="1133"/>
      <c r="X34" s="1133"/>
      <c r="Y34" s="1133"/>
      <c r="Z34" s="1133"/>
      <c r="AA34" s="1133">
        <v>159</v>
      </c>
      <c r="AB34" s="1133"/>
      <c r="AC34" s="1133"/>
      <c r="AD34" s="1133"/>
      <c r="AE34" s="1134"/>
      <c r="AF34" s="1108">
        <v>128</v>
      </c>
      <c r="AG34" s="1109"/>
      <c r="AH34" s="1109"/>
      <c r="AI34" s="1109"/>
      <c r="AJ34" s="1110"/>
      <c r="AK34" s="1069">
        <v>292</v>
      </c>
      <c r="AL34" s="1060"/>
      <c r="AM34" s="1060"/>
      <c r="AN34" s="1060"/>
      <c r="AO34" s="1060"/>
      <c r="AP34" s="1060">
        <v>9746</v>
      </c>
      <c r="AQ34" s="1060"/>
      <c r="AR34" s="1060"/>
      <c r="AS34" s="1060"/>
      <c r="AT34" s="1060"/>
      <c r="AU34" s="1060">
        <v>7047</v>
      </c>
      <c r="AV34" s="1060"/>
      <c r="AW34" s="1060"/>
      <c r="AX34" s="1060"/>
      <c r="AY34" s="1060"/>
      <c r="AZ34" s="1131" t="s">
        <v>596</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2371</v>
      </c>
      <c r="AG63" s="1048"/>
      <c r="AH63" s="1048"/>
      <c r="AI63" s="1048"/>
      <c r="AJ63" s="1119"/>
      <c r="AK63" s="1120"/>
      <c r="AL63" s="1052"/>
      <c r="AM63" s="1052"/>
      <c r="AN63" s="1052"/>
      <c r="AO63" s="1052"/>
      <c r="AP63" s="1048">
        <f>SUM(AP28:AT34)</f>
        <v>19740</v>
      </c>
      <c r="AQ63" s="1048"/>
      <c r="AR63" s="1048"/>
      <c r="AS63" s="1048"/>
      <c r="AT63" s="1048"/>
      <c r="AU63" s="1048">
        <f>SUM(AU28:AY34)</f>
        <v>14632</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419</v>
      </c>
      <c r="AG66" s="1097"/>
      <c r="AH66" s="1097"/>
      <c r="AI66" s="1097"/>
      <c r="AJ66" s="1098"/>
      <c r="AK66" s="1090" t="s">
        <v>420</v>
      </c>
      <c r="AL66" s="1085"/>
      <c r="AM66" s="1085"/>
      <c r="AN66" s="1085"/>
      <c r="AO66" s="1086"/>
      <c r="AP66" s="1090" t="s">
        <v>421</v>
      </c>
      <c r="AQ66" s="1091"/>
      <c r="AR66" s="1091"/>
      <c r="AS66" s="1091"/>
      <c r="AT66" s="1092"/>
      <c r="AU66" s="1090" t="s">
        <v>422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1985</v>
      </c>
      <c r="R68" s="1071"/>
      <c r="S68" s="1071"/>
      <c r="T68" s="1071"/>
      <c r="U68" s="1071"/>
      <c r="V68" s="1071">
        <v>1951</v>
      </c>
      <c r="W68" s="1071"/>
      <c r="X68" s="1071"/>
      <c r="Y68" s="1071"/>
      <c r="Z68" s="1071"/>
      <c r="AA68" s="1071">
        <v>34</v>
      </c>
      <c r="AB68" s="1071"/>
      <c r="AC68" s="1071"/>
      <c r="AD68" s="1071"/>
      <c r="AE68" s="1071"/>
      <c r="AF68" s="1071">
        <v>34</v>
      </c>
      <c r="AG68" s="1071"/>
      <c r="AH68" s="1071"/>
      <c r="AI68" s="1071"/>
      <c r="AJ68" s="1071"/>
      <c r="AK68" s="1071" t="s">
        <v>595</v>
      </c>
      <c r="AL68" s="1071"/>
      <c r="AM68" s="1071"/>
      <c r="AN68" s="1071"/>
      <c r="AO68" s="1071"/>
      <c r="AP68" s="1071">
        <v>1052</v>
      </c>
      <c r="AQ68" s="1071"/>
      <c r="AR68" s="1071"/>
      <c r="AS68" s="1071"/>
      <c r="AT68" s="1071"/>
      <c r="AU68" s="1071">
        <v>1052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194</v>
      </c>
      <c r="R69" s="1060"/>
      <c r="S69" s="1060"/>
      <c r="T69" s="1060"/>
      <c r="U69" s="1060"/>
      <c r="V69" s="1060">
        <v>191</v>
      </c>
      <c r="W69" s="1060"/>
      <c r="X69" s="1060"/>
      <c r="Y69" s="1060"/>
      <c r="Z69" s="1060"/>
      <c r="AA69" s="1060">
        <v>3</v>
      </c>
      <c r="AB69" s="1060"/>
      <c r="AC69" s="1060"/>
      <c r="AD69" s="1060"/>
      <c r="AE69" s="1060"/>
      <c r="AF69" s="1060">
        <v>3</v>
      </c>
      <c r="AG69" s="1060"/>
      <c r="AH69" s="1060"/>
      <c r="AI69" s="1060"/>
      <c r="AJ69" s="1060"/>
      <c r="AK69" s="1060">
        <v>127</v>
      </c>
      <c r="AL69" s="1060"/>
      <c r="AM69" s="1060"/>
      <c r="AN69" s="1060"/>
      <c r="AO69" s="1060"/>
      <c r="AP69" s="1060" t="s">
        <v>595</v>
      </c>
      <c r="AQ69" s="1060"/>
      <c r="AR69" s="1060"/>
      <c r="AS69" s="1060"/>
      <c r="AT69" s="1060"/>
      <c r="AU69" s="1060" t="s">
        <v>595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222383</v>
      </c>
      <c r="R70" s="1060"/>
      <c r="S70" s="1060"/>
      <c r="T70" s="1060"/>
      <c r="U70" s="1060"/>
      <c r="V70" s="1060">
        <v>212552</v>
      </c>
      <c r="W70" s="1060"/>
      <c r="X70" s="1060"/>
      <c r="Y70" s="1060"/>
      <c r="Z70" s="1060"/>
      <c r="AA70" s="1060">
        <v>9831</v>
      </c>
      <c r="AB70" s="1060"/>
      <c r="AC70" s="1060"/>
      <c r="AD70" s="1060"/>
      <c r="AE70" s="1060"/>
      <c r="AF70" s="1060">
        <v>9831</v>
      </c>
      <c r="AG70" s="1060"/>
      <c r="AH70" s="1060"/>
      <c r="AI70" s="1060"/>
      <c r="AJ70" s="1060"/>
      <c r="AK70" s="1060" t="s">
        <v>595</v>
      </c>
      <c r="AL70" s="1060"/>
      <c r="AM70" s="1060"/>
      <c r="AN70" s="1060"/>
      <c r="AO70" s="1060"/>
      <c r="AP70" s="1060" t="s">
        <v>595</v>
      </c>
      <c r="AQ70" s="1060"/>
      <c r="AR70" s="1060"/>
      <c r="AS70" s="1060"/>
      <c r="AT70" s="1060"/>
      <c r="AU70" s="1060" t="s">
        <v>595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296</v>
      </c>
      <c r="R71" s="1060"/>
      <c r="S71" s="1060"/>
      <c r="T71" s="1060"/>
      <c r="U71" s="1060"/>
      <c r="V71" s="1060">
        <v>278</v>
      </c>
      <c r="W71" s="1060"/>
      <c r="X71" s="1060"/>
      <c r="Y71" s="1060"/>
      <c r="Z71" s="1060"/>
      <c r="AA71" s="1060">
        <v>18</v>
      </c>
      <c r="AB71" s="1060"/>
      <c r="AC71" s="1060"/>
      <c r="AD71" s="1060"/>
      <c r="AE71" s="1060"/>
      <c r="AF71" s="1060">
        <v>18</v>
      </c>
      <c r="AG71" s="1060"/>
      <c r="AH71" s="1060"/>
      <c r="AI71" s="1060"/>
      <c r="AJ71" s="1060"/>
      <c r="AK71" s="1060">
        <v>85</v>
      </c>
      <c r="AL71" s="1060"/>
      <c r="AM71" s="1060"/>
      <c r="AN71" s="1060"/>
      <c r="AO71" s="1060"/>
      <c r="AP71" s="1060" t="s">
        <v>595</v>
      </c>
      <c r="AQ71" s="1060"/>
      <c r="AR71" s="1060"/>
      <c r="AS71" s="1060"/>
      <c r="AT71" s="1060"/>
      <c r="AU71" s="1060" t="s">
        <v>595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64</v>
      </c>
      <c r="R72" s="1060"/>
      <c r="S72" s="1060"/>
      <c r="T72" s="1060"/>
      <c r="U72" s="1060"/>
      <c r="V72" s="1060">
        <v>63</v>
      </c>
      <c r="W72" s="1060"/>
      <c r="X72" s="1060"/>
      <c r="Y72" s="1060"/>
      <c r="Z72" s="1060"/>
      <c r="AA72" s="1060">
        <v>1</v>
      </c>
      <c r="AB72" s="1060"/>
      <c r="AC72" s="1060"/>
      <c r="AD72" s="1060"/>
      <c r="AE72" s="1060"/>
      <c r="AF72" s="1060">
        <v>1</v>
      </c>
      <c r="AG72" s="1060"/>
      <c r="AH72" s="1060"/>
      <c r="AI72" s="1060"/>
      <c r="AJ72" s="1060"/>
      <c r="AK72" s="1060" t="s">
        <v>595</v>
      </c>
      <c r="AL72" s="1060"/>
      <c r="AM72" s="1060"/>
      <c r="AN72" s="1060"/>
      <c r="AO72" s="1060"/>
      <c r="AP72" s="1060" t="s">
        <v>595</v>
      </c>
      <c r="AQ72" s="1060"/>
      <c r="AR72" s="1060"/>
      <c r="AS72" s="1060"/>
      <c r="AT72" s="1060"/>
      <c r="AU72" s="1060" t="s">
        <v>595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139</v>
      </c>
      <c r="R73" s="1060"/>
      <c r="S73" s="1060"/>
      <c r="T73" s="1060"/>
      <c r="U73" s="1060"/>
      <c r="V73" s="1060">
        <v>137</v>
      </c>
      <c r="W73" s="1060"/>
      <c r="X73" s="1060"/>
      <c r="Y73" s="1060"/>
      <c r="Z73" s="1060"/>
      <c r="AA73" s="1060">
        <v>2</v>
      </c>
      <c r="AB73" s="1060"/>
      <c r="AC73" s="1060"/>
      <c r="AD73" s="1060"/>
      <c r="AE73" s="1060"/>
      <c r="AF73" s="1060">
        <v>2</v>
      </c>
      <c r="AG73" s="1060"/>
      <c r="AH73" s="1060"/>
      <c r="AI73" s="1060"/>
      <c r="AJ73" s="1060"/>
      <c r="AK73" s="1060" t="s">
        <v>595</v>
      </c>
      <c r="AL73" s="1060"/>
      <c r="AM73" s="1060"/>
      <c r="AN73" s="1060"/>
      <c r="AO73" s="1060"/>
      <c r="AP73" s="1060" t="s">
        <v>595</v>
      </c>
      <c r="AQ73" s="1060"/>
      <c r="AR73" s="1060"/>
      <c r="AS73" s="1060"/>
      <c r="AT73" s="1060"/>
      <c r="AU73" s="1060" t="s">
        <v>595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6</v>
      </c>
      <c r="R74" s="1060"/>
      <c r="S74" s="1060"/>
      <c r="T74" s="1060"/>
      <c r="U74" s="1060"/>
      <c r="V74" s="1060">
        <v>4</v>
      </c>
      <c r="W74" s="1060"/>
      <c r="X74" s="1060"/>
      <c r="Y74" s="1060"/>
      <c r="Z74" s="1060"/>
      <c r="AA74" s="1060">
        <v>2</v>
      </c>
      <c r="AB74" s="1060"/>
      <c r="AC74" s="1060"/>
      <c r="AD74" s="1060"/>
      <c r="AE74" s="1060"/>
      <c r="AF74" s="1060">
        <v>2</v>
      </c>
      <c r="AG74" s="1060"/>
      <c r="AH74" s="1060"/>
      <c r="AI74" s="1060"/>
      <c r="AJ74" s="1060"/>
      <c r="AK74" s="1060" t="s">
        <v>595</v>
      </c>
      <c r="AL74" s="1060"/>
      <c r="AM74" s="1060"/>
      <c r="AN74" s="1060"/>
      <c r="AO74" s="1060"/>
      <c r="AP74" s="1060" t="s">
        <v>595</v>
      </c>
      <c r="AQ74" s="1060"/>
      <c r="AR74" s="1060"/>
      <c r="AS74" s="1060"/>
      <c r="AT74" s="1060"/>
      <c r="AU74" s="1060" t="s">
        <v>595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592</v>
      </c>
      <c r="C75" s="1064"/>
      <c r="D75" s="1064"/>
      <c r="E75" s="1064"/>
      <c r="F75" s="1064"/>
      <c r="G75" s="1064"/>
      <c r="H75" s="1064"/>
      <c r="I75" s="1064"/>
      <c r="J75" s="1064"/>
      <c r="K75" s="1064"/>
      <c r="L75" s="1064"/>
      <c r="M75" s="1064"/>
      <c r="N75" s="1064"/>
      <c r="O75" s="1064"/>
      <c r="P75" s="1065"/>
      <c r="Q75" s="1067">
        <v>6601</v>
      </c>
      <c r="R75" s="1068"/>
      <c r="S75" s="1068"/>
      <c r="T75" s="1068"/>
      <c r="U75" s="1069"/>
      <c r="V75" s="1070">
        <v>5976</v>
      </c>
      <c r="W75" s="1068"/>
      <c r="X75" s="1068"/>
      <c r="Y75" s="1068"/>
      <c r="Z75" s="1069"/>
      <c r="AA75" s="1070">
        <v>625</v>
      </c>
      <c r="AB75" s="1068"/>
      <c r="AC75" s="1068"/>
      <c r="AD75" s="1068"/>
      <c r="AE75" s="1069"/>
      <c r="AF75" s="1070">
        <v>625</v>
      </c>
      <c r="AG75" s="1068"/>
      <c r="AH75" s="1068"/>
      <c r="AI75" s="1068"/>
      <c r="AJ75" s="1069"/>
      <c r="AK75" s="1070">
        <v>16</v>
      </c>
      <c r="AL75" s="1068"/>
      <c r="AM75" s="1068"/>
      <c r="AN75" s="1068"/>
      <c r="AO75" s="1069"/>
      <c r="AP75" s="1060" t="s">
        <v>595</v>
      </c>
      <c r="AQ75" s="1060"/>
      <c r="AR75" s="1060"/>
      <c r="AS75" s="1060"/>
      <c r="AT75" s="1060"/>
      <c r="AU75" s="1060" t="s">
        <v>595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593</v>
      </c>
      <c r="C76" s="1064"/>
      <c r="D76" s="1064"/>
      <c r="E76" s="1064"/>
      <c r="F76" s="1064"/>
      <c r="G76" s="1064"/>
      <c r="H76" s="1064"/>
      <c r="I76" s="1064"/>
      <c r="J76" s="1064"/>
      <c r="K76" s="1064"/>
      <c r="L76" s="1064"/>
      <c r="M76" s="1064"/>
      <c r="N76" s="1064"/>
      <c r="O76" s="1064"/>
      <c r="P76" s="1065"/>
      <c r="Q76" s="1067">
        <v>285</v>
      </c>
      <c r="R76" s="1068"/>
      <c r="S76" s="1068"/>
      <c r="T76" s="1068"/>
      <c r="U76" s="1069"/>
      <c r="V76" s="1070">
        <v>276</v>
      </c>
      <c r="W76" s="1068"/>
      <c r="X76" s="1068"/>
      <c r="Y76" s="1068"/>
      <c r="Z76" s="1069"/>
      <c r="AA76" s="1070">
        <v>9</v>
      </c>
      <c r="AB76" s="1068"/>
      <c r="AC76" s="1068"/>
      <c r="AD76" s="1068"/>
      <c r="AE76" s="1069"/>
      <c r="AF76" s="1070">
        <v>9</v>
      </c>
      <c r="AG76" s="1068"/>
      <c r="AH76" s="1068"/>
      <c r="AI76" s="1068"/>
      <c r="AJ76" s="1069"/>
      <c r="AK76" s="1060" t="s">
        <v>595</v>
      </c>
      <c r="AL76" s="1060"/>
      <c r="AM76" s="1060"/>
      <c r="AN76" s="1060"/>
      <c r="AO76" s="1060"/>
      <c r="AP76" s="1070">
        <v>1164</v>
      </c>
      <c r="AQ76" s="1068"/>
      <c r="AR76" s="1068"/>
      <c r="AS76" s="1068"/>
      <c r="AT76" s="1069"/>
      <c r="AU76" s="1060">
        <v>45</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594</v>
      </c>
      <c r="C77" s="1064"/>
      <c r="D77" s="1064"/>
      <c r="E77" s="1064"/>
      <c r="F77" s="1064"/>
      <c r="G77" s="1064"/>
      <c r="H77" s="1064"/>
      <c r="I77" s="1064"/>
      <c r="J77" s="1064"/>
      <c r="K77" s="1064"/>
      <c r="L77" s="1064"/>
      <c r="M77" s="1064"/>
      <c r="N77" s="1064"/>
      <c r="O77" s="1064"/>
      <c r="P77" s="1065"/>
      <c r="Q77" s="1067">
        <v>3</v>
      </c>
      <c r="R77" s="1068"/>
      <c r="S77" s="1068"/>
      <c r="T77" s="1068"/>
      <c r="U77" s="1069"/>
      <c r="V77" s="1070">
        <v>2</v>
      </c>
      <c r="W77" s="1068"/>
      <c r="X77" s="1068"/>
      <c r="Y77" s="1068"/>
      <c r="Z77" s="1069"/>
      <c r="AA77" s="1070">
        <v>1</v>
      </c>
      <c r="AB77" s="1068"/>
      <c r="AC77" s="1068"/>
      <c r="AD77" s="1068"/>
      <c r="AE77" s="1069"/>
      <c r="AF77" s="1070">
        <v>1</v>
      </c>
      <c r="AG77" s="1068"/>
      <c r="AH77" s="1068"/>
      <c r="AI77" s="1068"/>
      <c r="AJ77" s="1069"/>
      <c r="AK77" s="1060">
        <v>0</v>
      </c>
      <c r="AL77" s="1060"/>
      <c r="AM77" s="1060"/>
      <c r="AN77" s="1060"/>
      <c r="AO77" s="1060"/>
      <c r="AP77" s="1060" t="s">
        <v>595</v>
      </c>
      <c r="AQ77" s="1060"/>
      <c r="AR77" s="1060"/>
      <c r="AS77" s="1060"/>
      <c r="AT77" s="1060"/>
      <c r="AU77" s="1060" t="s">
        <v>595</v>
      </c>
      <c r="AV77" s="1060"/>
      <c r="AW77" s="1060"/>
      <c r="AX77" s="1060"/>
      <c r="AY77" s="106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SUM(AF68:AJ77)</f>
        <v>10526</v>
      </c>
      <c r="AG88" s="1048"/>
      <c r="AH88" s="1048"/>
      <c r="AI88" s="1048"/>
      <c r="AJ88" s="1048"/>
      <c r="AK88" s="1052"/>
      <c r="AL88" s="1052"/>
      <c r="AM88" s="1052"/>
      <c r="AN88" s="1052"/>
      <c r="AO88" s="1052"/>
      <c r="AP88" s="1048">
        <f t="shared" ref="AP88" si="0">SUM(AP68:AT77)</f>
        <v>2216</v>
      </c>
      <c r="AQ88" s="1048"/>
      <c r="AR88" s="1048"/>
      <c r="AS88" s="1048"/>
      <c r="AT88" s="1048"/>
      <c r="AU88" s="1048">
        <f t="shared" ref="AU88" si="1">SUM(AU68:AY77)</f>
        <v>1097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CR7+CR8</f>
        <v>25</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304</v>
      </c>
      <c r="AG109" s="983"/>
      <c r="AH109" s="983"/>
      <c r="AI109" s="983"/>
      <c r="AJ109" s="984"/>
      <c r="AK109" s="985" t="s">
        <v>303</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304</v>
      </c>
      <c r="BW109" s="983"/>
      <c r="BX109" s="983"/>
      <c r="BY109" s="983"/>
      <c r="BZ109" s="984"/>
      <c r="CA109" s="985" t="s">
        <v>303</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304</v>
      </c>
      <c r="DM109" s="983"/>
      <c r="DN109" s="983"/>
      <c r="DO109" s="983"/>
      <c r="DP109" s="984"/>
      <c r="DQ109" s="985" t="s">
        <v>303</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3074174</v>
      </c>
      <c r="AB110" s="976"/>
      <c r="AC110" s="976"/>
      <c r="AD110" s="976"/>
      <c r="AE110" s="977"/>
      <c r="AF110" s="978">
        <v>3061802</v>
      </c>
      <c r="AG110" s="976"/>
      <c r="AH110" s="976"/>
      <c r="AI110" s="976"/>
      <c r="AJ110" s="977"/>
      <c r="AK110" s="978">
        <v>3109664</v>
      </c>
      <c r="AL110" s="976"/>
      <c r="AM110" s="976"/>
      <c r="AN110" s="976"/>
      <c r="AO110" s="977"/>
      <c r="AP110" s="979">
        <v>22.8</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34810455</v>
      </c>
      <c r="BR110" s="923"/>
      <c r="BS110" s="923"/>
      <c r="BT110" s="923"/>
      <c r="BU110" s="923"/>
      <c r="BV110" s="923">
        <v>34687732</v>
      </c>
      <c r="BW110" s="923"/>
      <c r="BX110" s="923"/>
      <c r="BY110" s="923"/>
      <c r="BZ110" s="923"/>
      <c r="CA110" s="923">
        <v>34813065</v>
      </c>
      <c r="CB110" s="923"/>
      <c r="CC110" s="923"/>
      <c r="CD110" s="923"/>
      <c r="CE110" s="923"/>
      <c r="CF110" s="947">
        <v>255.3</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439</v>
      </c>
      <c r="DH110" s="923"/>
      <c r="DI110" s="923"/>
      <c r="DJ110" s="923"/>
      <c r="DK110" s="923"/>
      <c r="DL110" s="923" t="s">
        <v>440</v>
      </c>
      <c r="DM110" s="923"/>
      <c r="DN110" s="923"/>
      <c r="DO110" s="923"/>
      <c r="DP110" s="923"/>
      <c r="DQ110" s="923" t="s">
        <v>440</v>
      </c>
      <c r="DR110" s="923"/>
      <c r="DS110" s="923"/>
      <c r="DT110" s="923"/>
      <c r="DU110" s="923"/>
      <c r="DV110" s="924" t="s">
        <v>441</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440</v>
      </c>
      <c r="AG111" s="1004"/>
      <c r="AH111" s="1004"/>
      <c r="AI111" s="1004"/>
      <c r="AJ111" s="1005"/>
      <c r="AK111" s="1006" t="s">
        <v>443</v>
      </c>
      <c r="AL111" s="1004"/>
      <c r="AM111" s="1004"/>
      <c r="AN111" s="1004"/>
      <c r="AO111" s="1005"/>
      <c r="AP111" s="1007" t="s">
        <v>443</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148181</v>
      </c>
      <c r="BR111" s="895"/>
      <c r="BS111" s="895"/>
      <c r="BT111" s="895"/>
      <c r="BU111" s="895"/>
      <c r="BV111" s="895">
        <v>108223</v>
      </c>
      <c r="BW111" s="895"/>
      <c r="BX111" s="895"/>
      <c r="BY111" s="895"/>
      <c r="BZ111" s="895"/>
      <c r="CA111" s="895">
        <v>56825</v>
      </c>
      <c r="CB111" s="895"/>
      <c r="CC111" s="895"/>
      <c r="CD111" s="895"/>
      <c r="CE111" s="895"/>
      <c r="CF111" s="956">
        <v>0.4</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446</v>
      </c>
      <c r="DM111" s="895"/>
      <c r="DN111" s="895"/>
      <c r="DO111" s="895"/>
      <c r="DP111" s="895"/>
      <c r="DQ111" s="895" t="s">
        <v>440</v>
      </c>
      <c r="DR111" s="895"/>
      <c r="DS111" s="895"/>
      <c r="DT111" s="895"/>
      <c r="DU111" s="895"/>
      <c r="DV111" s="872" t="s">
        <v>446</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443</v>
      </c>
      <c r="AB112" s="858"/>
      <c r="AC112" s="858"/>
      <c r="AD112" s="858"/>
      <c r="AE112" s="859"/>
      <c r="AF112" s="860" t="s">
        <v>233</v>
      </c>
      <c r="AG112" s="858"/>
      <c r="AH112" s="858"/>
      <c r="AI112" s="858"/>
      <c r="AJ112" s="859"/>
      <c r="AK112" s="860" t="s">
        <v>440</v>
      </c>
      <c r="AL112" s="858"/>
      <c r="AM112" s="858"/>
      <c r="AN112" s="858"/>
      <c r="AO112" s="859"/>
      <c r="AP112" s="905" t="s">
        <v>439</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14581883</v>
      </c>
      <c r="BR112" s="895"/>
      <c r="BS112" s="895"/>
      <c r="BT112" s="895"/>
      <c r="BU112" s="895"/>
      <c r="BV112" s="895">
        <v>14291330</v>
      </c>
      <c r="BW112" s="895"/>
      <c r="BX112" s="895"/>
      <c r="BY112" s="895"/>
      <c r="BZ112" s="895"/>
      <c r="CA112" s="895">
        <v>14632099</v>
      </c>
      <c r="CB112" s="895"/>
      <c r="CC112" s="895"/>
      <c r="CD112" s="895"/>
      <c r="CE112" s="895"/>
      <c r="CF112" s="956">
        <v>107.3</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439</v>
      </c>
      <c r="DR112" s="895"/>
      <c r="DS112" s="895"/>
      <c r="DT112" s="895"/>
      <c r="DU112" s="895"/>
      <c r="DV112" s="872" t="s">
        <v>439</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1050369</v>
      </c>
      <c r="AB113" s="1004"/>
      <c r="AC113" s="1004"/>
      <c r="AD113" s="1004"/>
      <c r="AE113" s="1005"/>
      <c r="AF113" s="1006">
        <v>1093855</v>
      </c>
      <c r="AG113" s="1004"/>
      <c r="AH113" s="1004"/>
      <c r="AI113" s="1004"/>
      <c r="AJ113" s="1005"/>
      <c r="AK113" s="1006">
        <v>1064097</v>
      </c>
      <c r="AL113" s="1004"/>
      <c r="AM113" s="1004"/>
      <c r="AN113" s="1004"/>
      <c r="AO113" s="1005"/>
      <c r="AP113" s="1007">
        <v>7.8</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1558123</v>
      </c>
      <c r="BR113" s="895"/>
      <c r="BS113" s="895"/>
      <c r="BT113" s="895"/>
      <c r="BU113" s="895"/>
      <c r="BV113" s="895">
        <v>1328879</v>
      </c>
      <c r="BW113" s="895"/>
      <c r="BX113" s="895"/>
      <c r="BY113" s="895"/>
      <c r="BZ113" s="895"/>
      <c r="CA113" s="895">
        <v>1096492</v>
      </c>
      <c r="CB113" s="895"/>
      <c r="CC113" s="895"/>
      <c r="CD113" s="895"/>
      <c r="CE113" s="895"/>
      <c r="CF113" s="956">
        <v>8</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439</v>
      </c>
      <c r="DM113" s="858"/>
      <c r="DN113" s="858"/>
      <c r="DO113" s="858"/>
      <c r="DP113" s="859"/>
      <c r="DQ113" s="860" t="s">
        <v>446</v>
      </c>
      <c r="DR113" s="858"/>
      <c r="DS113" s="858"/>
      <c r="DT113" s="858"/>
      <c r="DU113" s="859"/>
      <c r="DV113" s="905" t="s">
        <v>446</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251821</v>
      </c>
      <c r="AB114" s="858"/>
      <c r="AC114" s="858"/>
      <c r="AD114" s="858"/>
      <c r="AE114" s="859"/>
      <c r="AF114" s="860">
        <v>247881</v>
      </c>
      <c r="AG114" s="858"/>
      <c r="AH114" s="858"/>
      <c r="AI114" s="858"/>
      <c r="AJ114" s="859"/>
      <c r="AK114" s="860">
        <v>247877</v>
      </c>
      <c r="AL114" s="858"/>
      <c r="AM114" s="858"/>
      <c r="AN114" s="858"/>
      <c r="AO114" s="859"/>
      <c r="AP114" s="905">
        <v>1.8</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4829035</v>
      </c>
      <c r="BR114" s="895"/>
      <c r="BS114" s="895"/>
      <c r="BT114" s="895"/>
      <c r="BU114" s="895"/>
      <c r="BV114" s="895">
        <v>4533548</v>
      </c>
      <c r="BW114" s="895"/>
      <c r="BX114" s="895"/>
      <c r="BY114" s="895"/>
      <c r="BZ114" s="895"/>
      <c r="CA114" s="895">
        <v>4529614</v>
      </c>
      <c r="CB114" s="895"/>
      <c r="CC114" s="895"/>
      <c r="CD114" s="895"/>
      <c r="CE114" s="895"/>
      <c r="CF114" s="956">
        <v>33.200000000000003</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233</v>
      </c>
      <c r="DH114" s="858"/>
      <c r="DI114" s="858"/>
      <c r="DJ114" s="858"/>
      <c r="DK114" s="859"/>
      <c r="DL114" s="860" t="s">
        <v>440</v>
      </c>
      <c r="DM114" s="858"/>
      <c r="DN114" s="858"/>
      <c r="DO114" s="858"/>
      <c r="DP114" s="859"/>
      <c r="DQ114" s="860" t="s">
        <v>440</v>
      </c>
      <c r="DR114" s="858"/>
      <c r="DS114" s="858"/>
      <c r="DT114" s="858"/>
      <c r="DU114" s="859"/>
      <c r="DV114" s="905" t="s">
        <v>440</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53714</v>
      </c>
      <c r="AB115" s="1004"/>
      <c r="AC115" s="1004"/>
      <c r="AD115" s="1004"/>
      <c r="AE115" s="1005"/>
      <c r="AF115" s="1006">
        <v>50619</v>
      </c>
      <c r="AG115" s="1004"/>
      <c r="AH115" s="1004"/>
      <c r="AI115" s="1004"/>
      <c r="AJ115" s="1005"/>
      <c r="AK115" s="1006">
        <v>46719</v>
      </c>
      <c r="AL115" s="1004"/>
      <c r="AM115" s="1004"/>
      <c r="AN115" s="1004"/>
      <c r="AO115" s="1005"/>
      <c r="AP115" s="1007">
        <v>0.3</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t="s">
        <v>440</v>
      </c>
      <c r="BR115" s="895"/>
      <c r="BS115" s="895"/>
      <c r="BT115" s="895"/>
      <c r="BU115" s="895"/>
      <c r="BV115" s="895" t="s">
        <v>440</v>
      </c>
      <c r="BW115" s="895"/>
      <c r="BX115" s="895"/>
      <c r="BY115" s="895"/>
      <c r="BZ115" s="895"/>
      <c r="CA115" s="895" t="s">
        <v>443</v>
      </c>
      <c r="CB115" s="895"/>
      <c r="CC115" s="895"/>
      <c r="CD115" s="895"/>
      <c r="CE115" s="895"/>
      <c r="CF115" s="956" t="s">
        <v>446</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446</v>
      </c>
      <c r="DH115" s="858"/>
      <c r="DI115" s="858"/>
      <c r="DJ115" s="858"/>
      <c r="DK115" s="859"/>
      <c r="DL115" s="860" t="s">
        <v>233</v>
      </c>
      <c r="DM115" s="858"/>
      <c r="DN115" s="858"/>
      <c r="DO115" s="858"/>
      <c r="DP115" s="859"/>
      <c r="DQ115" s="860" t="s">
        <v>446</v>
      </c>
      <c r="DR115" s="858"/>
      <c r="DS115" s="858"/>
      <c r="DT115" s="858"/>
      <c r="DU115" s="859"/>
      <c r="DV115" s="905" t="s">
        <v>233</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592</v>
      </c>
      <c r="AB116" s="858"/>
      <c r="AC116" s="858"/>
      <c r="AD116" s="858"/>
      <c r="AE116" s="859"/>
      <c r="AF116" s="860">
        <v>3</v>
      </c>
      <c r="AG116" s="858"/>
      <c r="AH116" s="858"/>
      <c r="AI116" s="858"/>
      <c r="AJ116" s="859"/>
      <c r="AK116" s="860">
        <v>50</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233</v>
      </c>
      <c r="BW116" s="895"/>
      <c r="BX116" s="895"/>
      <c r="BY116" s="895"/>
      <c r="BZ116" s="895"/>
      <c r="CA116" s="895" t="s">
        <v>446</v>
      </c>
      <c r="CB116" s="895"/>
      <c r="CC116" s="895"/>
      <c r="CD116" s="895"/>
      <c r="CE116" s="895"/>
      <c r="CF116" s="956" t="s">
        <v>440</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109853</v>
      </c>
      <c r="DH116" s="858"/>
      <c r="DI116" s="858"/>
      <c r="DJ116" s="858"/>
      <c r="DK116" s="859"/>
      <c r="DL116" s="860">
        <v>81894</v>
      </c>
      <c r="DM116" s="858"/>
      <c r="DN116" s="858"/>
      <c r="DO116" s="858"/>
      <c r="DP116" s="859"/>
      <c r="DQ116" s="860">
        <v>49410</v>
      </c>
      <c r="DR116" s="858"/>
      <c r="DS116" s="858"/>
      <c r="DT116" s="858"/>
      <c r="DU116" s="859"/>
      <c r="DV116" s="905">
        <v>0.4</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4430670</v>
      </c>
      <c r="AB117" s="990"/>
      <c r="AC117" s="990"/>
      <c r="AD117" s="990"/>
      <c r="AE117" s="991"/>
      <c r="AF117" s="992">
        <v>4454160</v>
      </c>
      <c r="AG117" s="990"/>
      <c r="AH117" s="990"/>
      <c r="AI117" s="990"/>
      <c r="AJ117" s="991"/>
      <c r="AK117" s="992">
        <v>4468407</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465</v>
      </c>
      <c r="CB117" s="895"/>
      <c r="CC117" s="895"/>
      <c r="CD117" s="895"/>
      <c r="CE117" s="895"/>
      <c r="CF117" s="956" t="s">
        <v>441</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233</v>
      </c>
      <c r="DH117" s="858"/>
      <c r="DI117" s="858"/>
      <c r="DJ117" s="858"/>
      <c r="DK117" s="859"/>
      <c r="DL117" s="860" t="s">
        <v>440</v>
      </c>
      <c r="DM117" s="858"/>
      <c r="DN117" s="858"/>
      <c r="DO117" s="858"/>
      <c r="DP117" s="859"/>
      <c r="DQ117" s="860" t="s">
        <v>439</v>
      </c>
      <c r="DR117" s="858"/>
      <c r="DS117" s="858"/>
      <c r="DT117" s="858"/>
      <c r="DU117" s="859"/>
      <c r="DV117" s="905" t="s">
        <v>440</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304</v>
      </c>
      <c r="AG118" s="983"/>
      <c r="AH118" s="983"/>
      <c r="AI118" s="983"/>
      <c r="AJ118" s="984"/>
      <c r="AK118" s="985" t="s">
        <v>303</v>
      </c>
      <c r="AL118" s="983"/>
      <c r="AM118" s="983"/>
      <c r="AN118" s="983"/>
      <c r="AO118" s="984"/>
      <c r="AP118" s="986" t="s">
        <v>433</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465</v>
      </c>
      <c r="BR118" s="926"/>
      <c r="BS118" s="926"/>
      <c r="BT118" s="926"/>
      <c r="BU118" s="926"/>
      <c r="BV118" s="926" t="s">
        <v>440</v>
      </c>
      <c r="BW118" s="926"/>
      <c r="BX118" s="926"/>
      <c r="BY118" s="926"/>
      <c r="BZ118" s="926"/>
      <c r="CA118" s="926" t="s">
        <v>439</v>
      </c>
      <c r="CB118" s="926"/>
      <c r="CC118" s="926"/>
      <c r="CD118" s="926"/>
      <c r="CE118" s="926"/>
      <c r="CF118" s="956" t="s">
        <v>465</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446</v>
      </c>
      <c r="DH118" s="858"/>
      <c r="DI118" s="858"/>
      <c r="DJ118" s="858"/>
      <c r="DK118" s="859"/>
      <c r="DL118" s="860" t="s">
        <v>233</v>
      </c>
      <c r="DM118" s="858"/>
      <c r="DN118" s="858"/>
      <c r="DO118" s="858"/>
      <c r="DP118" s="859"/>
      <c r="DQ118" s="860" t="s">
        <v>439</v>
      </c>
      <c r="DR118" s="858"/>
      <c r="DS118" s="858"/>
      <c r="DT118" s="858"/>
      <c r="DU118" s="859"/>
      <c r="DV118" s="905" t="s">
        <v>443</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233</v>
      </c>
      <c r="AB119" s="976"/>
      <c r="AC119" s="976"/>
      <c r="AD119" s="976"/>
      <c r="AE119" s="977"/>
      <c r="AF119" s="978" t="s">
        <v>440</v>
      </c>
      <c r="AG119" s="976"/>
      <c r="AH119" s="976"/>
      <c r="AI119" s="976"/>
      <c r="AJ119" s="977"/>
      <c r="AK119" s="978" t="s">
        <v>446</v>
      </c>
      <c r="AL119" s="976"/>
      <c r="AM119" s="976"/>
      <c r="AN119" s="976"/>
      <c r="AO119" s="977"/>
      <c r="AP119" s="979" t="s">
        <v>440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469</v>
      </c>
      <c r="BP119" s="959"/>
      <c r="BQ119" s="963">
        <v>55927677</v>
      </c>
      <c r="BR119" s="926"/>
      <c r="BS119" s="926"/>
      <c r="BT119" s="926"/>
      <c r="BU119" s="926"/>
      <c r="BV119" s="926">
        <v>54949712</v>
      </c>
      <c r="BW119" s="926"/>
      <c r="BX119" s="926"/>
      <c r="BY119" s="926"/>
      <c r="BZ119" s="926"/>
      <c r="CA119" s="926">
        <v>55128095</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38328</v>
      </c>
      <c r="DH119" s="841"/>
      <c r="DI119" s="841"/>
      <c r="DJ119" s="841"/>
      <c r="DK119" s="842"/>
      <c r="DL119" s="843">
        <v>26329</v>
      </c>
      <c r="DM119" s="841"/>
      <c r="DN119" s="841"/>
      <c r="DO119" s="841"/>
      <c r="DP119" s="842"/>
      <c r="DQ119" s="843">
        <v>7415</v>
      </c>
      <c r="DR119" s="841"/>
      <c r="DS119" s="841"/>
      <c r="DT119" s="841"/>
      <c r="DU119" s="842"/>
      <c r="DV119" s="929">
        <v>0.1</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440</v>
      </c>
      <c r="AB120" s="858"/>
      <c r="AC120" s="858"/>
      <c r="AD120" s="858"/>
      <c r="AE120" s="859"/>
      <c r="AF120" s="860" t="s">
        <v>440</v>
      </c>
      <c r="AG120" s="858"/>
      <c r="AH120" s="858"/>
      <c r="AI120" s="858"/>
      <c r="AJ120" s="859"/>
      <c r="AK120" s="860" t="s">
        <v>440</v>
      </c>
      <c r="AL120" s="858"/>
      <c r="AM120" s="858"/>
      <c r="AN120" s="858"/>
      <c r="AO120" s="859"/>
      <c r="AP120" s="905" t="s">
        <v>439</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1679475</v>
      </c>
      <c r="BR120" s="923"/>
      <c r="BS120" s="923"/>
      <c r="BT120" s="923"/>
      <c r="BU120" s="923"/>
      <c r="BV120" s="923">
        <v>1760366</v>
      </c>
      <c r="BW120" s="923"/>
      <c r="BX120" s="923"/>
      <c r="BY120" s="923"/>
      <c r="BZ120" s="923"/>
      <c r="CA120" s="923">
        <v>1250295</v>
      </c>
      <c r="CB120" s="923"/>
      <c r="CC120" s="923"/>
      <c r="CD120" s="923"/>
      <c r="CE120" s="923"/>
      <c r="CF120" s="947">
        <v>9.1999999999999993</v>
      </c>
      <c r="CG120" s="948"/>
      <c r="CH120" s="948"/>
      <c r="CI120" s="948"/>
      <c r="CJ120" s="948"/>
      <c r="CK120" s="949" t="s">
        <v>473</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v>6985297</v>
      </c>
      <c r="DH120" s="923"/>
      <c r="DI120" s="923"/>
      <c r="DJ120" s="923"/>
      <c r="DK120" s="923"/>
      <c r="DL120" s="923">
        <v>6420425</v>
      </c>
      <c r="DM120" s="923"/>
      <c r="DN120" s="923"/>
      <c r="DO120" s="923"/>
      <c r="DP120" s="923"/>
      <c r="DQ120" s="923">
        <v>7046618</v>
      </c>
      <c r="DR120" s="923"/>
      <c r="DS120" s="923"/>
      <c r="DT120" s="923"/>
      <c r="DU120" s="923"/>
      <c r="DV120" s="924">
        <v>51.7</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443</v>
      </c>
      <c r="AB121" s="858"/>
      <c r="AC121" s="858"/>
      <c r="AD121" s="858"/>
      <c r="AE121" s="859"/>
      <c r="AF121" s="860" t="s">
        <v>443</v>
      </c>
      <c r="AG121" s="858"/>
      <c r="AH121" s="858"/>
      <c r="AI121" s="858"/>
      <c r="AJ121" s="859"/>
      <c r="AK121" s="860" t="s">
        <v>465</v>
      </c>
      <c r="AL121" s="858"/>
      <c r="AM121" s="858"/>
      <c r="AN121" s="858"/>
      <c r="AO121" s="859"/>
      <c r="AP121" s="905" t="s">
        <v>443</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8434</v>
      </c>
      <c r="BR121" s="895"/>
      <c r="BS121" s="895"/>
      <c r="BT121" s="895"/>
      <c r="BU121" s="895"/>
      <c r="BV121" s="895">
        <v>5944</v>
      </c>
      <c r="BW121" s="895"/>
      <c r="BX121" s="895"/>
      <c r="BY121" s="895"/>
      <c r="BZ121" s="895"/>
      <c r="CA121" s="895">
        <v>3654</v>
      </c>
      <c r="CB121" s="895"/>
      <c r="CC121" s="895"/>
      <c r="CD121" s="895"/>
      <c r="CE121" s="895"/>
      <c r="CF121" s="956">
        <v>0</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3268397</v>
      </c>
      <c r="DH121" s="895"/>
      <c r="DI121" s="895"/>
      <c r="DJ121" s="895"/>
      <c r="DK121" s="895"/>
      <c r="DL121" s="895">
        <v>3561031</v>
      </c>
      <c r="DM121" s="895"/>
      <c r="DN121" s="895"/>
      <c r="DO121" s="895"/>
      <c r="DP121" s="895"/>
      <c r="DQ121" s="895">
        <v>3411609</v>
      </c>
      <c r="DR121" s="895"/>
      <c r="DS121" s="895"/>
      <c r="DT121" s="895"/>
      <c r="DU121" s="895"/>
      <c r="DV121" s="872">
        <v>25</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465</v>
      </c>
      <c r="AB122" s="858"/>
      <c r="AC122" s="858"/>
      <c r="AD122" s="858"/>
      <c r="AE122" s="859"/>
      <c r="AF122" s="860" t="s">
        <v>440</v>
      </c>
      <c r="AG122" s="858"/>
      <c r="AH122" s="858"/>
      <c r="AI122" s="858"/>
      <c r="AJ122" s="859"/>
      <c r="AK122" s="860" t="s">
        <v>440</v>
      </c>
      <c r="AL122" s="858"/>
      <c r="AM122" s="858"/>
      <c r="AN122" s="858"/>
      <c r="AO122" s="859"/>
      <c r="AP122" s="905" t="s">
        <v>440</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28036422</v>
      </c>
      <c r="BR122" s="926"/>
      <c r="BS122" s="926"/>
      <c r="BT122" s="926"/>
      <c r="BU122" s="926"/>
      <c r="BV122" s="926">
        <v>27927607</v>
      </c>
      <c r="BW122" s="926"/>
      <c r="BX122" s="926"/>
      <c r="BY122" s="926"/>
      <c r="BZ122" s="926"/>
      <c r="CA122" s="926">
        <v>27915893</v>
      </c>
      <c r="CB122" s="926"/>
      <c r="CC122" s="926"/>
      <c r="CD122" s="926"/>
      <c r="CE122" s="926"/>
      <c r="CF122" s="927">
        <v>204.7</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3727543</v>
      </c>
      <c r="DH122" s="895"/>
      <c r="DI122" s="895"/>
      <c r="DJ122" s="895"/>
      <c r="DK122" s="895"/>
      <c r="DL122" s="895">
        <v>3437287</v>
      </c>
      <c r="DM122" s="895"/>
      <c r="DN122" s="895"/>
      <c r="DO122" s="895"/>
      <c r="DP122" s="895"/>
      <c r="DQ122" s="895">
        <v>3093381</v>
      </c>
      <c r="DR122" s="895"/>
      <c r="DS122" s="895"/>
      <c r="DT122" s="895"/>
      <c r="DU122" s="895"/>
      <c r="DV122" s="872">
        <v>22.7</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446</v>
      </c>
      <c r="AB123" s="858"/>
      <c r="AC123" s="858"/>
      <c r="AD123" s="858"/>
      <c r="AE123" s="859"/>
      <c r="AF123" s="860" t="s">
        <v>440</v>
      </c>
      <c r="AG123" s="858"/>
      <c r="AH123" s="858"/>
      <c r="AI123" s="858"/>
      <c r="AJ123" s="859"/>
      <c r="AK123" s="860" t="s">
        <v>443</v>
      </c>
      <c r="AL123" s="858"/>
      <c r="AM123" s="858"/>
      <c r="AN123" s="858"/>
      <c r="AO123" s="859"/>
      <c r="AP123" s="905" t="s">
        <v>440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479</v>
      </c>
      <c r="BP123" s="959"/>
      <c r="BQ123" s="913">
        <v>29724331</v>
      </c>
      <c r="BR123" s="914"/>
      <c r="BS123" s="914"/>
      <c r="BT123" s="914"/>
      <c r="BU123" s="914"/>
      <c r="BV123" s="914">
        <v>29693917</v>
      </c>
      <c r="BW123" s="914"/>
      <c r="BX123" s="914"/>
      <c r="BY123" s="914"/>
      <c r="BZ123" s="914"/>
      <c r="CA123" s="914">
        <v>29169842</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v>600646</v>
      </c>
      <c r="DH123" s="858"/>
      <c r="DI123" s="858"/>
      <c r="DJ123" s="858"/>
      <c r="DK123" s="859"/>
      <c r="DL123" s="860">
        <v>872587</v>
      </c>
      <c r="DM123" s="858"/>
      <c r="DN123" s="858"/>
      <c r="DO123" s="858"/>
      <c r="DP123" s="859"/>
      <c r="DQ123" s="860">
        <v>1080491</v>
      </c>
      <c r="DR123" s="858"/>
      <c r="DS123" s="858"/>
      <c r="DT123" s="858"/>
      <c r="DU123" s="859"/>
      <c r="DV123" s="905">
        <v>7.9</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465</v>
      </c>
      <c r="AB124" s="858"/>
      <c r="AC124" s="858"/>
      <c r="AD124" s="858"/>
      <c r="AE124" s="859"/>
      <c r="AF124" s="860" t="s">
        <v>440</v>
      </c>
      <c r="AG124" s="858"/>
      <c r="AH124" s="858"/>
      <c r="AI124" s="858"/>
      <c r="AJ124" s="859"/>
      <c r="AK124" s="860" t="s">
        <v>440</v>
      </c>
      <c r="AL124" s="858"/>
      <c r="AM124" s="858"/>
      <c r="AN124" s="858"/>
      <c r="AO124" s="859"/>
      <c r="AP124" s="905" t="s">
        <v>465</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194.4</v>
      </c>
      <c r="BR124" s="912"/>
      <c r="BS124" s="912"/>
      <c r="BT124" s="912"/>
      <c r="BU124" s="912"/>
      <c r="BV124" s="912">
        <v>185.9</v>
      </c>
      <c r="BW124" s="912"/>
      <c r="BX124" s="912"/>
      <c r="BY124" s="912"/>
      <c r="BZ124" s="912"/>
      <c r="CA124" s="912">
        <v>190.3</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443</v>
      </c>
      <c r="DH124" s="841"/>
      <c r="DI124" s="841"/>
      <c r="DJ124" s="841"/>
      <c r="DK124" s="842"/>
      <c r="DL124" s="843" t="s">
        <v>440</v>
      </c>
      <c r="DM124" s="841"/>
      <c r="DN124" s="841"/>
      <c r="DO124" s="841"/>
      <c r="DP124" s="842"/>
      <c r="DQ124" s="843" t="s">
        <v>465</v>
      </c>
      <c r="DR124" s="841"/>
      <c r="DS124" s="841"/>
      <c r="DT124" s="841"/>
      <c r="DU124" s="842"/>
      <c r="DV124" s="929" t="s">
        <v>233</v>
      </c>
      <c r="DW124" s="930"/>
      <c r="DX124" s="930"/>
      <c r="DY124" s="930"/>
      <c r="DZ124" s="931"/>
    </row>
    <row r="125" spans="1:130" s="246" customFormat="1" ht="26.25" customHeight="1" x14ac:dyDescent="0.15">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440</v>
      </c>
      <c r="AB125" s="858"/>
      <c r="AC125" s="858"/>
      <c r="AD125" s="858"/>
      <c r="AE125" s="859"/>
      <c r="AF125" s="860" t="s">
        <v>233</v>
      </c>
      <c r="AG125" s="858"/>
      <c r="AH125" s="858"/>
      <c r="AI125" s="858"/>
      <c r="AJ125" s="859"/>
      <c r="AK125" s="860" t="s">
        <v>233</v>
      </c>
      <c r="AL125" s="858"/>
      <c r="AM125" s="858"/>
      <c r="AN125" s="858"/>
      <c r="AO125" s="859"/>
      <c r="AP125" s="905" t="s">
        <v>465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465</v>
      </c>
      <c r="DH125" s="923"/>
      <c r="DI125" s="923"/>
      <c r="DJ125" s="923"/>
      <c r="DK125" s="923"/>
      <c r="DL125" s="923" t="s">
        <v>440</v>
      </c>
      <c r="DM125" s="923"/>
      <c r="DN125" s="923"/>
      <c r="DO125" s="923"/>
      <c r="DP125" s="923"/>
      <c r="DQ125" s="923" t="s">
        <v>439</v>
      </c>
      <c r="DR125" s="923"/>
      <c r="DS125" s="923"/>
      <c r="DT125" s="923"/>
      <c r="DU125" s="923"/>
      <c r="DV125" s="924" t="s">
        <v>233</v>
      </c>
      <c r="DW125" s="924"/>
      <c r="DX125" s="924"/>
      <c r="DY125" s="924"/>
      <c r="DZ125" s="925"/>
    </row>
    <row r="126" spans="1:130" s="246" customFormat="1" ht="26.25" customHeight="1" thickBot="1" x14ac:dyDescent="0.2">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49564</v>
      </c>
      <c r="AB126" s="858"/>
      <c r="AC126" s="858"/>
      <c r="AD126" s="858"/>
      <c r="AE126" s="859"/>
      <c r="AF126" s="860">
        <v>47826</v>
      </c>
      <c r="AG126" s="858"/>
      <c r="AH126" s="858"/>
      <c r="AI126" s="858"/>
      <c r="AJ126" s="859"/>
      <c r="AK126" s="860">
        <v>43514</v>
      </c>
      <c r="AL126" s="858"/>
      <c r="AM126" s="858"/>
      <c r="AN126" s="858"/>
      <c r="AO126" s="859"/>
      <c r="AP126" s="905">
        <v>0.3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440</v>
      </c>
      <c r="DH126" s="895"/>
      <c r="DI126" s="895"/>
      <c r="DJ126" s="895"/>
      <c r="DK126" s="895"/>
      <c r="DL126" s="895" t="s">
        <v>233</v>
      </c>
      <c r="DM126" s="895"/>
      <c r="DN126" s="895"/>
      <c r="DO126" s="895"/>
      <c r="DP126" s="895"/>
      <c r="DQ126" s="895" t="s">
        <v>440</v>
      </c>
      <c r="DR126" s="895"/>
      <c r="DS126" s="895"/>
      <c r="DT126" s="895"/>
      <c r="DU126" s="895"/>
      <c r="DV126" s="872" t="s">
        <v>233</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4150</v>
      </c>
      <c r="AB127" s="858"/>
      <c r="AC127" s="858"/>
      <c r="AD127" s="858"/>
      <c r="AE127" s="859"/>
      <c r="AF127" s="860">
        <v>2793</v>
      </c>
      <c r="AG127" s="858"/>
      <c r="AH127" s="858"/>
      <c r="AI127" s="858"/>
      <c r="AJ127" s="859"/>
      <c r="AK127" s="860">
        <v>3205</v>
      </c>
      <c r="AL127" s="858"/>
      <c r="AM127" s="858"/>
      <c r="AN127" s="858"/>
      <c r="AO127" s="859"/>
      <c r="AP127" s="905">
        <v>0</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233</v>
      </c>
      <c r="DH127" s="895"/>
      <c r="DI127" s="895"/>
      <c r="DJ127" s="895"/>
      <c r="DK127" s="895"/>
      <c r="DL127" s="895" t="s">
        <v>233</v>
      </c>
      <c r="DM127" s="895"/>
      <c r="DN127" s="895"/>
      <c r="DO127" s="895"/>
      <c r="DP127" s="895"/>
      <c r="DQ127" s="895" t="s">
        <v>440</v>
      </c>
      <c r="DR127" s="895"/>
      <c r="DS127" s="895"/>
      <c r="DT127" s="895"/>
      <c r="DU127" s="895"/>
      <c r="DV127" s="872" t="s">
        <v>233</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6519</v>
      </c>
      <c r="AB128" s="879"/>
      <c r="AC128" s="879"/>
      <c r="AD128" s="879"/>
      <c r="AE128" s="880"/>
      <c r="AF128" s="881">
        <v>5917</v>
      </c>
      <c r="AG128" s="879"/>
      <c r="AH128" s="879"/>
      <c r="AI128" s="879"/>
      <c r="AJ128" s="880"/>
      <c r="AK128" s="881">
        <v>4265</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233</v>
      </c>
      <c r="BG128" s="865"/>
      <c r="BH128" s="865"/>
      <c r="BI128" s="865"/>
      <c r="BJ128" s="865"/>
      <c r="BK128" s="865"/>
      <c r="BL128" s="888"/>
      <c r="BM128" s="864">
        <v>12.72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233</v>
      </c>
      <c r="DH128" s="869"/>
      <c r="DI128" s="869"/>
      <c r="DJ128" s="869"/>
      <c r="DK128" s="869"/>
      <c r="DL128" s="869" t="s">
        <v>439</v>
      </c>
      <c r="DM128" s="869"/>
      <c r="DN128" s="869"/>
      <c r="DO128" s="869"/>
      <c r="DP128" s="869"/>
      <c r="DQ128" s="869" t="s">
        <v>439</v>
      </c>
      <c r="DR128" s="869"/>
      <c r="DS128" s="869"/>
      <c r="DT128" s="869"/>
      <c r="DU128" s="869"/>
      <c r="DV128" s="870" t="s">
        <v>439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15721589</v>
      </c>
      <c r="AB129" s="858"/>
      <c r="AC129" s="858"/>
      <c r="AD129" s="858"/>
      <c r="AE129" s="859"/>
      <c r="AF129" s="860">
        <v>15827319</v>
      </c>
      <c r="AG129" s="858"/>
      <c r="AH129" s="858"/>
      <c r="AI129" s="858"/>
      <c r="AJ129" s="859"/>
      <c r="AK129" s="860">
        <v>15872395</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440</v>
      </c>
      <c r="BG129" s="848"/>
      <c r="BH129" s="848"/>
      <c r="BI129" s="848"/>
      <c r="BJ129" s="848"/>
      <c r="BK129" s="848"/>
      <c r="BL129" s="849"/>
      <c r="BM129" s="847">
        <v>17.72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2245438</v>
      </c>
      <c r="AB130" s="858"/>
      <c r="AC130" s="858"/>
      <c r="AD130" s="858"/>
      <c r="AE130" s="859"/>
      <c r="AF130" s="860">
        <v>2244816</v>
      </c>
      <c r="AG130" s="858"/>
      <c r="AH130" s="858"/>
      <c r="AI130" s="858"/>
      <c r="AJ130" s="859"/>
      <c r="AK130" s="860">
        <v>2237093</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16.2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13476151</v>
      </c>
      <c r="AB131" s="841"/>
      <c r="AC131" s="841"/>
      <c r="AD131" s="841"/>
      <c r="AE131" s="842"/>
      <c r="AF131" s="843">
        <v>13582503</v>
      </c>
      <c r="AG131" s="841"/>
      <c r="AH131" s="841"/>
      <c r="AI131" s="841"/>
      <c r="AJ131" s="842"/>
      <c r="AK131" s="843">
        <v>13635302</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190.3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16.167175629999999</v>
      </c>
      <c r="AB132" s="821"/>
      <c r="AC132" s="821"/>
      <c r="AD132" s="821"/>
      <c r="AE132" s="822"/>
      <c r="AF132" s="823">
        <v>16.222540129999999</v>
      </c>
      <c r="AG132" s="821"/>
      <c r="AH132" s="821"/>
      <c r="AI132" s="821"/>
      <c r="AJ132" s="822"/>
      <c r="AK132" s="823">
        <v>16.332964239999999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15.7</v>
      </c>
      <c r="AB133" s="800"/>
      <c r="AC133" s="800"/>
      <c r="AD133" s="800"/>
      <c r="AE133" s="801"/>
      <c r="AF133" s="799">
        <v>15.9</v>
      </c>
      <c r="AG133" s="800"/>
      <c r="AH133" s="800"/>
      <c r="AI133" s="800"/>
      <c r="AJ133" s="801"/>
      <c r="AK133" s="799">
        <v>16.2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j34cbbk5/ct2oM2w+N8fuaP09tvHDA3h1EssxQI1y/ssnp3T5avK7PKiobnomYDXIWD3goxS70g6AzlYlDdrw==" saltValue="PrX9hNRoByY9xPRXTrof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85" zoomScaleNormal="85" zoomScaleSheetLayoutView="85" workbookViewId="0">
      <selection activeCell="DC51" sqref="DC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GjPT8HVvijvRPBckTnel+VLGGSWYiGE26WDXuJ+NIxxZ8MruYKRqefUa1Vc89ceYb8LoFk8zyzYoDhWlgAbOw==" saltValue="+7Vl0nyA5LMzCA9DyWED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2"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wh5PrQwriUfnwHQ6seN5vVefgCQ+fw9nFxrHFS8/7k0dZ1SDfquYnID5VhuKQInHbAQRprrmArN0wRS9cudLg==" saltValue="EHs00eT5ghiwKM9RIPai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4751067</v>
      </c>
      <c r="AP9" s="312">
        <v>60219</v>
      </c>
      <c r="AQ9" s="313">
        <v>62647</v>
      </c>
      <c r="AR9" s="314">
        <v>-3.9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446302</v>
      </c>
      <c r="AP10" s="315">
        <v>5657</v>
      </c>
      <c r="AQ10" s="316">
        <v>5968</v>
      </c>
      <c r="AR10" s="317">
        <v>-5.2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270706</v>
      </c>
      <c r="AP11" s="315">
        <v>3431</v>
      </c>
      <c r="AQ11" s="316">
        <v>5863</v>
      </c>
      <c r="AR11" s="317">
        <v>-41.5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v>170937</v>
      </c>
      <c r="AP12" s="315">
        <v>2167</v>
      </c>
      <c r="AQ12" s="316">
        <v>1312</v>
      </c>
      <c r="AR12" s="317">
        <v>65.2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519</v>
      </c>
      <c r="AP13" s="315" t="s">
        <v>519</v>
      </c>
      <c r="AQ13" s="316">
        <v>0</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76590</v>
      </c>
      <c r="AP14" s="315">
        <v>971</v>
      </c>
      <c r="AQ14" s="316">
        <v>2308</v>
      </c>
      <c r="AR14" s="317">
        <v>-57.9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31238</v>
      </c>
      <c r="AP15" s="315">
        <v>396</v>
      </c>
      <c r="AQ15" s="316">
        <v>1635</v>
      </c>
      <c r="AR15" s="317">
        <v>-75.8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-455475</v>
      </c>
      <c r="AP16" s="315">
        <v>-5773</v>
      </c>
      <c r="AQ16" s="316">
        <v>-5106</v>
      </c>
      <c r="AR16" s="317">
        <v>13.1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5291365</v>
      </c>
      <c r="AP17" s="315">
        <v>67068</v>
      </c>
      <c r="AQ17" s="316">
        <v>74627</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6.6</v>
      </c>
      <c r="AP21" s="328">
        <v>7.32</v>
      </c>
      <c r="AQ21" s="329">
        <v>-0.72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98.9</v>
      </c>
      <c r="AP22" s="333">
        <v>98.6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3109664</v>
      </c>
      <c r="AP32" s="342">
        <v>39415</v>
      </c>
      <c r="AQ32" s="343">
        <v>39505</v>
      </c>
      <c r="AR32" s="344">
        <v>-0.2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519</v>
      </c>
      <c r="AP34" s="342" t="s">
        <v>519</v>
      </c>
      <c r="AQ34" s="343">
        <v>56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1064097</v>
      </c>
      <c r="AP35" s="342">
        <v>13487</v>
      </c>
      <c r="AQ35" s="343">
        <v>13645</v>
      </c>
      <c r="AR35" s="344">
        <v>-1.2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247877</v>
      </c>
      <c r="AP36" s="342">
        <v>3142</v>
      </c>
      <c r="AQ36" s="343">
        <v>1726</v>
      </c>
      <c r="AR36" s="344">
        <v>82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v>46719</v>
      </c>
      <c r="AP37" s="342">
        <v>592</v>
      </c>
      <c r="AQ37" s="343">
        <v>663</v>
      </c>
      <c r="AR37" s="344">
        <v>-10.7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v>50</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-4265</v>
      </c>
      <c r="AP39" s="342">
        <v>-54</v>
      </c>
      <c r="AQ39" s="343">
        <v>-5573</v>
      </c>
      <c r="AR39" s="344">
        <v>-99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-2237093</v>
      </c>
      <c r="AP40" s="342">
        <v>-28355</v>
      </c>
      <c r="AQ40" s="343">
        <v>-36518</v>
      </c>
      <c r="AR40" s="344">
        <v>-22.4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2227049</v>
      </c>
      <c r="AP41" s="342">
        <v>28228</v>
      </c>
      <c r="AQ41" s="343">
        <v>13504</v>
      </c>
      <c r="AR41" s="344">
        <v>109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2776522</v>
      </c>
      <c r="AN51" s="364">
        <v>34272</v>
      </c>
      <c r="AO51" s="365">
        <v>52.4</v>
      </c>
      <c r="AP51" s="366">
        <v>66255</v>
      </c>
      <c r="AQ51" s="367">
        <v>3.6</v>
      </c>
      <c r="AR51" s="368">
        <v>48.8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1027796</v>
      </c>
      <c r="AN52" s="372">
        <v>12687</v>
      </c>
      <c r="AO52" s="373">
        <v>65.5</v>
      </c>
      <c r="AP52" s="374">
        <v>31822</v>
      </c>
      <c r="AQ52" s="375">
        <v>8.8000000000000007</v>
      </c>
      <c r="AR52" s="376">
        <v>56.7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3872528</v>
      </c>
      <c r="AN53" s="364">
        <v>48117</v>
      </c>
      <c r="AO53" s="365">
        <v>40.4</v>
      </c>
      <c r="AP53" s="366">
        <v>54227</v>
      </c>
      <c r="AQ53" s="367">
        <v>-18.2</v>
      </c>
      <c r="AR53" s="368">
        <v>58.6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1633729</v>
      </c>
      <c r="AN54" s="372">
        <v>20299</v>
      </c>
      <c r="AO54" s="373">
        <v>60</v>
      </c>
      <c r="AP54" s="374">
        <v>29694</v>
      </c>
      <c r="AQ54" s="375">
        <v>-6.7</v>
      </c>
      <c r="AR54" s="376">
        <v>66.7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2105048</v>
      </c>
      <c r="AN55" s="364">
        <v>26332</v>
      </c>
      <c r="AO55" s="365">
        <v>-45.3</v>
      </c>
      <c r="AP55" s="366">
        <v>57295</v>
      </c>
      <c r="AQ55" s="367">
        <v>5.7</v>
      </c>
      <c r="AR55" s="368">
        <v>-51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1341215</v>
      </c>
      <c r="AN56" s="372">
        <v>16777</v>
      </c>
      <c r="AO56" s="373">
        <v>-17.399999999999999</v>
      </c>
      <c r="AP56" s="374">
        <v>32771</v>
      </c>
      <c r="AQ56" s="375">
        <v>10.4</v>
      </c>
      <c r="AR56" s="376">
        <v>-27.8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1716633</v>
      </c>
      <c r="AN57" s="364">
        <v>21653</v>
      </c>
      <c r="AO57" s="365">
        <v>-17.8</v>
      </c>
      <c r="AP57" s="366">
        <v>54110</v>
      </c>
      <c r="AQ57" s="367">
        <v>-5.6</v>
      </c>
      <c r="AR57" s="368">
        <v>-12.2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816294</v>
      </c>
      <c r="AN58" s="372">
        <v>10297</v>
      </c>
      <c r="AO58" s="373">
        <v>-38.6</v>
      </c>
      <c r="AP58" s="374">
        <v>30620</v>
      </c>
      <c r="AQ58" s="375">
        <v>-6.6</v>
      </c>
      <c r="AR58" s="376">
        <v>-32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2344957</v>
      </c>
      <c r="AN59" s="364">
        <v>29722</v>
      </c>
      <c r="AO59" s="365">
        <v>37.299999999999997</v>
      </c>
      <c r="AP59" s="366">
        <v>54684</v>
      </c>
      <c r="AQ59" s="367">
        <v>1.1000000000000001</v>
      </c>
      <c r="AR59" s="368">
        <v>36.200000000000003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892272</v>
      </c>
      <c r="AN60" s="372">
        <v>11309</v>
      </c>
      <c r="AO60" s="373">
        <v>9.8000000000000007</v>
      </c>
      <c r="AP60" s="374">
        <v>32829</v>
      </c>
      <c r="AQ60" s="375">
        <v>7.2</v>
      </c>
      <c r="AR60" s="376">
        <v>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2563138</v>
      </c>
      <c r="AN61" s="379">
        <v>32019</v>
      </c>
      <c r="AO61" s="380">
        <v>13.4</v>
      </c>
      <c r="AP61" s="381">
        <v>57314</v>
      </c>
      <c r="AQ61" s="382">
        <v>-2.7</v>
      </c>
      <c r="AR61" s="368">
        <v>16.100000000000001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1142261</v>
      </c>
      <c r="AN62" s="372">
        <v>14274</v>
      </c>
      <c r="AO62" s="373">
        <v>15.9</v>
      </c>
      <c r="AP62" s="374">
        <v>31547</v>
      </c>
      <c r="AQ62" s="375">
        <v>2.6</v>
      </c>
      <c r="AR62" s="376">
        <v>13.3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vW8a+gGvjqC9xzbPLHj5356LkCrVIna7XlLklJ9I9L+K2aNNVCJh4UiFS0Xh9bbpKOUbMvl+2+bvWn4kfIWJA==" saltValue="HeST2jAFwaF4Olo5WtZc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CraRvS3mm5Pl/dxxKRYRL9cfpSRVq8NuZILh9y5r741EqVtAslfXGZdgoy8IHj+unwgbJrRVgQ+hgi61aRgHQ==" saltValue="Z5sKU9KKv8w2tLCsO+nk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l1hqKGV+nfbgkLeQcWwilkNcyeYgIJpGYfR/RPWSiTgXs8roTsDA1fybJ79G2/hXp5L5VPrRarFjuL9Hd5rZw==" saltValue="bVAYO5VvfGW+Zo5nFI9s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0</v>
      </c>
      <c r="G47" s="12">
        <v>0.39</v>
      </c>
      <c r="H47" s="12">
        <v>1.73</v>
      </c>
      <c r="I47" s="12">
        <v>2.29</v>
      </c>
      <c r="J47" s="13">
        <v>0.69</v>
      </c>
    </row>
    <row r="48" spans="2:10" ht="57.75" customHeight="1" x14ac:dyDescent="0.15">
      <c r="B48" s="14"/>
      <c r="C48" s="1234" t="s">
        <v>4</v>
      </c>
      <c r="D48" s="1234"/>
      <c r="E48" s="1235"/>
      <c r="F48" s="15">
        <v>2.59</v>
      </c>
      <c r="G48" s="16">
        <v>2.04</v>
      </c>
      <c r="H48" s="16">
        <v>1.76</v>
      </c>
      <c r="I48" s="16">
        <v>1.89</v>
      </c>
      <c r="J48" s="17">
        <v>1.4</v>
      </c>
    </row>
    <row r="49" spans="2:10" ht="57.75" customHeight="1" thickBot="1" x14ac:dyDescent="0.2">
      <c r="B49" s="18"/>
      <c r="C49" s="1236" t="s">
        <v>5</v>
      </c>
      <c r="D49" s="1236"/>
      <c r="E49" s="1237"/>
      <c r="F49" s="19">
        <v>0.42</v>
      </c>
      <c r="G49" s="20" t="s">
        <v>565</v>
      </c>
      <c r="H49" s="20">
        <v>1.06</v>
      </c>
      <c r="I49" s="20">
        <v>0.7</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7mEGSCmh3/jZ/gj/iqMLlBbKuq/NStKBe++FYXPZU+CdDvnc67ArvHt7DwMMDO9r9hQWYa9wuZeeIBSRGmtgA==" saltValue="+BJkU6nhMW1EKiRGfl8c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2020-03-13T09:58:01Z</cp:lastPrinted>
  <dcterms:created xsi:type="dcterms:W3CDTF">2020-02-10T04:28:02Z</dcterms:created>
  <dcterms:modified xsi:type="dcterms:W3CDTF">2020-09-29T04:27:59Z</dcterms:modified>
  <cp:category/>
</cp:coreProperties>
</file>