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<sst xmlns="http://schemas.openxmlformats.org/spreadsheetml/2006/main" count="1166" uniqueCount="619">
  <si>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</si>
  <si>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</si>
  <si>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</si>
  <si>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</si>
  <si>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</si>
  <si>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</si>
  <si>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</si>
  <si>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</si>
  <si>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</si>
  <si>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</si>
  <si>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</si>
  <si>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</si>
  <si>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</si>
  <si>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</si>
  <si>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</si>
  <si>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</si>
  <si>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</si>
  <si>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</si>
  <si>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</si>
  <si>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</si>
  <si>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</si>
  <si>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</si>
  <si>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</si>
  <si>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</si>
  <si>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</si>
  <si>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</si>
  <si>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</si>
  <si>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</si>
  <si>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</si>
  <si>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</si>
  <si>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</si>
  <si>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</si>
  <si>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</si>
  <si>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</si>
  <si>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</si>
  <si>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</si>
  <si>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</si>
  <si>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</si>
  <si>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</si>
  <si>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</si>
  <si>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</si>
  <si>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</si>
  <si>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</si>
  <si>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</si>
  <si>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</si>
  <si>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</si>
  <si>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</si>
  <si>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</si>
  <si>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</si>
  <si>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</si>
  <si>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</si>
  <si>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</si>
  <si>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</si>
  <si>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</si>
  <si>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</si>
  <si>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</si>
  <si>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</si>
  <si>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</si>
  <si>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</si>
  <si>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</si>
  <si>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</si>
  <si>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</si>
  <si>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</si>
  <si>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</si>
  <si>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</si>
  <si>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</si>
  <si>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</si>
  <si>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</si>
  <si>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</si>
  <si>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</si>
  <si>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</si>
  <si>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</si>
  <si>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</si>
  <si>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</si>
  <si>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</si>
  <si>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</si>
  <si>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</si>
  <si>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</si>
  <si>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</si>
  <si>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</si>
  <si>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</si>
  <si>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</si>
  <si>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</si>
  <si>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</si>
  <si>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</si>
  <si>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</si>
  <si>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</si>
  <si>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</si>
  <si>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</si>
  <si>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</si>
  <si>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</si>
  <si>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</si>
  <si>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</si>
  <si>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</si>
  <si>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</si>
  <si>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</si>
  <si>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</si>
  <si>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</si>
  <si>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</si>
  <si>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</si>
  <si>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</si>
  <si>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</si>
  <si>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</si>
  <si>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</si>
  <si>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</si>
  <si>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</si>
  <si>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</si>
  <si>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</si>
  <si>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</si>
  <si>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</si>
  <si>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</si>
  <si>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</si>
  <si>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</si>
  <si>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</si>
  <si>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</si>
  <si>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</si>
  <si>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</si>
  <si>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</si>
  <si>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</si>
  <si>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</si>
  <si>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</si>
  <si>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</si>
  <si>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</si>
  <si>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</si>
  <si>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</si>
  <si>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</si>
  <si>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</si>
  <si>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</si>
  <si>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</si>
  <si>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</si>
  <si>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</si>
  <si>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</si>
  <si>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</si>
  <si>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</si>
  <si>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</si>
  <si>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</si>
  <si>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</si>
  <si>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</si>
  <si>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</si>
  <si>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</si>
  <si>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</si>
  <si>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</si>
  <si>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</si>
  <si>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</si>
  <si>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</si>
  <si>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</si>
  <si>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</si>
  <si>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</si>
  <si>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</si>
  <si>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</si>
  <si>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</si>
  <si>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</si>
  <si>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</si>
  <si>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</si>
  <si>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</si>
  <si>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</si>
  <si>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</si>
  <si>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</si>
  <si>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</si>
  <si>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</si>
  <si>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</si>
  <si>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</si>
  <si>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</si>
  <si>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</si>
  <si>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</si>
  <si>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</si>
  <si>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</si>
  <si>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</si>
  <si>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</si>
  <si>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</si>
  <si>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</si>
  <si>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</si>
  <si>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</si>
  <si>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</si>
  <si>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</si>
  <si>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</si>
  <si>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</si>
  <si>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</si>
  <si>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</si>
  <si>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</si>
  <si>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</si>
  <si>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</si>
  <si>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</si>
  <si>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</si>
  <si>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</si>
  <si>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</si>
  <si>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</si>
  <si>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</si>
  <si>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</si>
  <si>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</si>
  <si>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</si>
  <si>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</si>
  <si>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</si>
  <si>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</si>
  <si>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</si>
  <si>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</si>
  <si>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</si>
  <si>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</si>
  <si>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</si>
  <si>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</si>
  <si>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</si>
  <si>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</si>
  <si>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</si>
  <si>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</si>
  <si>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</si>
  <si>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</si>
  <si>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</si>
  <si>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</si>
  <si>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</si>
  <si>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</si>
  <si>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</si>
  <si>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</si>
  <si>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三重県明和町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</si>
  <si>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</si>
  <si>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</si>
  <si>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</si>
  <si>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</si>
  <si>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</si>
  <si>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</si>
  <si>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</si>
  <si>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</si>
  <si>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</si>
  <si>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</si>
  <si>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</si>
  <si>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</si>
  <si>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</si>
  <si>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</si>
  <si>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</si>
  <si>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</si>
  <si>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</si>
  <si>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</si>
  <si>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</si>
  <si>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</si>
  <si>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</si>
  <si>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</si>
  <si>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</si>
  <si>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</si>
  <si>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</si>
  <si>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</si>
  <si>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</si>
  <si>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</si>
  <si>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</si>
  <si>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</si>
  <si>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</si>
  <si>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</si>
  <si>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</si>
  <si>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</si>
  <si>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</si>
  <si>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</si>
  <si>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</si>
  <si>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</si>
  <si>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</si>
  <si>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</si>
  <si>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</si>
  <si>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</si>
  <si>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</si>
  <si>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</si>
  <si>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</si>
  <si>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</si>
  <si>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</si>
  <si>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</si>
  <si>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</si>
  <si>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</si>
  <si>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</si>
  <si>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</si>
  <si>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</si>
  <si>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</si>
  <si>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</si>
  <si>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</si>
  <si>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</si>
  <si>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</si>
  <si>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</si>
  <si>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</si>
  <si>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</si>
  <si>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</si>
  <si>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</si>
  <si>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</si>
  <si>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</si>
  <si>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</si>
  <si>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</si>
  <si>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</si>
  <si>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</si>
  <si>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</si>
  <si>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</si>
  <si>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</si>
  <si>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</si>
  <si>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</si>
  <si>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</si>
  <si>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</si>
  <si>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</si>
  <si>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</si>
  <si>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</si>
  <si>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</si>
  <si>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</si>
  <si>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</si>
  <si>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</si>
  <si>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</si>
  <si>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</si>
  <si>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</si>
  <si>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</si>
  <si>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</si>
  <si>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</si>
  <si>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</si>
  <si>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</si>
  <si>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</si>
  <si>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</si>
  <si>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</si>
  <si>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</si>
  <si>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</si>
  <si>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</si>
  <si>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</si>
  <si>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</si>
  <si>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</si>
  <si>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</si>
  <si>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</si>
  <si>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</si>
  <si>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</si>
  <si>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</si>
  <si>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</si>
  <si>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</si>
  <si>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</si>
  <si>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</si>
  <si>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</si>
  <si>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</si>
  <si>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</si>
  <si>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</si>
  <si>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</si>
  <si>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</si>
  <si>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</si>
  <si>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</si>
  <si>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</si>
  <si>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</si>
  <si>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</si>
  <si>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</si>
  <si>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</si>
  <si>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</si>
  <si>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</si>
  <si>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</si>
  <si>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</si>
  <si>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</si>
  <si>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</si>
  <si>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</si>
  <si>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</si>
  <si>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</si>
  <si>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</si>
  <si>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</si>
  <si>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</si>
  <si>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</si>
  <si>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</si>
  <si>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</si>
  <si>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</si>
  <si>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</si>
  <si>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</si>
  <si>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</si>
  <si>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</si>
  <si>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</si>
  <si>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</si>
  <si>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</si>
  <si>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</si>
  <si>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</si>
  <si>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</si>
  <si>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</si>
  <si>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三重県明和町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</si>
  <si>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</si>
  <si>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</si>
  <si>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</si>
  <si>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</si>
  <si>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</si>
  <si>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</si>
  <si>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</si>
  <si>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</si>
  <si>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</si>
  <si>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</si>
  <si>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</si>
  <si>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</si>
  <si>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</si>
  <si>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</si>
  <si>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</si>
  <si>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</si>
  <si>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</si>
  <si>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</si>
  <si>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</si>
  <si>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</si>
  <si>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</si>
  <si>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</si>
  <si>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</si>
  <si>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</si>
  <si>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</si>
  <si>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</si>
  <si>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</si>
  <si>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</si>
  <si>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</si>
  <si>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</si>
  <si>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</si>
  <si>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</si>
  <si>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</si>
  <si>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</si>
  <si>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</si>
  <si>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</si>
  <si>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</si>
  <si>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</si>
  <si>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</si>
  <si>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</si>
  <si>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</si>
  <si>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</si>
  <si>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</si>
  <si>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</si>
  <si>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</si>
  <si>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</si>
  <si>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</si>
  <si>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</si>
  <si>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</si>
  <si>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</si>
  <si>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</si>
  <si>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</si>
  <si>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</si>
  <si>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</si>
  <si>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</si>
  <si>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</si>
  <si>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</si>
  <si>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</si>
  <si>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</si>
  <si>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</si>
  <si>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</si>
  <si>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</si>
  <si>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</si>
  <si>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</si>
  <si>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</si>
  <si>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</si>
  <si>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</si>
  <si>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</si>
  <si>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</si>
  <si>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</si>
  <si>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</si>
  <si>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</si>
  <si>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</si>
  <si>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</si>
  <si>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</si>
  <si>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</si>
  <si>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</si>
  <si>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</si>
  <si>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</si>
  <si>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</si>
  <si>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</si>
  <si>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</si>
  <si>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</si>
  <si>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</si>
  <si>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</si>
  <si>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</si>
  <si>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</si>
  <si>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</si>
  <si>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</si>
  <si>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</si>
  <si>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</si>
  <si>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</si>
  <si>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</si>
  <si>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</si>
  <si>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</si>
  <si>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</si>
  <si>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</si>
  <si>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</si>
  <si>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</si>
  <si>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</si>
  <si>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</si>
  <si>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</si>
  <si>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</si>
  <si>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</si>
  <si>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</si>
  <si>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</si>
  <si>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</si>
  <si>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</si>
  <si>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</si>
  <si>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</si>
  <si>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</si>
  <si>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</si>
  <si>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</si>
  <si>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</si>
  <si>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</si>
  <si>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</si>
  <si>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</si>
  <si>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</si>
  <si>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</si>
  <si>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</si>
  <si>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</si>
  <si>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</si>
  <si>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</si>
  <si>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</si>
  <si>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</si>
  <si>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</si>
  <si>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</si>
  <si>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</si>
  <si>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</si>
  <si>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</si>
  <si>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</si>
  <si>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</si>
  <si>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</si>
  <si>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</si>
  <si>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</si>
  <si>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</si>
  <si>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</si>
  <si>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</si>
  <si>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</si>
  <si>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</si>
  <si>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</si>
  <si>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</si>
  <si>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</si>
  <si>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</si>
  <si>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</si>
  <si>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</si>
  <si>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</si>
  <si>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</si>
  <si>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</si>
  <si>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</si>
  <si>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</si>
  <si>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</si>
  <si>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</si>
  <si>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</si>
  <si>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</si>
  <si>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</si>
  <si>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</si>
  <si>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</si>
  <si>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</si>
  <si>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</si>
  <si>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</si>
  <si>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</si>
  <si>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</si>
  <si>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</si>
  <si>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</si>
  <si>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</si>
  <si>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</si>
  <si>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</si>
  <si>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</si>
  <si>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</si>
  <si>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</si>
  <si>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</si>
  <si>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</si>
  <si>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</si>
  <si>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</si>
  <si>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</si>
  <si>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</si>
  <si>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</si>
  <si>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</si>
  <si>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</si>
  <si>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</si>
  <si>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</si>
  <si>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</si>
  <si>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</si>
  <si>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</si>
  <si>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</si>
  <si>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</si>
  <si>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</si>
  <si>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</si>
  <si>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3.98</t>
  </si>
  <si>
    <t>▲ 8.19</t>
  </si>
  <si>
    <t>▲ 6.02</t>
  </si>
  <si>
    <t>▲ 1.39</t>
  </si>
  <si>
    <t>水道事業会計</t>
  </si>
  <si>
    <t>一般会計</t>
  </si>
  <si>
    <t>介護保険特別会計</t>
  </si>
  <si>
    <t>国民健康保険特別会計</t>
  </si>
  <si>
    <t>公共下水道事業特別会計</t>
  </si>
  <si>
    <t>斎宮跡保存事業特別会計</t>
  </si>
  <si>
    <t>▲ 0.14</t>
  </si>
  <si>
    <t>住宅新築資金等貸付事業特別会計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</si>
  <si>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</si>
  <si>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</si>
  <si>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</si>
  <si>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</si>
  <si>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</si>
  <si>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</si>
  <si>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</si>
  <si>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</si>
  <si>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</si>
  <si>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</si>
  <si>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</si>
  <si>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</si>
  <si>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法適用企業</t>
    <phoneticPr fontId="5"/>
  </si>
  <si>
    <t>法非適用企業</t>
    <phoneticPr fontId="5"/>
  </si>
  <si>
    <t>法非適用企業</t>
    <phoneticPr fontId="5"/>
  </si>
  <si>
    <t>〇</t>
    <phoneticPr fontId="2"/>
  </si>
  <si>
    <t>多気東部土地開発公社</t>
    <rPh sb="0" eb="2">
      <t>タキ</t>
    </rPh>
    <rPh sb="2" eb="4">
      <t>トウブ</t>
    </rPh>
    <rPh sb="4" eb="6">
      <t>トチ</t>
    </rPh>
    <rPh sb="6" eb="8">
      <t>カイハツ</t>
    </rPh>
    <rPh sb="8" eb="10">
      <t>コウシャ</t>
    </rPh>
    <phoneticPr fontId="2"/>
  </si>
  <si>
    <t>-</t>
    <phoneticPr fontId="2"/>
  </si>
  <si>
    <t>-</t>
    <phoneticPr fontId="2"/>
  </si>
  <si>
    <t>伊勢広域環境組合</t>
    <rPh sb="0" eb="4">
      <t>イセコウイキ</t>
    </rPh>
    <rPh sb="4" eb="6">
      <t>カンキョウ</t>
    </rPh>
    <rPh sb="6" eb="8">
      <t>クミアイ</t>
    </rPh>
    <phoneticPr fontId="2"/>
  </si>
  <si>
    <t>松阪地区広域消防組合</t>
    <rPh sb="0" eb="2">
      <t>マツサカ</t>
    </rPh>
    <rPh sb="2" eb="4">
      <t>チク</t>
    </rPh>
    <rPh sb="4" eb="6">
      <t>コウイキ</t>
    </rPh>
    <rPh sb="6" eb="8">
      <t>ショウボウ</t>
    </rPh>
    <rPh sb="8" eb="10">
      <t>クミアイ</t>
    </rPh>
    <phoneticPr fontId="2"/>
  </si>
  <si>
    <t>宮川福祉施設組合　一般会計</t>
    <rPh sb="0" eb="4">
      <t>ミヤガワフクシ</t>
    </rPh>
    <rPh sb="4" eb="8">
      <t>シセツクミアイ</t>
    </rPh>
    <rPh sb="9" eb="11">
      <t>イッパン</t>
    </rPh>
    <rPh sb="11" eb="13">
      <t>カイケイ</t>
    </rPh>
    <phoneticPr fontId="2"/>
  </si>
  <si>
    <t>宮川福祉施設組合　介護サービス事業特別会計</t>
    <rPh sb="0" eb="4">
      <t>ミヤガワフクシ</t>
    </rPh>
    <rPh sb="4" eb="8">
      <t>シセツクミアイ</t>
    </rPh>
    <rPh sb="9" eb="11">
      <t>カイゴ</t>
    </rPh>
    <rPh sb="15" eb="17">
      <t>ジギョウ</t>
    </rPh>
    <rPh sb="17" eb="19">
      <t>トクベツ</t>
    </rPh>
    <rPh sb="19" eb="21">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</si>
  <si>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</si>
  <si>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</si>
  <si>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</si>
  <si>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</si>
  <si>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松阪地区広域衛生組合</t>
    <rPh sb="0" eb="2">
      <t>マツサカ</t>
    </rPh>
    <rPh sb="2" eb="4">
      <t>チク</t>
    </rPh>
    <rPh sb="4" eb="6">
      <t>コウイキ</t>
    </rPh>
    <rPh sb="6" eb="8">
      <t>エイセイ</t>
    </rPh>
    <rPh sb="8" eb="10">
      <t>クミアイ</t>
    </rPh>
    <phoneticPr fontId="2"/>
  </si>
  <si>
    <t>三重県市町総合事務組合　一般会計</t>
    <rPh sb="0" eb="3">
      <t>ミエケン</t>
    </rPh>
    <rPh sb="3" eb="5">
      <t>シチョウ</t>
    </rPh>
    <rPh sb="5" eb="7">
      <t>ソウゴウ</t>
    </rPh>
    <rPh sb="7" eb="9">
      <t>ジム</t>
    </rPh>
    <rPh sb="9" eb="11">
      <t>クミアイ</t>
    </rPh>
    <rPh sb="12" eb="16">
      <t>イッパンカイケイ</t>
    </rPh>
    <phoneticPr fontId="2"/>
  </si>
  <si>
    <t>三重県市町総合事務組合　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</si>
  <si>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</si>
  <si>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</si>
  <si>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</si>
  <si>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</si>
  <si>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</si>
  <si>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t>
    <phoneticPr fontId="2"/>
  </si>
  <si>
    <t>-</t>
    <phoneticPr fontId="2"/>
  </si>
  <si>
    <t>-</t>
    <phoneticPr fontId="2"/>
  </si>
  <si>
    <t>ふるさと寄附基金</t>
    <rPh sb="4" eb="6">
      <t>キフ</t>
    </rPh>
    <rPh sb="6" eb="8">
      <t>キキン</t>
    </rPh>
    <phoneticPr fontId="2"/>
  </si>
  <si>
    <t>教育・福祉施設建設基金</t>
    <rPh sb="0" eb="2">
      <t>キョウイク</t>
    </rPh>
    <rPh sb="3" eb="5">
      <t>フクシ</t>
    </rPh>
    <rPh sb="5" eb="7">
      <t>シセツ</t>
    </rPh>
    <rPh sb="7" eb="9">
      <t>ケンセツ</t>
    </rPh>
    <rPh sb="9" eb="11">
      <t>キキン</t>
    </rPh>
    <phoneticPr fontId="2"/>
  </si>
  <si>
    <t>公共施設等基金</t>
    <rPh sb="0" eb="2">
      <t>コウキョウ</t>
    </rPh>
    <rPh sb="2" eb="4">
      <t>シセツ</t>
    </rPh>
    <rPh sb="4" eb="5">
      <t>トウ</t>
    </rPh>
    <rPh sb="5" eb="7">
      <t>キキン</t>
    </rPh>
    <phoneticPr fontId="2"/>
  </si>
  <si>
    <t>文化、スポーツ振興基金</t>
    <rPh sb="0" eb="2">
      <t>ブンカ</t>
    </rPh>
    <rPh sb="7" eb="9">
      <t>シンコウ</t>
    </rPh>
    <rPh sb="9" eb="11">
      <t>キキン</t>
    </rPh>
    <phoneticPr fontId="2"/>
  </si>
  <si>
    <t>退職手当基金</t>
    <rPh sb="0" eb="2">
      <t>タイショク</t>
    </rPh>
    <rPh sb="2" eb="4">
      <t>テアテ</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</si>
  <si>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</si>
  <si>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</si>
  <si>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</si>
  <si>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増加傾向が続き、類似団体と比べて高い水準にある一方、有形固定資産減価償却率は類似団体より低い水準で推移している。これは、ここ数年で大規模なハード整備事業が複数続いたためである。今後は公共施設マネジメント計画を策定し、計画的に公共施設の整理を進めていきたい。</t>
    <rPh sb="99" eb="101">
      <t>コウキョウ</t>
    </rPh>
    <rPh sb="101" eb="103">
      <t>シセツ</t>
    </rPh>
    <rPh sb="109" eb="111">
      <t>ケイカク</t>
    </rPh>
    <rPh sb="112" eb="114">
      <t>サクテイ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</si>
  <si>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</si>
  <si>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</si>
  <si>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</si>
  <si>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</si>
  <si>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</si>
  <si>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</si>
  <si>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を上回り、増加傾向にある。主な要因は、大規模なハード整備事業において多額の地方債を発行してきたため、年々地方債残高は増加し、それに伴い公債費も増加しているためである。
　今後は、財政健全化プランを策定し、計画的に将来負担費比率及び実質公債費比率が低下していくような財政運営に努めたい。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</si>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</sst>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c:ext xmlns:c16="http://schemas.microsoft.com/office/drawing/2014/chart" uri="{C3380CC4-5D6E-409C-BE32-E72D297353CC}">
              <c16:uniqueId val="{00000000-39EF-4F94-A593-1CA999BEB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86646</c:v>
                </c:pt>
                <c:pt idx="1">
                  <c:v>81698</c:v>
                </c:pt>
                <c:pt idx="2">
                  <c:v>93788</c:v>
                </c:pt>
                <c:pt idx="3">
                  <c:v>84441</c:v>
                </c:pt>
                <c:pt idx="4">
                  <c:v>107818</c:v>
                </c:pt>
              </c:numCache>
            </c:numRef>
          </c:val>
          <c:smooth val="0"/>
          <c:extLst>
            <c:ext xmlns:c16="http://schemas.microsoft.com/office/drawing/2014/chart" uri="{C3380CC4-5D6E-409C-BE32-E72D297353CC}">
              <c16:uniqueId val="{00000001-39EF-4F94-A593-1CA999BEB5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7.11</c:v>
                </c:pt>
                <c:pt idx="1">
                  <c:v>10.18</c:v>
                </c:pt>
                <c:pt idx="2">
                  <c:v>9.43</c:v>
                </c:pt>
                <c:pt idx="3">
                  <c:v>7.81</c:v>
                </c:pt>
                <c:pt idx="4">
                  <c:v>7.6</c:v>
                </c:pt>
              </c:numCache>
            </c:numRef>
          </c:val>
          <c:extLst>
            <c:ext xmlns:c16="http://schemas.microsoft.com/office/drawing/2014/chart" uri="{C3380CC4-5D6E-409C-BE32-E72D297353CC}">
              <c16:uniqueId val="{00000000-E83B-43FB-B068-5257F154BA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20.86</c:v>
                </c:pt>
                <c:pt idx="1">
                  <c:v>21.06</c:v>
                </c:pt>
                <c:pt idx="2">
                  <c:v>13.79</c:v>
                </c:pt>
                <c:pt idx="3">
                  <c:v>8.98</c:v>
                </c:pt>
                <c:pt idx="4">
                  <c:v>7.36</c:v>
                </c:pt>
              </c:numCache>
            </c:numRef>
          </c:val>
          <c:extLst>
            <c:ext xmlns:c16="http://schemas.microsoft.com/office/drawing/2014/chart" uri="{C3380CC4-5D6E-409C-BE32-E72D297353CC}">
              <c16:uniqueId val="{00000001-E83B-43FB-B068-5257F154BA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-3.98</c:v>
                </c:pt>
                <c:pt idx="1">
                  <c:v>3.84</c:v>
                </c:pt>
                <c:pt idx="2">
                  <c:v>-8.19</c:v>
                </c:pt>
                <c:pt idx="3">
                  <c:v>-6.02</c:v>
                </c:pt>
                <c:pt idx="4">
                  <c:v>-1.39</c:v>
                </c:pt>
              </c:numCache>
            </c:numRef>
          </c:val>
          <c:smooth val="0"/>
          <c:extLst>
            <c:ext xmlns:c16="http://schemas.microsoft.com/office/drawing/2014/chart" uri="{C3380CC4-5D6E-409C-BE32-E72D297353CC}">
              <c16:uniqueId val="{00000002-E83B-43FB-B068-5257F154BA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0.06</c:v>
                </c:pt>
                <c:pt idx="4">
                  <c:v>#N/A</c:v>
                </c:pt>
                <c:pt idx="5">
                  <c:v>0.17</c:v>
                </c:pt>
                <c:pt idx="6">
                  <c:v>#N/A</c:v>
                </c:pt>
                <c:pt idx="7">
                  <c:v>0.19</c:v>
                </c:pt>
                <c:pt idx="8">
                  <c:v>#N/A</c:v>
                </c:pt>
                <c:pt idx="9">
                  <c:v>0.12</c:v>
                </c:pt>
              </c:numCache>
            </c:numRef>
          </c:val>
          <c:extLst>
            <c:ext xmlns:c16="http://schemas.microsoft.com/office/drawing/2014/chart" uri="{C3380CC4-5D6E-409C-BE32-E72D297353CC}">
              <c16:uniqueId val="{00000000-FB2D-4B02-8EF0-64ADA45A6B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2D-4B02-8EF0-64ADA45A6B6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0.21</c:v>
                </c:pt>
                <c:pt idx="4">
                  <c:v>#N/A</c:v>
                </c:pt>
                <c:pt idx="5">
                  <c:v>0.21</c:v>
                </c:pt>
                <c:pt idx="6">
                  <c:v>#N/A</c:v>
                </c:pt>
                <c:pt idx="7">
                  <c:v>0.16</c:v>
                </c:pt>
                <c:pt idx="8">
                  <c:v>#N/A</c:v>
                </c:pt>
                <c:pt idx="9">
                  <c:v>0.19</c:v>
                </c:pt>
              </c:numCache>
            </c:numRef>
          </c:val>
          <c:extLst>
            <c:ext xmlns:c16="http://schemas.microsoft.com/office/drawing/2014/chart" uri="{C3380CC4-5D6E-409C-BE32-E72D297353CC}">
              <c16:uniqueId val="{00000002-FB2D-4B02-8EF0-64ADA45A6B62}"/>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0.38</c:v>
                </c:pt>
                <c:pt idx="2">
                  <c:v>#N/A</c:v>
                </c:pt>
                <c:pt idx="3">
                  <c:v>0.28000000000000003</c:v>
                </c:pt>
                <c:pt idx="4">
                  <c:v>#N/A</c:v>
                </c:pt>
                <c:pt idx="5">
                  <c:v>0.32</c:v>
                </c:pt>
                <c:pt idx="6">
                  <c:v>#N/A</c:v>
                </c:pt>
                <c:pt idx="7">
                  <c:v>0.35</c:v>
                </c:pt>
                <c:pt idx="8">
                  <c:v>#N/A</c:v>
                </c:pt>
                <c:pt idx="9">
                  <c:v>0.39</c:v>
                </c:pt>
              </c:numCache>
            </c:numRef>
          </c:val>
          <c:extLst>
            <c:ext xmlns:c16="http://schemas.microsoft.com/office/drawing/2014/chart" uri="{C3380CC4-5D6E-409C-BE32-E72D297353CC}">
              <c16:uniqueId val="{00000003-FB2D-4B02-8EF0-64ADA45A6B62}"/>
            </c:ext>
          </c:extLst>
        </c:ser>
        <c:ser>
          <c:idx val="4"/>
          <c:order val="4"/>
          <c:tx>
            <c:strRef>
              <c:f>データシート!$A$31</c:f>
              <c:strCache>
                <c:ptCount val="1"/>
                <c:pt idx="0">
                  <c:v>斎宮跡保存事業特別会計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5.2</c:v>
                </c:pt>
                <c:pt idx="4">
                  <c:v>#N/A</c:v>
                </c:pt>
                <c:pt idx="5">
                  <c:v>4.71</c:v>
                </c:pt>
                <c:pt idx="6">
                  <c:v>0.14000000000000001</c:v>
                </c:pt>
                <c:pt idx="7">
                  <c:v>#N/A</c:v>
                </c:pt>
                <c:pt idx="8">
                  <c:v>#N/A</c:v>
                </c:pt>
                <c:pt idx="9">
                  <c:v>0.54</c:v>
                </c:pt>
              </c:numCache>
            </c:numRef>
          </c:val>
          <c:extLst>
            <c:ext xmlns:c16="http://schemas.microsoft.com/office/drawing/2014/chart" uri="{C3380CC4-5D6E-409C-BE32-E72D297353CC}">
              <c16:uniqueId val="{00000004-FB2D-4B02-8EF0-64ADA45A6B6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0.41</c:v>
                </c:pt>
                <c:pt idx="4">
                  <c:v>#N/A</c:v>
                </c:pt>
                <c:pt idx="5">
                  <c:v>0.48</c:v>
                </c:pt>
                <c:pt idx="6">
                  <c:v>#N/A</c:v>
                </c:pt>
                <c:pt idx="7">
                  <c:v>0.63</c:v>
                </c:pt>
                <c:pt idx="8">
                  <c:v>#N/A</c:v>
                </c:pt>
                <c:pt idx="9">
                  <c:v>0.76</c:v>
                </c:pt>
              </c:numCache>
            </c:numRef>
          </c:val>
          <c:extLst>
            <c:ext xmlns:c16="http://schemas.microsoft.com/office/drawing/2014/chart" uri="{C3380CC4-5D6E-409C-BE32-E72D297353CC}">
              <c16:uniqueId val="{00000005-FB2D-4B02-8EF0-64ADA45A6B6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2.4900000000000002</c:v>
                </c:pt>
                <c:pt idx="2">
                  <c:v>#N/A</c:v>
                </c:pt>
                <c:pt idx="3">
                  <c:v>1.58</c:v>
                </c:pt>
                <c:pt idx="4">
                  <c:v>#N/A</c:v>
                </c:pt>
                <c:pt idx="5">
                  <c:v>4.3899999999999997</c:v>
                </c:pt>
                <c:pt idx="6">
                  <c:v>#N/A</c:v>
                </c:pt>
                <c:pt idx="7">
                  <c:v>7</c:v>
                </c:pt>
                <c:pt idx="8">
                  <c:v>#N/A</c:v>
                </c:pt>
                <c:pt idx="9">
                  <c:v>2.73</c:v>
                </c:pt>
              </c:numCache>
            </c:numRef>
          </c:val>
          <c:extLst>
            <c:ext xmlns:c16="http://schemas.microsoft.com/office/drawing/2014/chart" uri="{C3380CC4-5D6E-409C-BE32-E72D297353CC}">
              <c16:uniqueId val="{00000006-FB2D-4B02-8EF0-64ADA45A6B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2.52</c:v>
                </c:pt>
                <c:pt idx="4">
                  <c:v>#N/A</c:v>
                </c:pt>
                <c:pt idx="5">
                  <c:v>2.56</c:v>
                </c:pt>
                <c:pt idx="6">
                  <c:v>#N/A</c:v>
                </c:pt>
                <c:pt idx="7">
                  <c:v>3.86</c:v>
                </c:pt>
                <c:pt idx="8">
                  <c:v>#N/A</c:v>
                </c:pt>
                <c:pt idx="9">
                  <c:v>3.49</c:v>
                </c:pt>
              </c:numCache>
            </c:numRef>
          </c:val>
          <c:extLst>
            <c:ext xmlns:c16="http://schemas.microsoft.com/office/drawing/2014/chart" uri="{C3380CC4-5D6E-409C-BE32-E72D297353CC}">
              <c16:uniqueId val="{00000007-FB2D-4B02-8EF0-64ADA45A6B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6.38</c:v>
                </c:pt>
                <c:pt idx="2">
                  <c:v>#N/A</c:v>
                </c:pt>
                <c:pt idx="3">
                  <c:v>4.68</c:v>
                </c:pt>
                <c:pt idx="4">
                  <c:v>#N/A</c:v>
                </c:pt>
                <c:pt idx="5">
                  <c:v>4.3899999999999997</c:v>
                </c:pt>
                <c:pt idx="6">
                  <c:v>#N/A</c:v>
                </c:pt>
                <c:pt idx="7">
                  <c:v>7.59</c:v>
                </c:pt>
                <c:pt idx="8">
                  <c:v>#N/A</c:v>
                </c:pt>
                <c:pt idx="9">
                  <c:v>6.65</c:v>
                </c:pt>
              </c:numCache>
            </c:numRef>
          </c:val>
          <c:extLst>
            <c:ext xmlns:c16="http://schemas.microsoft.com/office/drawing/2014/chart" uri="{C3380CC4-5D6E-409C-BE32-E72D297353CC}">
              <c16:uniqueId val="{00000008-FB2D-4B02-8EF0-64ADA45A6B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9.24</c:v>
                </c:pt>
                <c:pt idx="2">
                  <c:v>#N/A</c:v>
                </c:pt>
                <c:pt idx="3">
                  <c:v>12.17</c:v>
                </c:pt>
                <c:pt idx="4">
                  <c:v>#N/A</c:v>
                </c:pt>
                <c:pt idx="5">
                  <c:v>11.37</c:v>
                </c:pt>
                <c:pt idx="6">
                  <c:v>#N/A</c:v>
                </c:pt>
                <c:pt idx="7">
                  <c:v>10.5</c:v>
                </c:pt>
                <c:pt idx="8">
                  <c:v>#N/A</c:v>
                </c:pt>
                <c:pt idx="9">
                  <c:v>9.42</c:v>
                </c:pt>
              </c:numCache>
            </c:numRef>
          </c:val>
          <c:extLst>
            <c:ext xmlns:c16="http://schemas.microsoft.com/office/drawing/2014/chart" uri="{C3380CC4-5D6E-409C-BE32-E72D297353CC}">
              <c16:uniqueId val="{00000009-FB2D-4B02-8EF0-64ADA45A6B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748</c:v>
                </c:pt>
                <c:pt idx="5">
                  <c:v>747</c:v>
                </c:pt>
                <c:pt idx="8">
                  <c:v>739</c:v>
                </c:pt>
                <c:pt idx="11">
                  <c:v>748</c:v>
                </c:pt>
                <c:pt idx="14">
                  <c:v>729</c:v>
                </c:pt>
              </c:numCache>
            </c:numRef>
          </c:val>
          <c:extLst>
            <c:ext xmlns:c16="http://schemas.microsoft.com/office/drawing/2014/chart" uri="{C3380CC4-5D6E-409C-BE32-E72D297353CC}">
              <c16:uniqueId val="{00000000-EA4A-458C-A002-65CC194F7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A-458C-A002-65CC194F7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4A-458C-A002-65CC194F7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76</c:v>
                </c:pt>
                <c:pt idx="6">
                  <c:v>74</c:v>
                </c:pt>
                <c:pt idx="9">
                  <c:v>72</c:v>
                </c:pt>
                <c:pt idx="12">
                  <c:v>58</c:v>
                </c:pt>
              </c:numCache>
            </c:numRef>
          </c:val>
          <c:extLst>
            <c:ext xmlns:c16="http://schemas.microsoft.com/office/drawing/2014/chart" uri="{C3380CC4-5D6E-409C-BE32-E72D297353CC}">
              <c16:uniqueId val="{00000003-EA4A-458C-A002-65CC194F7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201</c:v>
                </c:pt>
                <c:pt idx="3">
                  <c:v>213</c:v>
                </c:pt>
                <c:pt idx="6">
                  <c:v>226</c:v>
                </c:pt>
                <c:pt idx="9">
                  <c:v>230</c:v>
                </c:pt>
                <c:pt idx="12">
                  <c:v>250</c:v>
                </c:pt>
              </c:numCache>
            </c:numRef>
          </c:val>
          <c:extLst>
            <c:ext xmlns:c16="http://schemas.microsoft.com/office/drawing/2014/chart" uri="{C3380CC4-5D6E-409C-BE32-E72D297353CC}">
              <c16:uniqueId val="{00000004-EA4A-458C-A002-65CC194F7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A-458C-A002-65CC194F7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A-458C-A002-65CC194F7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832</c:v>
                </c:pt>
                <c:pt idx="3">
                  <c:v>832</c:v>
                </c:pt>
                <c:pt idx="6">
                  <c:v>853</c:v>
                </c:pt>
                <c:pt idx="9">
                  <c:v>855</c:v>
                </c:pt>
                <c:pt idx="12">
                  <c:v>831</c:v>
                </c:pt>
              </c:numCache>
            </c:numRef>
          </c:val>
          <c:extLst>
            <c:ext xmlns:c16="http://schemas.microsoft.com/office/drawing/2014/chart" uri="{C3380CC4-5D6E-409C-BE32-E72D297353CC}">
              <c16:uniqueId val="{00000007-EA4A-458C-A002-65CC194F7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353</c:v>
                </c:pt>
                <c:pt idx="2">
                  <c:v>#N/A</c:v>
                </c:pt>
                <c:pt idx="3">
                  <c:v>#N/A</c:v>
                </c:pt>
                <c:pt idx="4">
                  <c:v>374</c:v>
                </c:pt>
                <c:pt idx="5">
                  <c:v>#N/A</c:v>
                </c:pt>
                <c:pt idx="6">
                  <c:v>#N/A</c:v>
                </c:pt>
                <c:pt idx="7">
                  <c:v>414</c:v>
                </c:pt>
                <c:pt idx="8">
                  <c:v>#N/A</c:v>
                </c:pt>
                <c:pt idx="9">
                  <c:v>#N/A</c:v>
                </c:pt>
                <c:pt idx="10">
                  <c:v>409</c:v>
                </c:pt>
                <c:pt idx="11">
                  <c:v>#N/A</c:v>
                </c:pt>
                <c:pt idx="12">
                  <c:v>#N/A</c:v>
                </c:pt>
                <c:pt idx="13">
                  <c:v>410</c:v>
                </c:pt>
                <c:pt idx="14">
                  <c:v>#N/A</c:v>
                </c:pt>
              </c:numCache>
            </c:numRef>
          </c:val>
          <c:smooth val="0"/>
          <c:extLst>
            <c:ext xmlns:c16="http://schemas.microsoft.com/office/drawing/2014/chart" uri="{C3380CC4-5D6E-409C-BE32-E72D297353CC}">
              <c16:uniqueId val="{00000008-EA4A-458C-A002-65CC194F7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8243</c:v>
                </c:pt>
                <c:pt idx="5">
                  <c:v>8353</c:v>
                </c:pt>
                <c:pt idx="8">
                  <c:v>8456</c:v>
                </c:pt>
                <c:pt idx="11">
                  <c:v>8717</c:v>
                </c:pt>
                <c:pt idx="14">
                  <c:v>9002</c:v>
                </c:pt>
              </c:numCache>
            </c:numRef>
          </c:val>
          <c:extLst>
            <c:ext xmlns:c16="http://schemas.microsoft.com/office/drawing/2014/chart" uri="{C3380CC4-5D6E-409C-BE32-E72D297353CC}">
              <c16:uniqueId val="{00000000-E12A-44BD-A497-F7BB6EAFA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1071</c:v>
                </c:pt>
                <c:pt idx="5">
                  <c:v>992</c:v>
                </c:pt>
                <c:pt idx="8">
                  <c:v>926</c:v>
                </c:pt>
                <c:pt idx="11">
                  <c:v>710</c:v>
                </c:pt>
                <c:pt idx="14">
                  <c:v>591</c:v>
                </c:pt>
              </c:numCache>
            </c:numRef>
          </c:val>
          <c:extLst>
            <c:ext xmlns:c16="http://schemas.microsoft.com/office/drawing/2014/chart" uri="{C3380CC4-5D6E-409C-BE32-E72D297353CC}">
              <c16:uniqueId val="{00000001-E12A-44BD-A497-F7BB6EAFA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2685</c:v>
                </c:pt>
                <c:pt idx="5">
                  <c:v>2283</c:v>
                </c:pt>
                <c:pt idx="8">
                  <c:v>2021</c:v>
                </c:pt>
                <c:pt idx="11">
                  <c:v>1884</c:v>
                </c:pt>
                <c:pt idx="14">
                  <c:v>1695</c:v>
                </c:pt>
              </c:numCache>
            </c:numRef>
          </c:val>
          <c:extLst>
            <c:ext xmlns:c16="http://schemas.microsoft.com/office/drawing/2014/chart" uri="{C3380CC4-5D6E-409C-BE32-E72D297353CC}">
              <c16:uniqueId val="{00000002-E12A-44BD-A497-F7BB6EAFA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2A-44BD-A497-F7BB6EAFA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2A-44BD-A497-F7BB6EAFA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510</c:v>
                </c:pt>
                <c:pt idx="3">
                  <c:v>458</c:v>
                </c:pt>
                <c:pt idx="6">
                  <c:v>460</c:v>
                </c:pt>
                <c:pt idx="9">
                  <c:v>274</c:v>
                </c:pt>
                <c:pt idx="12">
                  <c:v>253</c:v>
                </c:pt>
              </c:numCache>
            </c:numRef>
          </c:val>
          <c:extLst>
            <c:ext xmlns:c16="http://schemas.microsoft.com/office/drawing/2014/chart" uri="{C3380CC4-5D6E-409C-BE32-E72D297353CC}">
              <c16:uniqueId val="{00000005-E12A-44BD-A497-F7BB6EAFA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1274</c:v>
                </c:pt>
                <c:pt idx="3">
                  <c:v>1165</c:v>
                </c:pt>
                <c:pt idx="6">
                  <c:v>998</c:v>
                </c:pt>
                <c:pt idx="9">
                  <c:v>952</c:v>
                </c:pt>
                <c:pt idx="12">
                  <c:v>913</c:v>
                </c:pt>
              </c:numCache>
            </c:numRef>
          </c:val>
          <c:extLst>
            <c:ext xmlns:c16="http://schemas.microsoft.com/office/drawing/2014/chart" uri="{C3380CC4-5D6E-409C-BE32-E72D297353CC}">
              <c16:uniqueId val="{00000006-E12A-44BD-A497-F7BB6EAFA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458</c:v>
                </c:pt>
                <c:pt idx="3">
                  <c:v>408</c:v>
                </c:pt>
                <c:pt idx="6">
                  <c:v>345</c:v>
                </c:pt>
                <c:pt idx="9">
                  <c:v>280</c:v>
                </c:pt>
                <c:pt idx="12">
                  <c:v>244</c:v>
                </c:pt>
              </c:numCache>
            </c:numRef>
          </c:val>
          <c:extLst>
            <c:ext xmlns:c16="http://schemas.microsoft.com/office/drawing/2014/chart" uri="{C3380CC4-5D6E-409C-BE32-E72D297353CC}">
              <c16:uniqueId val="{00000007-E12A-44BD-A497-F7BB6EAFA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4797</c:v>
                </c:pt>
                <c:pt idx="3">
                  <c:v>4787</c:v>
                </c:pt>
                <c:pt idx="6">
                  <c:v>4856</c:v>
                </c:pt>
                <c:pt idx="9">
                  <c:v>4932</c:v>
                </c:pt>
                <c:pt idx="12">
                  <c:v>4497</c:v>
                </c:pt>
              </c:numCache>
            </c:numRef>
          </c:val>
          <c:extLst>
            <c:ext xmlns:c16="http://schemas.microsoft.com/office/drawing/2014/chart" uri="{C3380CC4-5D6E-409C-BE32-E72D297353CC}">
              <c16:uniqueId val="{00000008-E12A-44BD-A497-F7BB6EAFA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2A-44BD-A497-F7BB6EAFA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8549</c:v>
                </c:pt>
                <c:pt idx="3">
                  <c:v>8915</c:v>
                </c:pt>
                <c:pt idx="6">
                  <c:v>9140</c:v>
                </c:pt>
                <c:pt idx="9">
                  <c:v>9440</c:v>
                </c:pt>
                <c:pt idx="12">
                  <c:v>10415</c:v>
                </c:pt>
              </c:numCache>
            </c:numRef>
          </c:val>
          <c:extLst>
            <c:ext xmlns:c16="http://schemas.microsoft.com/office/drawing/2014/chart" uri="{C3380CC4-5D6E-409C-BE32-E72D297353CC}">
              <c16:uniqueId val="{0000000A-E12A-44BD-A497-F7BB6EAFA4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3589</c:v>
                </c:pt>
                <c:pt idx="2">
                  <c:v>#N/A</c:v>
                </c:pt>
                <c:pt idx="3">
                  <c:v>#N/A</c:v>
                </c:pt>
                <c:pt idx="4">
                  <c:v>4105</c:v>
                </c:pt>
                <c:pt idx="5">
                  <c:v>#N/A</c:v>
                </c:pt>
                <c:pt idx="6">
                  <c:v>#N/A</c:v>
                </c:pt>
                <c:pt idx="7">
                  <c:v>4396</c:v>
                </c:pt>
                <c:pt idx="8">
                  <c:v>#N/A</c:v>
                </c:pt>
                <c:pt idx="9">
                  <c:v>#N/A</c:v>
                </c:pt>
                <c:pt idx="10">
                  <c:v>4566</c:v>
                </c:pt>
                <c:pt idx="11">
                  <c:v>#N/A</c:v>
                </c:pt>
                <c:pt idx="12">
                  <c:v>#N/A</c:v>
                </c:pt>
                <c:pt idx="13">
                  <c:v>5034</c:v>
                </c:pt>
                <c:pt idx="14">
                  <c:v>#N/A</c:v>
                </c:pt>
              </c:numCache>
            </c:numRef>
          </c:val>
          <c:smooth val="0"/>
          <c:extLst>
            <c:ext xmlns:c16="http://schemas.microsoft.com/office/drawing/2014/chart" uri="{C3380CC4-5D6E-409C-BE32-E72D297353CC}">
              <c16:uniqueId val="{0000000B-E12A-44BD-A497-F7BB6EAFA4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717</c:v>
                </c:pt>
                <c:pt idx="1">
                  <c:v>475</c:v>
                </c:pt>
                <c:pt idx="2">
                  <c:v>400</c:v>
                </c:pt>
              </c:numCache>
            </c:numRef>
          </c:val>
          <c:extLst>
            <c:ext xmlns:c16="http://schemas.microsoft.com/office/drawing/2014/chart" uri="{C3380CC4-5D6E-409C-BE32-E72D297353CC}">
              <c16:uniqueId val="{00000000-40F8-4AE0-A476-E2CCC64471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238</c:v>
                </c:pt>
                <c:pt idx="1">
                  <c:v>238</c:v>
                </c:pt>
                <c:pt idx="2">
                  <c:v>238</c:v>
                </c:pt>
              </c:numCache>
            </c:numRef>
          </c:val>
          <c:extLst>
            <c:ext xmlns:c16="http://schemas.microsoft.com/office/drawing/2014/chart" uri="{C3380CC4-5D6E-409C-BE32-E72D297353CC}">
              <c16:uniqueId val="{00000001-40F8-4AE0-A476-E2CCC64471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953</c:v>
                </c:pt>
                <c:pt idx="1">
                  <c:v>1058</c:v>
                </c:pt>
                <c:pt idx="2">
                  <c:v>723</c:v>
                </c:pt>
              </c:numCache>
            </c:numRef>
          </c:val>
          <c:extLst>
            <c:ext xmlns:c16="http://schemas.microsoft.com/office/drawing/2014/chart" uri="{C3380CC4-5D6E-409C-BE32-E72D297353CC}">
              <c16:uniqueId val="{00000002-40F8-4AE0-A476-E2CCC64471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{2E207051-28F7-4646-8D3E-99F30E74544A}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1D1-454F-B902-5951A914A7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{8F59A0DE-B9B1-41CD-8BD1-7D39FC78C5FA}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D1-454F-B902-5951A914A7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{1DF656DD-17B6-4F33-A65E-DE59635D7094}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D1-454F-B902-5951A914A7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{E61FA1C6-3D6C-4A2E-B93C-97D02D7BC9EE}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D1-454F-B902-5951A914A7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{DC3487B5-29AF-4833-8B33-5EA54AE0F9DF}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D1-454F-B902-5951A914A773}"/>
                </c:ext>
              </c:extLst>
            </c:dLbl>
            <c:dLbl>
              <c:idx val="8"/>
              <c:layout>
                <c:manualLayout>
                  <c:x val="0"/>
                  <c:y val="2.1866233569241712E-3"/>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{655192C8-CB54-409C-AEE1-9C34EDD60CBE}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1D1-454F-B902-5951A914A773}"/>
                </c:ext>
              </c:extLst>
            </c:dLbl>
            <c:dLbl>
              <c:idx val="16"/>
              <c:layout>
                <c:manualLayout>
                  <c:x val="0"/>
                  <c:y val="1.2208395454324202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{71B4BE13-1D54-4106-A76E-5572D9BBEC26}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1D1-454F-B902-5951A914A773}"/>
                </c:ext>
              </c:extLst>
            </c:dLbl>
            <c:dLbl>
              <c:idx val="24"/>
              <c:layout>
                <c:manualLayout>
                  <c:x val="0"/>
                  <c:y val="-1.2408745640873712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{ACF957E9-2731-4538-A7F0-B76568029766}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1D1-454F-B902-5951A914A773}"/>
                </c:ext>
              </c:extLst>
            </c:dLbl>
            <c:dLbl>
              <c:idx val="32"/>
              <c:layout>
                <c:manualLayout>
                  <c:x val="0"/>
                  <c:y val="-1.9862731703747644E-3"/>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{38E02CFA-B4C9-44CE-80E0-2A0BA12ADE0D}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1D1-454F-B902-5951A914A7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48.1</c:v>
                </c:pt>
                <c:pt idx="24">
                  <c:v>48.4</c:v>
                </c:pt>
                <c:pt idx="32">
                  <c:v>48.2</c:v>
                </c:pt>
              </c:numCache>
            </c:numRef>
          </c:xVal>
          <c:yVal>
            <c:numRef>
              <c:f>公会計指標分析・財政指標組合せ分析表!$BP$51:$DC$51</c:f>
              <c:numCache>
                <c:formatCode>#,##0.0;"▲ "#,##0.0</c:formatCode>
                <c:ptCount val="40"/>
                <c:pt idx="8">
                  <c:v>89.8</c:v>
                </c:pt>
                <c:pt idx="16">
                  <c:v>96.7</c:v>
                </c:pt>
                <c:pt idx="24">
                  <c:v>98.7</c:v>
                </c:pt>
                <c:pt idx="32">
                  <c:v>105.9</c:v>
                </c:pt>
              </c:numCache>
            </c:numRef>
          </c:yVal>
          <c:smooth val="0"/>
          <c:extLst>
            <c:ext xmlns:c16="http://schemas.microsoft.com/office/drawing/2014/chart" uri="{C3380CC4-5D6E-409C-BE32-E72D297353CC}">
              <c16:uniqueId val="{00000009-11D1-454F-B902-5951A914A7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{2F0EF82F-7EC7-429F-BB3B-82EA0F96243C}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1D1-454F-B902-5951A914A7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{68666737-CEF7-4E83-B443-909FDC56B8AF}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D1-454F-B902-5951A914A7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{3AB594FA-59BB-4C0A-9CB8-A98A30CC9313}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D1-454F-B902-5951A914A7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{739F0105-94E5-4BEA-AF0B-D1D46CF5C9CB}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D1-454F-B902-5951A914A7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{6ED67729-3333-47CD-8A8F-EBEFEC9313B3}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D1-454F-B902-5951A914A7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{18DFDCA6-C429-4DDB-B801-D719BA25B969}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1D1-454F-B902-5951A914A7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{F9F02862-3A6B-4C1A-A667-E98E60E89F00}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1D1-454F-B902-5951A914A7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{A7D3D594-869C-43DA-849F-ACB89E588D3E}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1D1-454F-B902-5951A914A7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{1D57A805-24C3-4225-95E9-6EDEBE81C654}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1D1-454F-B902-5951A914A7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56.1</c:v>
                </c:pt>
                <c:pt idx="24">
                  <c:v>58.1</c:v>
                </c:pt>
                <c:pt idx="32">
                  <c:v>59.1</c:v>
                </c:pt>
              </c:numCache>
            </c:numRef>
          </c:xVal>
          <c:yVal>
            <c:numRef>
              <c:f>公会計指標分析・財政指標組合せ分析表!$BP$55:$DC$55</c:f>
              <c:numCache>
                <c:formatCode>#,##0.0;"▲ "#,##0.0</c:formatCode>
                <c:ptCount val="40"/>
                <c:pt idx="8">
                  <c:v>20.2</c:v>
                </c:pt>
                <c:pt idx="16">
                  <c:v>21</c:v>
                </c:pt>
                <c:pt idx="24">
                  <c:v>20.2</c:v>
                </c:pt>
                <c:pt idx="32">
                  <c:v>18.3</c:v>
                </c:pt>
              </c:numCache>
            </c:numRef>
          </c:yVal>
          <c:smooth val="0"/>
          <c:extLst>
            <c:ext xmlns:c16="http://schemas.microsoft.com/office/drawing/2014/chart" uri="{C3380CC4-5D6E-409C-BE32-E72D297353CC}">
              <c16:uniqueId val="{00000013-11D1-454F-B902-5951A914A773}"/>
            </c:ext>
          </c:extLst>
        </c:ser>
        <c:dLbls>
          <c:showLegendKey val="0"/>
          <c:showVal val="1"/>
          <c:showCatName val="0"/>
          <c:showSerName val="0"/>
          <c:showPercent val="0"/>
          <c:showBubbleSize val="0"/>
        </c:dLbls>
        <c:axId val="46179840"/>
        <c:axId val="46181760"/>
      </c:scatterChart>
      <c:valAx>
        <c:axId val="4617984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{6B2F8152-5C70-427A-8118-89637AF6AD5E}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C8-4190-BE69-39FF1A9FA9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{4CF54981-4234-4C31-B5EC-C7F641BB2F86}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C8-4190-BE69-39FF1A9FA9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{AD02BD2B-8318-458A-B46A-126A0CC38283}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C8-4190-BE69-39FF1A9FA9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{9A24814F-381D-4C0F-B9FE-5710B90D639B}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C8-4190-BE69-39FF1A9FA9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{CC925C2C-45BC-4230-A04F-71EF4D14150B}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C8-4190-BE69-39FF1A9FA9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{CA89B1E7-A415-4584-993B-235D28C8951C}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C8-4190-BE69-39FF1A9FA9F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{18FFDD62-4BEE-4C24-A2B3-B9F003A22546}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C8-4190-BE69-39FF1A9FA9F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{1250C9AA-194D-4978-A56C-C012B04C61C0}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C8-4190-BE69-39FF1A9FA9F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{550BD81C-DC36-48F5-A484-645EE127295C}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C8-4190-BE69-39FF1A9FA9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c:v>
                </c:pt>
                <c:pt idx="16">
                  <c:v>8.4</c:v>
                </c:pt>
                <c:pt idx="24">
                  <c:v>8.6999999999999993</c:v>
                </c:pt>
                <c:pt idx="32">
                  <c:v>8.8000000000000007</c:v>
                </c:pt>
              </c:numCache>
            </c:numRef>
          </c:xVal>
          <c:yVal>
            <c:numRef>
              <c:f>公会計指標分析・財政指標組合せ分析表!$BP$73:$DC$73</c:f>
              <c:numCache>
                <c:formatCode>#,##0.0;"▲ "#,##0.0</c:formatCode>
                <c:ptCount val="40"/>
                <c:pt idx="0">
                  <c:v>80.5</c:v>
                </c:pt>
                <c:pt idx="8">
                  <c:v>89.8</c:v>
                </c:pt>
                <c:pt idx="16">
                  <c:v>96.7</c:v>
                </c:pt>
                <c:pt idx="24">
                  <c:v>98.7</c:v>
                </c:pt>
                <c:pt idx="32">
                  <c:v>105.9</c:v>
                </c:pt>
              </c:numCache>
            </c:numRef>
          </c:yVal>
          <c:smooth val="0"/>
          <c:extLst>
            <c:ext xmlns:c16="http://schemas.microsoft.com/office/drawing/2014/chart" uri="{C3380CC4-5D6E-409C-BE32-E72D297353CC}">
              <c16:uniqueId val="{00000009-2AC8-4190-BE69-39FF1A9FA9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{F98D2968-F669-4E67-B06D-408FBA1D8FD0}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C8-4190-BE69-39FF1A9FA9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{23A12CF7-56E0-4369-8EE8-CF6A8092BB15}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C8-4190-BE69-39FF1A9FA9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{C1F871A3-D013-4E3E-9510-6A335E91DB5D}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C8-4190-BE69-39FF1A9FA9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{8BFCF5EF-E40A-4F6A-8C86-6384969EA385}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C8-4190-BE69-39FF1A9FA9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{1C1D3202-7602-45EA-9598-491A5C53740B}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C8-4190-BE69-39FF1A9FA9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{3176E0A1-CAFA-450A-9056-32D5BB01A0D5}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C8-4190-BE69-39FF1A9FA9F4}"/>
                </c:ext>
              </c:extLst>
            </c:dLbl>
            <c:dLbl>
              <c:idx val="16"/>
              <c:layout>
                <c:manualLayout>
                  <c:x val="-4.5160355153971293E-2"/>
                  <c:y val="-7.202907445474282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{A885236C-54F1-4470-B267-8343F88E18F4}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C8-4190-BE69-39FF1A9FA9F4}"/>
                </c:ext>
              </c:extLst>
            </c:dLbl>
            <c:dLbl>
              <c:idx val="24"/>
              <c:layout>
                <c:manualLayout>
                  <c:x val="-1.8235628084249993E-2"/>
                  <c:y val="-6.998117003343370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{1E7FF6A7-88E5-43E7-8DF4-C37CD95EFC30}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C8-4190-BE69-39FF1A9FA9F4}"/>
                </c:ext>
              </c:extLst>
            </c:dLbl>
            <c:dLbl>
              <c:idx val="32"/>
              <c:layout>
                <c:manualLayout>
                  <c:x val="-3.1697991619110633E-2"/>
                  <c:y val="-4.524021050655974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{E01A8A4A-6999-4B68-9901-AD6899B9F7A0}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C8-4190-BE69-39FF1A9FA9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6.8</c:v>
                </c:pt>
                <c:pt idx="24">
                  <c:v>6.8</c:v>
                </c:pt>
                <c:pt idx="32">
                  <c:v>6.8</c:v>
                </c:pt>
              </c:numCache>
            </c:numRef>
          </c:xVal>
          <c:yVal>
            <c:numRef>
              <c:f>公会計指標分析・財政指標組合せ分析表!$BP$77:$DC$77</c:f>
              <c:numCache>
                <c:formatCode>#,##0.0;"▲ "#,##0.0</c:formatCode>
                <c:ptCount val="40"/>
                <c:pt idx="0">
                  <c:v>20.3</c:v>
                </c:pt>
                <c:pt idx="8">
                  <c:v>20.2</c:v>
                </c:pt>
                <c:pt idx="16">
                  <c:v>21</c:v>
                </c:pt>
                <c:pt idx="24">
                  <c:v>20.2</c:v>
                </c:pt>
                <c:pt idx="32">
                  <c:v>18.3</c:v>
                </c:pt>
              </c:numCache>
            </c:numRef>
          </c:yVal>
          <c:smooth val="0"/>
          <c:extLst>
            <c:ext xmlns:c16="http://schemas.microsoft.com/office/drawing/2014/chart" uri="{C3380CC4-5D6E-409C-BE32-E72D297353CC}">
              <c16:uniqueId val="{00000013-2AC8-4190-BE69-39FF1A9FA9F4}"/>
            </c:ext>
          </c:extLst>
        </c:ser>
        <c:dLbls>
          <c:showLegendKey val="0"/>
          <c:showVal val="1"/>
          <c:showCatName val="0"/>
          <c:showSerName val="0"/>
          <c:showPercent val="0"/>
          <c:showBubbleSize val="0"/>
        </c:dLbls>
        <c:axId val="84219776"/>
        <c:axId val="84234240"/>
      </c:scatterChart>
      <c:valAx>
        <c:axId val="84219776"/>
        <c:scaling>
          <c:orientation val="minMax"/>
          <c:max val="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ほぼ横ばいで推移しているが、元利償還金等については、増加傾向が続いている。要因としては、臨時財政対策債や経常的な公共事業の借入による償還であるが、平成３０年度と令和元年度は明和中学校建設事業による多額の借入や今後の災害対策事業による借入も見込まれるため、しばらく増加傾向が続く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また、公共下水道事業においても令和３年度までは毎年２億円以上の借入が続くため、公営企業債の元利償還金に対する繰入金も今後も増加していく見込みである。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r>
            <a:rPr lang="en-US" altLang="ja-JP" sz="1100" b="0" i="0" u="none" strike="noStrike">
              <a:solidFill>
                <a:schemeClr val="dk1"/>
              </a:solidFill>
              <a:effectLst/>
              <a:latin typeface="+mn-lt"/>
              <a:ea typeface="+mn-ea"/>
              <a:cs typeface="+mn-cs"/>
            </a:rPr>
            <a:t>-</a:t>
          </a:r>
          <a:r>
            <a:rPr lang="ja-JP" altLang="en-US" sz="1000"/>
            <a:t> ふるふるさと寄附基金</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前年度に比べ、将来負担比率の分子全体として４６８百万円の大幅な増加となった。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将来負担額（Ａ）については、明和中学校建設事業などもあり、元利償還額より借入額の方が多かったために起債残高が９７５百万円の増となったことと、充当可能財源等（Ｂ）については、基準財政需要額算入見込額が２８５百万円の増であったが、充当可能基金１８９百万円の減に加え、充当可能特定歳入も１１９百万円の減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複数の大規模な投資的事業が令和２年度まで続くことから、しばらく起債残高の増加傾向が見込まれるが、その他の投資的事業を抑制し、起債残高の増加を抑制したい。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津波避難タワー建設事業や歴史的風致維持向上計画事業などの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複数の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を行ってきたことや慢性的な財源不足を補うために財政調整基金の取り崩しを行ってきた。しかし、年度末に決算剰余金で積立ができない年度が続いていることが財政調整基金の減額の理由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また、その他特定目的基金では、明和中学校建設事業で約３２４万円</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を取り崩したため、大幅な減少となっている。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財政調整基金の残高を標準財政規模の１０％以上となるように努めたい。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教育・福祉施設建設基金に関しては、明和中学校建設事業で大半を取り崩したので、今後は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小学校区の見直しを進めていくうえで新たな小学校の建設の可能性があるため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、計画的に積み立てていきたい。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ふるさと寄附基金は寄附者の意向を考慮し、各事業において充当していく方針である。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①教育・福祉施設建設基金：教育、福祉施設建設の財源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②ふるさと寄附基金：ふるさと寄附制度を活用して明和町を応援するために寄せられた寄附金をそれぞれの寄附者の思いを実現するための事業の財源</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①平成２８年度より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毎年明和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中学校建設に向けて取崩を行ってきた。平成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も備品購入費に充当するため７０百万円取崩の予定である。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②平成２７年度以降、地場産返礼品の拡大や納税サイトの活用により、寄附金が大幅に増えたため。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①今後、小学校区の見直しを進めていくうえで新たな小学校の建設の可能性があるため、計画的に積み立てを行っていきたい。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②寄附者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の意向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に合わせ、該当する各事業において充当していきたい。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津波避難タワー建設事業や歴史的風致維持向上計画事業などの複数の大規模事業を行ってきたことや慢性的な財源不足を補うために財政調整基金の取り崩しを行ってきた。しかし、年度末に決算剰余金で積立ができない年度が続いていることが財政調整基金の減額の理由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令和元年度末残高は５００百万円を見込んでおり、今後も災害時等に備え、標準財政規模の１０％以上を維持できるように計画的に積み立てをしていきたい。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参考　平成３０年度決算における標準財政規模：５，４３３百万円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計画及び基金条例に基づき、取り崩しや積み立てを行っており、残高としては横ばいで推移している。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今後も計画及び基金条例に基づき管理していきたい。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２８年度に策定した公共施設等総合管理計画において、公共施設等の保有量（面積）を今後４０年間で約９％削減するという目標を掲げ、今後老朽化した施設の集約化や除却を計画的に進めていく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ポイント低い状況にはあるが、老朽化した施設も数多くあり、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計画的に公共施設の整理を行っていきたい。</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47625</xdr:rowOff>
    </xdr:from>
    <xdr:to>
      <xdr:col>11</xdr:col>
      <xdr:colOff>187325</xdr:colOff>
      <xdr:row>32</xdr:row>
      <xdr:rowOff>149225</xdr:rowOff>
    </xdr:to>
    <xdr:sp macro="" textlink="">
      <xdr:nvSpPr>
        <xdr:cNvPr id="75" name="フローチャート: 判断 74"/>
        <xdr:cNvSpPr/>
      </xdr:nvSpPr>
      <xdr:spPr>
        <a:xfrm>
          <a:off x="247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81" name="楕円 80"/>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48912</xdr:rowOff>
    </xdr:from>
    <xdr:ext cx="405111" cy="259045"/>
    <xdr:sp macro="" textlink="">
      <xdr:nvSpPr>
        <xdr:cNvPr id="82" name="有形固定資産減価償却率該当値テキスト"/>
        <xdr:cNvSpPr txBox="1"/>
      </xdr:nvSpPr>
      <xdr:spPr>
        <a:xfrm>
          <a:off x="4813300"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64317</xdr:rowOff>
    </xdr:from>
    <xdr:to>
      <xdr:col>19</xdr:col>
      <xdr:colOff>187325</xdr:colOff>
      <xdr:row>33</xdr:row>
      <xdr:rowOff>165917</xdr:rowOff>
    </xdr:to>
    <xdr:sp macro="" textlink="">
      <xdr:nvSpPr>
        <xdr:cNvPr id="83" name="楕円 82"/>
        <xdr:cNvSpPr/>
      </xdr:nvSpPr>
      <xdr:spPr>
        <a:xfrm>
          <a:off x="4000500" y="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115116</xdr:rowOff>
    </xdr:from>
    <xdr:to>
      <xdr:col>23</xdr:col>
      <xdr:colOff>85725</xdr:colOff>
      <xdr:row>33</xdr:row>
      <xdr:rowOff>121285</xdr:rowOff>
    </xdr:to>
    <xdr:cxnSp macro="">
      <xdr:nvCxnSpPr>
        <xdr:cNvPr id="84" name="直線コネクタ 83"/>
        <xdr:cNvCxnSpPr/>
      </xdr:nvCxnSpPr>
      <xdr:spPr>
        <a:xfrm>
          <a:off x="4051300" y="654449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73569</xdr:rowOff>
    </xdr:from>
    <xdr:to>
      <xdr:col>15</xdr:col>
      <xdr:colOff>187325</xdr:colOff>
      <xdr:row>34</xdr:row>
      <xdr:rowOff>3719</xdr:rowOff>
    </xdr:to>
    <xdr:sp macro="" textlink="">
      <xdr:nvSpPr>
        <xdr:cNvPr id="85" name="楕円 84"/>
        <xdr:cNvSpPr/>
      </xdr:nvSpPr>
      <xdr:spPr>
        <a:xfrm>
          <a:off x="323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115116</xdr:rowOff>
    </xdr:from>
    <xdr:to>
      <xdr:col>19</xdr:col>
      <xdr:colOff>136525</xdr:colOff>
      <xdr:row>33</xdr:row>
      <xdr:rowOff>124369</xdr:rowOff>
    </xdr:to>
    <xdr:cxnSp macro="">
      <xdr:nvCxnSpPr>
        <xdr:cNvPr id="86" name="直線コネクタ 85"/>
        <xdr:cNvCxnSpPr/>
      </xdr:nvCxnSpPr>
      <xdr:spPr>
        <a:xfrm flipV="1">
          <a:off x="3289300" y="654449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76653</xdr:rowOff>
    </xdr:from>
    <xdr:to>
      <xdr:col>11</xdr:col>
      <xdr:colOff>187325</xdr:colOff>
      <xdr:row>34</xdr:row>
      <xdr:rowOff>6803</xdr:rowOff>
    </xdr:to>
    <xdr:sp macro="" textlink="">
      <xdr:nvSpPr>
        <xdr:cNvPr id="87" name="楕円 86"/>
        <xdr:cNvSpPr/>
      </xdr:nvSpPr>
      <xdr:spPr>
        <a:xfrm>
          <a:off x="2476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124369</xdr:rowOff>
    </xdr:from>
    <xdr:to>
      <xdr:col>15</xdr:col>
      <xdr:colOff>136525</xdr:colOff>
      <xdr:row>33</xdr:row>
      <xdr:rowOff>127453</xdr:rowOff>
    </xdr:to>
    <xdr:cxnSp macro="">
      <xdr:nvCxnSpPr>
        <xdr:cNvPr id="88" name="直線コネクタ 87"/>
        <xdr:cNvCxnSpPr/>
      </xdr:nvCxnSpPr>
      <xdr:spPr>
        <a:xfrm flipV="1">
          <a:off x="2527300" y="655374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165752</xdr:rowOff>
    </xdr:from>
    <xdr:ext cx="405111" cy="259045"/>
    <xdr:sp macro="" textlink="">
      <xdr:nvSpPr>
        <xdr:cNvPr id="91" name="n_3aveValue有形固定資産減価償却率"/>
        <xdr:cNvSpPr txBox="1"/>
      </xdr:nvSpPr>
      <xdr:spPr>
        <a:xfrm>
          <a:off x="2324744"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157043</xdr:rowOff>
    </xdr:from>
    <xdr:ext cx="405111" cy="259045"/>
    <xdr:sp macro="" textlink="">
      <xdr:nvSpPr>
        <xdr:cNvPr id="92" name="n_1mainValue有形固定資産減価償却率"/>
        <xdr:cNvSpPr txBox="1"/>
      </xdr:nvSpPr>
      <xdr:spPr>
        <a:xfrm>
          <a:off x="3836044" y="658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166296</xdr:rowOff>
    </xdr:from>
    <xdr:ext cx="405111" cy="259045"/>
    <xdr:sp macro="" textlink="">
      <xdr:nvSpPr>
        <xdr:cNvPr id="93" name="n_2mainValue有形固定資産減価償却率"/>
        <xdr:cNvSpPr txBox="1"/>
      </xdr:nvSpPr>
      <xdr:spPr>
        <a:xfrm>
          <a:off x="3086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169380</xdr:rowOff>
    </xdr:from>
    <xdr:ext cx="405111" cy="259045"/>
    <xdr:sp macro="" textlink="">
      <xdr:nvSpPr>
        <xdr:cNvPr id="94" name="n_3mainValue有形固定資産減価償却率"/>
        <xdr:cNvSpPr txBox="1"/>
      </xdr:nvSpPr>
      <xdr:spPr>
        <a:xfrm>
          <a:off x="2324744"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中学校の建て替えをはじめ、大規模なハード整備事業を複数実施してきたことにより、将来負担額は大幅に増加しているため、債務償還比率前年度より２０６．５ポイント増加し、類似団体より大きく上回っている状況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今後は将来負担額を減らしていけるように事業の見直しや投資的事業を抑制していきたい。</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16180</xdr:rowOff>
    </xdr:from>
    <xdr:to>
      <xdr:col>76</xdr:col>
      <xdr:colOff>73025</xdr:colOff>
      <xdr:row>29</xdr:row>
      <xdr:rowOff>117780</xdr:rowOff>
    </xdr:to>
    <xdr:sp macro="" textlink="">
      <xdr:nvSpPr>
        <xdr:cNvPr id="134" name="楕円 133"/>
        <xdr:cNvSpPr/>
      </xdr:nvSpPr>
      <xdr:spPr>
        <a:xfrm>
          <a:off x="14744700" y="57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39057</xdr:rowOff>
    </xdr:from>
    <xdr:ext cx="560923" cy="259045"/>
    <xdr:sp macro="" textlink="">
      <xdr:nvSpPr>
        <xdr:cNvPr id="135" name="債務償還比率該当値テキスト"/>
        <xdr:cNvSpPr txBox="1"/>
      </xdr:nvSpPr>
      <xdr:spPr>
        <a:xfrm>
          <a:off x="14846300" y="56111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23063</xdr:rowOff>
    </xdr:from>
    <xdr:to>
      <xdr:col>72</xdr:col>
      <xdr:colOff>123825</xdr:colOff>
      <xdr:row>30</xdr:row>
      <xdr:rowOff>124663</xdr:rowOff>
    </xdr:to>
    <xdr:sp macro="" textlink="">
      <xdr:nvSpPr>
        <xdr:cNvPr id="136" name="楕円 135"/>
        <xdr:cNvSpPr/>
      </xdr:nvSpPr>
      <xdr:spPr>
        <a:xfrm>
          <a:off x="14033500" y="59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66980</xdr:rowOff>
    </xdr:from>
    <xdr:to>
      <xdr:col>76</xdr:col>
      <xdr:colOff>22225</xdr:colOff>
      <xdr:row>30</xdr:row>
      <xdr:rowOff>73863</xdr:rowOff>
    </xdr:to>
    <xdr:cxnSp macro="">
      <xdr:nvCxnSpPr>
        <xdr:cNvPr id="137" name="直線コネクタ 136"/>
        <xdr:cNvCxnSpPr/>
      </xdr:nvCxnSpPr>
      <xdr:spPr>
        <a:xfrm flipV="1">
          <a:off x="14084300" y="5810555"/>
          <a:ext cx="711200" cy="1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141190</xdr:rowOff>
    </xdr:from>
    <xdr:ext cx="469744" cy="259045"/>
    <xdr:sp macro="" textlink="">
      <xdr:nvSpPr>
        <xdr:cNvPr id="139" name="n_1mainValue債務償還比率"/>
        <xdr:cNvSpPr txBox="1"/>
      </xdr:nvSpPr>
      <xdr:spPr>
        <a:xfrm>
          <a:off x="13836727" y="57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2"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3" name="楕円 72"/>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78105</xdr:rowOff>
    </xdr:to>
    <xdr:cxnSp macro="">
      <xdr:nvCxnSpPr>
        <xdr:cNvPr id="74" name="直線コネクタ 73"/>
        <xdr:cNvCxnSpPr/>
      </xdr:nvCxnSpPr>
      <xdr:spPr>
        <a:xfrm flipV="1">
          <a:off x="3797300" y="65684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5" name="楕円 74"/>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78105</xdr:rowOff>
    </xdr:to>
    <xdr:cxnSp macro="">
      <xdr:nvCxnSpPr>
        <xdr:cNvPr id="76" name="直線コネクタ 75"/>
        <xdr:cNvCxnSpPr/>
      </xdr:nvCxnSpPr>
      <xdr:spPr>
        <a:xfrm>
          <a:off x="2908300" y="6570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7" name="楕円 76"/>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55245</xdr:rowOff>
    </xdr:to>
    <xdr:cxnSp macro="">
      <xdr:nvCxnSpPr>
        <xdr:cNvPr id="78" name="直線コネクタ 77"/>
        <xdr:cNvCxnSpPr/>
      </xdr:nvCxnSpPr>
      <xdr:spPr>
        <a:xfrm>
          <a:off x="2019300" y="6560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2"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3" name="n_2mainValue【道路】&#10;有形固定資産減価償却率"/>
        <xdr:cNvSpPr txBox="1"/>
      </xdr:nvSpPr>
      <xdr:spPr>
        <a:xfrm>
          <a:off x="2705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4" name="n_3mainValue【道路】&#10;有形固定資産減価償却率"/>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11227</xdr:rowOff>
    </xdr:from>
    <xdr:to>
      <xdr:col>41</xdr:col>
      <xdr:colOff>101600</xdr:colOff>
      <xdr:row>37</xdr:row>
      <xdr:rowOff>112827</xdr:rowOff>
    </xdr:to>
    <xdr:sp macro="" textlink="">
      <xdr:nvSpPr>
        <xdr:cNvPr id="115" name="フローチャート: 判断 114"/>
        <xdr:cNvSpPr/>
      </xdr:nvSpPr>
      <xdr:spPr>
        <a:xfrm>
          <a:off x="7810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90139</xdr:rowOff>
    </xdr:from>
    <xdr:to>
      <xdr:col>55</xdr:col>
      <xdr:colOff>50800</xdr:colOff>
      <xdr:row>37</xdr:row>
      <xdr:rowOff>20289</xdr:rowOff>
    </xdr:to>
    <xdr:sp macro="" textlink="">
      <xdr:nvSpPr>
        <xdr:cNvPr id="121" name="楕円 120"/>
        <xdr:cNvSpPr/>
      </xdr:nvSpPr>
      <xdr:spPr>
        <a:xfrm>
          <a:off x="10426700" y="62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113016</xdr:rowOff>
    </xdr:from>
    <xdr:ext cx="534377" cy="259045"/>
    <xdr:sp macro="" textlink="">
      <xdr:nvSpPr>
        <xdr:cNvPr id="122" name="【道路】&#10;一人当たり延長該当値テキスト"/>
        <xdr:cNvSpPr txBox="1"/>
      </xdr:nvSpPr>
      <xdr:spPr>
        <a:xfrm>
          <a:off x="10515600" y="61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90460</xdr:rowOff>
    </xdr:from>
    <xdr:to>
      <xdr:col>50</xdr:col>
      <xdr:colOff>165100</xdr:colOff>
      <xdr:row>37</xdr:row>
      <xdr:rowOff>20610</xdr:rowOff>
    </xdr:to>
    <xdr:sp macro="" textlink="">
      <xdr:nvSpPr>
        <xdr:cNvPr id="123" name="楕円 122"/>
        <xdr:cNvSpPr/>
      </xdr:nvSpPr>
      <xdr:spPr>
        <a:xfrm>
          <a:off x="9588500" y="6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140939</xdr:rowOff>
    </xdr:from>
    <xdr:to>
      <xdr:col>55</xdr:col>
      <xdr:colOff>0</xdr:colOff>
      <xdr:row>36</xdr:row>
      <xdr:rowOff>141260</xdr:rowOff>
    </xdr:to>
    <xdr:cxnSp macro="">
      <xdr:nvCxnSpPr>
        <xdr:cNvPr id="124" name="直線コネクタ 123"/>
        <xdr:cNvCxnSpPr/>
      </xdr:nvCxnSpPr>
      <xdr:spPr>
        <a:xfrm flipV="1">
          <a:off x="9639300" y="6313139"/>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91420</xdr:rowOff>
    </xdr:from>
    <xdr:to>
      <xdr:col>46</xdr:col>
      <xdr:colOff>38100</xdr:colOff>
      <xdr:row>37</xdr:row>
      <xdr:rowOff>21570</xdr:rowOff>
    </xdr:to>
    <xdr:sp macro="" textlink="">
      <xdr:nvSpPr>
        <xdr:cNvPr id="125" name="楕円 124"/>
        <xdr:cNvSpPr/>
      </xdr:nvSpPr>
      <xdr:spPr>
        <a:xfrm>
          <a:off x="8699500" y="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141260</xdr:rowOff>
    </xdr:from>
    <xdr:to>
      <xdr:col>50</xdr:col>
      <xdr:colOff>114300</xdr:colOff>
      <xdr:row>36</xdr:row>
      <xdr:rowOff>142220</xdr:rowOff>
    </xdr:to>
    <xdr:cxnSp macro="">
      <xdr:nvCxnSpPr>
        <xdr:cNvPr id="126" name="直線コネクタ 125"/>
        <xdr:cNvCxnSpPr/>
      </xdr:nvCxnSpPr>
      <xdr:spPr>
        <a:xfrm flipV="1">
          <a:off x="8750300" y="631346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93386</xdr:rowOff>
    </xdr:from>
    <xdr:to>
      <xdr:col>41</xdr:col>
      <xdr:colOff>101600</xdr:colOff>
      <xdr:row>37</xdr:row>
      <xdr:rowOff>23536</xdr:rowOff>
    </xdr:to>
    <xdr:sp macro="" textlink="">
      <xdr:nvSpPr>
        <xdr:cNvPr id="127" name="楕円 126"/>
        <xdr:cNvSpPr/>
      </xdr:nvSpPr>
      <xdr:spPr>
        <a:xfrm>
          <a:off x="7810500" y="62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142220</xdr:rowOff>
    </xdr:from>
    <xdr:to>
      <xdr:col>45</xdr:col>
      <xdr:colOff>177800</xdr:colOff>
      <xdr:row>36</xdr:row>
      <xdr:rowOff>144186</xdr:rowOff>
    </xdr:to>
    <xdr:cxnSp macro="">
      <xdr:nvCxnSpPr>
        <xdr:cNvPr id="128" name="直線コネクタ 127"/>
        <xdr:cNvCxnSpPr/>
      </xdr:nvCxnSpPr>
      <xdr:spPr>
        <a:xfrm flipV="1">
          <a:off x="7861300" y="6314420"/>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103954</xdr:rowOff>
    </xdr:from>
    <xdr:ext cx="534377" cy="259045"/>
    <xdr:sp macro="" textlink="">
      <xdr:nvSpPr>
        <xdr:cNvPr id="131" name="n_3aveValue【道路】&#10;一人当たり延長"/>
        <xdr:cNvSpPr txBox="1"/>
      </xdr:nvSpPr>
      <xdr:spPr>
        <a:xfrm>
          <a:off x="7594111" y="64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37137</xdr:rowOff>
    </xdr:from>
    <xdr:ext cx="534377" cy="259045"/>
    <xdr:sp macro="" textlink="">
      <xdr:nvSpPr>
        <xdr:cNvPr id="132" name="n_1mainValue【道路】&#10;一人当たり延長"/>
        <xdr:cNvSpPr txBox="1"/>
      </xdr:nvSpPr>
      <xdr:spPr>
        <a:xfrm>
          <a:off x="9359411" y="60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38097</xdr:rowOff>
    </xdr:from>
    <xdr:ext cx="534377" cy="259045"/>
    <xdr:sp macro="" textlink="">
      <xdr:nvSpPr>
        <xdr:cNvPr id="133" name="n_2mainValue【道路】&#10;一人当たり延長"/>
        <xdr:cNvSpPr txBox="1"/>
      </xdr:nvSpPr>
      <xdr:spPr>
        <a:xfrm>
          <a:off x="8483111" y="60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40063</xdr:rowOff>
    </xdr:from>
    <xdr:ext cx="534377" cy="259045"/>
    <xdr:sp macro="" textlink="">
      <xdr:nvSpPr>
        <xdr:cNvPr id="134" name="n_3mainValue【道路】&#10;一人当たり延長"/>
        <xdr:cNvSpPr txBox="1"/>
      </xdr:nvSpPr>
      <xdr:spPr>
        <a:xfrm>
          <a:off x="7594111" y="60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9" name="フローチャート: 判断 168"/>
        <xdr:cNvSpPr/>
      </xdr:nvSpPr>
      <xdr:spPr>
        <a:xfrm>
          <a:off x="1968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75" name="楕円 174"/>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76" name="【橋りょう・トンネル】&#10;有形固定資産減価償却率該当値テキスト"/>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7" name="楕円 176"/>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60</xdr:row>
      <xdr:rowOff>80010</xdr:rowOff>
    </xdr:to>
    <xdr:cxnSp macro="">
      <xdr:nvCxnSpPr>
        <xdr:cNvPr id="178" name="直線コネクタ 177"/>
        <xdr:cNvCxnSpPr/>
      </xdr:nvCxnSpPr>
      <xdr:spPr>
        <a:xfrm flipV="1">
          <a:off x="3797300" y="103392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79" name="楕円 178"/>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106135</xdr:rowOff>
    </xdr:to>
    <xdr:cxnSp macro="">
      <xdr:nvCxnSpPr>
        <xdr:cNvPr id="180" name="直線コネクタ 179"/>
        <xdr:cNvCxnSpPr/>
      </xdr:nvCxnSpPr>
      <xdr:spPr>
        <a:xfrm flipV="1">
          <a:off x="2908300" y="103670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1" name="楕円 180"/>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133894</xdr:rowOff>
    </xdr:to>
    <xdr:cxnSp macro="">
      <xdr:nvCxnSpPr>
        <xdr:cNvPr id="182" name="直線コネクタ 181"/>
        <xdr:cNvCxnSpPr/>
      </xdr:nvCxnSpPr>
      <xdr:spPr>
        <a:xfrm flipV="1">
          <a:off x="2019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185" name="n_3ave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86"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187" name="n_2mainValue【橋りょう・トンネル】&#10;有形固定資産減価償却率"/>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88" name="n_3main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27794</xdr:rowOff>
    </xdr:from>
    <xdr:to>
      <xdr:col>41</xdr:col>
      <xdr:colOff>101600</xdr:colOff>
      <xdr:row>64</xdr:row>
      <xdr:rowOff>129394</xdr:rowOff>
    </xdr:to>
    <xdr:sp macro="" textlink="">
      <xdr:nvSpPr>
        <xdr:cNvPr id="223" name="フローチャート: 判断 222"/>
        <xdr:cNvSpPr/>
      </xdr:nvSpPr>
      <xdr:spPr>
        <a:xfrm>
          <a:off x="7810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132514</xdr:rowOff>
    </xdr:from>
    <xdr:to>
      <xdr:col>55</xdr:col>
      <xdr:colOff>50800</xdr:colOff>
      <xdr:row>64</xdr:row>
      <xdr:rowOff>62664</xdr:rowOff>
    </xdr:to>
    <xdr:sp macro="" textlink="">
      <xdr:nvSpPr>
        <xdr:cNvPr id="229" name="楕円 228"/>
        <xdr:cNvSpPr/>
      </xdr:nvSpPr>
      <xdr:spPr>
        <a:xfrm>
          <a:off x="10426700" y="10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91891</xdr:rowOff>
    </xdr:from>
    <xdr:ext cx="599010" cy="259045"/>
    <xdr:sp macro="" textlink="">
      <xdr:nvSpPr>
        <xdr:cNvPr id="230" name="【橋りょう・トンネル】&#10;一人当たり有形固定資産（償却資産）額該当値テキスト"/>
        <xdr:cNvSpPr txBox="1"/>
      </xdr:nvSpPr>
      <xdr:spPr>
        <a:xfrm>
          <a:off x="10515600" y="107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132681</xdr:rowOff>
    </xdr:from>
    <xdr:to>
      <xdr:col>50</xdr:col>
      <xdr:colOff>165100</xdr:colOff>
      <xdr:row>64</xdr:row>
      <xdr:rowOff>62831</xdr:rowOff>
    </xdr:to>
    <xdr:sp macro="" textlink="">
      <xdr:nvSpPr>
        <xdr:cNvPr id="231" name="楕円 230"/>
        <xdr:cNvSpPr/>
      </xdr:nvSpPr>
      <xdr:spPr>
        <a:xfrm>
          <a:off x="9588500" y="109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11864</xdr:rowOff>
    </xdr:from>
    <xdr:to>
      <xdr:col>55</xdr:col>
      <xdr:colOff>0</xdr:colOff>
      <xdr:row>64</xdr:row>
      <xdr:rowOff>12031</xdr:rowOff>
    </xdr:to>
    <xdr:cxnSp macro="">
      <xdr:nvCxnSpPr>
        <xdr:cNvPr id="232" name="直線コネクタ 231"/>
        <xdr:cNvCxnSpPr/>
      </xdr:nvCxnSpPr>
      <xdr:spPr>
        <a:xfrm flipV="1">
          <a:off x="9639300" y="10984664"/>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132680</xdr:rowOff>
    </xdr:from>
    <xdr:to>
      <xdr:col>46</xdr:col>
      <xdr:colOff>38100</xdr:colOff>
      <xdr:row>64</xdr:row>
      <xdr:rowOff>62830</xdr:rowOff>
    </xdr:to>
    <xdr:sp macro="" textlink="">
      <xdr:nvSpPr>
        <xdr:cNvPr id="233" name="楕円 232"/>
        <xdr:cNvSpPr/>
      </xdr:nvSpPr>
      <xdr:spPr>
        <a:xfrm>
          <a:off x="8699500" y="109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12030</xdr:rowOff>
    </xdr:from>
    <xdr:to>
      <xdr:col>50</xdr:col>
      <xdr:colOff>114300</xdr:colOff>
      <xdr:row>64</xdr:row>
      <xdr:rowOff>12031</xdr:rowOff>
    </xdr:to>
    <xdr:cxnSp macro="">
      <xdr:nvCxnSpPr>
        <xdr:cNvPr id="234" name="直線コネクタ 233"/>
        <xdr:cNvCxnSpPr/>
      </xdr:nvCxnSpPr>
      <xdr:spPr>
        <a:xfrm>
          <a:off x="8750300" y="10984830"/>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132803</xdr:rowOff>
    </xdr:from>
    <xdr:to>
      <xdr:col>41</xdr:col>
      <xdr:colOff>101600</xdr:colOff>
      <xdr:row>64</xdr:row>
      <xdr:rowOff>62953</xdr:rowOff>
    </xdr:to>
    <xdr:sp macro="" textlink="">
      <xdr:nvSpPr>
        <xdr:cNvPr id="235" name="楕円 234"/>
        <xdr:cNvSpPr/>
      </xdr:nvSpPr>
      <xdr:spPr>
        <a:xfrm>
          <a:off x="7810500" y="109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12030</xdr:rowOff>
    </xdr:from>
    <xdr:to>
      <xdr:col>45</xdr:col>
      <xdr:colOff>177800</xdr:colOff>
      <xdr:row>64</xdr:row>
      <xdr:rowOff>12153</xdr:rowOff>
    </xdr:to>
    <xdr:cxnSp macro="">
      <xdr:nvCxnSpPr>
        <xdr:cNvPr id="236" name="直線コネクタ 235"/>
        <xdr:cNvCxnSpPr/>
      </xdr:nvCxnSpPr>
      <xdr:spPr>
        <a:xfrm flipV="1">
          <a:off x="7861300" y="10984830"/>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120521</xdr:rowOff>
    </xdr:from>
    <xdr:ext cx="599010" cy="259045"/>
    <xdr:sp macro="" textlink="">
      <xdr:nvSpPr>
        <xdr:cNvPr id="239" name="n_3aveValue【橋りょう・トンネル】&#10;一人当たり有形固定資産（償却資産）額"/>
        <xdr:cNvSpPr txBox="1"/>
      </xdr:nvSpPr>
      <xdr:spPr>
        <a:xfrm>
          <a:off x="7561795" y="1109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79358</xdr:rowOff>
    </xdr:from>
    <xdr:ext cx="599010" cy="259045"/>
    <xdr:sp macro="" textlink="">
      <xdr:nvSpPr>
        <xdr:cNvPr id="240" name="n_1mainValue【橋りょう・トンネル】&#10;一人当たり有形固定資産（償却資産）額"/>
        <xdr:cNvSpPr txBox="1"/>
      </xdr:nvSpPr>
      <xdr:spPr>
        <a:xfrm>
          <a:off x="9327095" y="107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79357</xdr:rowOff>
    </xdr:from>
    <xdr:ext cx="599010" cy="259045"/>
    <xdr:sp macro="" textlink="">
      <xdr:nvSpPr>
        <xdr:cNvPr id="241" name="n_2mainValue【橋りょう・トンネル】&#10;一人当たり有形固定資産（償却資産）額"/>
        <xdr:cNvSpPr txBox="1"/>
      </xdr:nvSpPr>
      <xdr:spPr>
        <a:xfrm>
          <a:off x="8450795" y="1070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79480</xdr:rowOff>
    </xdr:from>
    <xdr:ext cx="599010" cy="259045"/>
    <xdr:sp macro="" textlink="">
      <xdr:nvSpPr>
        <xdr:cNvPr id="242" name="n_3mainValue【橋りょう・トンネル】&#10;一人当たり有形固定資産（償却資産）額"/>
        <xdr:cNvSpPr txBox="1"/>
      </xdr:nvSpPr>
      <xdr:spPr>
        <a:xfrm>
          <a:off x="7561795" y="1070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99968</xdr:rowOff>
    </xdr:from>
    <xdr:to>
      <xdr:col>10</xdr:col>
      <xdr:colOff>165100</xdr:colOff>
      <xdr:row>81</xdr:row>
      <xdr:rowOff>30118</xdr:rowOff>
    </xdr:to>
    <xdr:sp macro="" textlink="">
      <xdr:nvSpPr>
        <xdr:cNvPr id="277" name="フローチャート: 判断 276"/>
        <xdr:cNvSpPr/>
      </xdr:nvSpPr>
      <xdr:spPr>
        <a:xfrm>
          <a:off x="1968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83" name="楕円 282"/>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169834</xdr:rowOff>
    </xdr:from>
    <xdr:ext cx="405111" cy="259045"/>
    <xdr:sp macro="" textlink="">
      <xdr:nvSpPr>
        <xdr:cNvPr id="284" name="【公営住宅】&#10;有形固定資産減価償却率該当値テキスト"/>
        <xdr:cNvSpPr txBox="1"/>
      </xdr:nvSpPr>
      <xdr:spPr>
        <a:xfrm>
          <a:off x="4673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41184</xdr:rowOff>
    </xdr:from>
    <xdr:to>
      <xdr:col>20</xdr:col>
      <xdr:colOff>38100</xdr:colOff>
      <xdr:row>82</xdr:row>
      <xdr:rowOff>142784</xdr:rowOff>
    </xdr:to>
    <xdr:sp macro="" textlink="">
      <xdr:nvSpPr>
        <xdr:cNvPr id="285" name="楕円 284"/>
        <xdr:cNvSpPr/>
      </xdr:nvSpPr>
      <xdr:spPr>
        <a:xfrm>
          <a:off x="3746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91984</xdr:rowOff>
    </xdr:to>
    <xdr:cxnSp macro="">
      <xdr:nvCxnSpPr>
        <xdr:cNvPr id="286" name="直線コネクタ 285"/>
        <xdr:cNvCxnSpPr/>
      </xdr:nvCxnSpPr>
      <xdr:spPr>
        <a:xfrm flipV="1">
          <a:off x="3797300" y="141296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75474</xdr:rowOff>
    </xdr:from>
    <xdr:to>
      <xdr:col>15</xdr:col>
      <xdr:colOff>101600</xdr:colOff>
      <xdr:row>83</xdr:row>
      <xdr:rowOff>5624</xdr:rowOff>
    </xdr:to>
    <xdr:sp macro="" textlink="">
      <xdr:nvSpPr>
        <xdr:cNvPr id="287" name="楕円 286"/>
        <xdr:cNvSpPr/>
      </xdr:nvSpPr>
      <xdr:spPr>
        <a:xfrm>
          <a:off x="2857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91984</xdr:rowOff>
    </xdr:from>
    <xdr:to>
      <xdr:col>19</xdr:col>
      <xdr:colOff>177800</xdr:colOff>
      <xdr:row>82</xdr:row>
      <xdr:rowOff>126274</xdr:rowOff>
    </xdr:to>
    <xdr:cxnSp macro="">
      <xdr:nvCxnSpPr>
        <xdr:cNvPr id="288" name="直線コネクタ 287"/>
        <xdr:cNvCxnSpPr/>
      </xdr:nvCxnSpPr>
      <xdr:spPr>
        <a:xfrm flipV="1">
          <a:off x="2908300" y="1415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103232</xdr:rowOff>
    </xdr:from>
    <xdr:to>
      <xdr:col>10</xdr:col>
      <xdr:colOff>165100</xdr:colOff>
      <xdr:row>83</xdr:row>
      <xdr:rowOff>33382</xdr:rowOff>
    </xdr:to>
    <xdr:sp macro="" textlink="">
      <xdr:nvSpPr>
        <xdr:cNvPr id="289" name="楕円 288"/>
        <xdr:cNvSpPr/>
      </xdr:nvSpPr>
      <xdr:spPr>
        <a:xfrm>
          <a:off x="1968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126274</xdr:rowOff>
    </xdr:from>
    <xdr:to>
      <xdr:col>15</xdr:col>
      <xdr:colOff>50800</xdr:colOff>
      <xdr:row>82</xdr:row>
      <xdr:rowOff>154032</xdr:rowOff>
    </xdr:to>
    <xdr:cxnSp macro="">
      <xdr:nvCxnSpPr>
        <xdr:cNvPr id="290" name="直線コネクタ 289"/>
        <xdr:cNvCxnSpPr/>
      </xdr:nvCxnSpPr>
      <xdr:spPr>
        <a:xfrm flipV="1">
          <a:off x="2019300" y="141851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46645</xdr:rowOff>
    </xdr:from>
    <xdr:ext cx="405111" cy="259045"/>
    <xdr:sp macro="" textlink="">
      <xdr:nvSpPr>
        <xdr:cNvPr id="293" name="n_3aveValue【公営住宅】&#10;有形固定資産減価償却率"/>
        <xdr:cNvSpPr txBox="1"/>
      </xdr:nvSpPr>
      <xdr:spPr>
        <a:xfrm>
          <a:off x="1816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133911</xdr:rowOff>
    </xdr:from>
    <xdr:ext cx="405111" cy="259045"/>
    <xdr:sp macro="" textlink="">
      <xdr:nvSpPr>
        <xdr:cNvPr id="294" name="n_1mainValue【公営住宅】&#10;有形固定資産減価償却率"/>
        <xdr:cNvSpPr txBox="1"/>
      </xdr:nvSpPr>
      <xdr:spPr>
        <a:xfrm>
          <a:off x="35820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168201</xdr:rowOff>
    </xdr:from>
    <xdr:ext cx="405111" cy="259045"/>
    <xdr:sp macro="" textlink="">
      <xdr:nvSpPr>
        <xdr:cNvPr id="295" name="n_2mainValue【公営住宅】&#10;有形固定資産減価償却率"/>
        <xdr:cNvSpPr txBox="1"/>
      </xdr:nvSpPr>
      <xdr:spPr>
        <a:xfrm>
          <a:off x="2705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24509</xdr:rowOff>
    </xdr:from>
    <xdr:ext cx="405111" cy="259045"/>
    <xdr:sp macro="" textlink="">
      <xdr:nvSpPr>
        <xdr:cNvPr id="296" name="n_3mainValue【公営住宅】&#10;有形固定資産減価償却率"/>
        <xdr:cNvSpPr txBox="1"/>
      </xdr:nvSpPr>
      <xdr:spPr>
        <a:xfrm>
          <a:off x="1816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28611</xdr:rowOff>
    </xdr:from>
    <xdr:to>
      <xdr:col>41</xdr:col>
      <xdr:colOff>101600</xdr:colOff>
      <xdr:row>86</xdr:row>
      <xdr:rowOff>130211</xdr:rowOff>
    </xdr:to>
    <xdr:sp macro="" textlink="">
      <xdr:nvSpPr>
        <xdr:cNvPr id="331" name="フローチャート: 判断 330"/>
        <xdr:cNvSpPr/>
      </xdr:nvSpPr>
      <xdr:spPr>
        <a:xfrm>
          <a:off x="7810500" y="147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65351</xdr:rowOff>
    </xdr:from>
    <xdr:to>
      <xdr:col>55</xdr:col>
      <xdr:colOff>50800</xdr:colOff>
      <xdr:row>86</xdr:row>
      <xdr:rowOff>166951</xdr:rowOff>
    </xdr:to>
    <xdr:sp macro="" textlink="">
      <xdr:nvSpPr>
        <xdr:cNvPr id="337" name="楕円 336"/>
        <xdr:cNvSpPr/>
      </xdr:nvSpPr>
      <xdr:spPr>
        <a:xfrm>
          <a:off x="10426700" y="148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65514</xdr:rowOff>
    </xdr:from>
    <xdr:to>
      <xdr:col>50</xdr:col>
      <xdr:colOff>165100</xdr:colOff>
      <xdr:row>86</xdr:row>
      <xdr:rowOff>167114</xdr:rowOff>
    </xdr:to>
    <xdr:sp macro="" textlink="">
      <xdr:nvSpPr>
        <xdr:cNvPr id="339" name="楕円 338"/>
        <xdr:cNvSpPr/>
      </xdr:nvSpPr>
      <xdr:spPr>
        <a:xfrm>
          <a:off x="9588500" y="148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116151</xdr:rowOff>
    </xdr:from>
    <xdr:to>
      <xdr:col>55</xdr:col>
      <xdr:colOff>0</xdr:colOff>
      <xdr:row>86</xdr:row>
      <xdr:rowOff>116314</xdr:rowOff>
    </xdr:to>
    <xdr:cxnSp macro="">
      <xdr:nvCxnSpPr>
        <xdr:cNvPr id="340" name="直線コネクタ 339"/>
        <xdr:cNvCxnSpPr/>
      </xdr:nvCxnSpPr>
      <xdr:spPr>
        <a:xfrm flipV="1">
          <a:off x="9639300" y="14860851"/>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65351</xdr:rowOff>
    </xdr:from>
    <xdr:to>
      <xdr:col>46</xdr:col>
      <xdr:colOff>38100</xdr:colOff>
      <xdr:row>86</xdr:row>
      <xdr:rowOff>166951</xdr:rowOff>
    </xdr:to>
    <xdr:sp macro="" textlink="">
      <xdr:nvSpPr>
        <xdr:cNvPr id="341" name="楕円 340"/>
        <xdr:cNvSpPr/>
      </xdr:nvSpPr>
      <xdr:spPr>
        <a:xfrm>
          <a:off x="8699500" y="148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116151</xdr:rowOff>
    </xdr:from>
    <xdr:to>
      <xdr:col>50</xdr:col>
      <xdr:colOff>114300</xdr:colOff>
      <xdr:row>86</xdr:row>
      <xdr:rowOff>116314</xdr:rowOff>
    </xdr:to>
    <xdr:cxnSp macro="">
      <xdr:nvCxnSpPr>
        <xdr:cNvPr id="342" name="直線コネクタ 341"/>
        <xdr:cNvCxnSpPr/>
      </xdr:nvCxnSpPr>
      <xdr:spPr>
        <a:xfrm>
          <a:off x="8750300" y="1486085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65351</xdr:rowOff>
    </xdr:from>
    <xdr:to>
      <xdr:col>41</xdr:col>
      <xdr:colOff>101600</xdr:colOff>
      <xdr:row>86</xdr:row>
      <xdr:rowOff>166951</xdr:rowOff>
    </xdr:to>
    <xdr:sp macro="" textlink="">
      <xdr:nvSpPr>
        <xdr:cNvPr id="343" name="楕円 342"/>
        <xdr:cNvSpPr/>
      </xdr:nvSpPr>
      <xdr:spPr>
        <a:xfrm>
          <a:off x="7810500" y="148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116151</xdr:rowOff>
    </xdr:from>
    <xdr:to>
      <xdr:col>45</xdr:col>
      <xdr:colOff>177800</xdr:colOff>
      <xdr:row>86</xdr:row>
      <xdr:rowOff>116151</xdr:rowOff>
    </xdr:to>
    <xdr:cxnSp macro="">
      <xdr:nvCxnSpPr>
        <xdr:cNvPr id="344" name="直線コネクタ 343"/>
        <xdr:cNvCxnSpPr/>
      </xdr:nvCxnSpPr>
      <xdr:spPr>
        <a:xfrm>
          <a:off x="7861300" y="14860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146738</xdr:rowOff>
    </xdr:from>
    <xdr:ext cx="469744" cy="259045"/>
    <xdr:sp macro="" textlink="">
      <xdr:nvSpPr>
        <xdr:cNvPr id="347" name="n_3aveValue【公営住宅】&#10;一人当たり面積"/>
        <xdr:cNvSpPr txBox="1"/>
      </xdr:nvSpPr>
      <xdr:spPr>
        <a:xfrm>
          <a:off x="7626427" y="1454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158241</xdr:rowOff>
    </xdr:from>
    <xdr:ext cx="469744" cy="259045"/>
    <xdr:sp macro="" textlink="">
      <xdr:nvSpPr>
        <xdr:cNvPr id="348" name="n_1mainValue【公営住宅】&#10;一人当たり面積"/>
        <xdr:cNvSpPr txBox="1"/>
      </xdr:nvSpPr>
      <xdr:spPr>
        <a:xfrm>
          <a:off x="9391727" y="1490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158078</xdr:rowOff>
    </xdr:from>
    <xdr:ext cx="469744" cy="259045"/>
    <xdr:sp macro="" textlink="">
      <xdr:nvSpPr>
        <xdr:cNvPr id="349" name="n_2mainValue【公営住宅】&#10;一人当たり面積"/>
        <xdr:cNvSpPr txBox="1"/>
      </xdr:nvSpPr>
      <xdr:spPr>
        <a:xfrm>
          <a:off x="8515427" y="149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158078</xdr:rowOff>
    </xdr:from>
    <xdr:ext cx="469744" cy="259045"/>
    <xdr:sp macro="" textlink="">
      <xdr:nvSpPr>
        <xdr:cNvPr id="350" name="n_3mainValue【公営住宅】&#10;一人当たり面積"/>
        <xdr:cNvSpPr txBox="1"/>
      </xdr:nvSpPr>
      <xdr:spPr>
        <a:xfrm>
          <a:off x="7626427" y="149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2" name="テキスト ボックス 36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0" name="テキスト ボックス 36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74" name="直線コネクタ 373"/>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75" name="【港湾・漁港】&#10;有形固定資産減価償却率最小値テキスト"/>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6" name="直線コネクタ 375"/>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77" name="【港湾・漁港】&#10;有形固定資産減価償却率最大値テキスト"/>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78" name="直線コネクタ 377"/>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45738</xdr:rowOff>
    </xdr:from>
    <xdr:ext cx="405111" cy="259045"/>
    <xdr:sp macro="" textlink="">
      <xdr:nvSpPr>
        <xdr:cNvPr id="379" name="【港湾・漁港】&#10;有形固定資産減価償却率平均値テキスト"/>
        <xdr:cNvSpPr txBox="1"/>
      </xdr:nvSpPr>
      <xdr:spPr>
        <a:xfrm>
          <a:off x="4673600" y="1770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80" name="フローチャート: 判断 379"/>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81" name="フローチャート: 判断 380"/>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82" name="フローチャート: 判断 381"/>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83" name="フローチャート: 判断 382"/>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21589</xdr:rowOff>
    </xdr:from>
    <xdr:to>
      <xdr:col>24</xdr:col>
      <xdr:colOff>114300</xdr:colOff>
      <xdr:row>103</xdr:row>
      <xdr:rowOff>123189</xdr:rowOff>
    </xdr:to>
    <xdr:sp macro="" textlink="">
      <xdr:nvSpPr>
        <xdr:cNvPr id="389" name="楕円 388"/>
        <xdr:cNvSpPr/>
      </xdr:nvSpPr>
      <xdr:spPr>
        <a:xfrm>
          <a:off x="4584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44466</xdr:rowOff>
    </xdr:from>
    <xdr:ext cx="405111" cy="259045"/>
    <xdr:sp macro="" textlink="">
      <xdr:nvSpPr>
        <xdr:cNvPr id="390" name="【港湾・漁港】&#10;有形固定資産減価償却率該当値テキスト"/>
        <xdr:cNvSpPr txBox="1"/>
      </xdr:nvSpPr>
      <xdr:spPr>
        <a:xfrm>
          <a:off x="4673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69214</xdr:rowOff>
    </xdr:from>
    <xdr:to>
      <xdr:col>20</xdr:col>
      <xdr:colOff>38100</xdr:colOff>
      <xdr:row>103</xdr:row>
      <xdr:rowOff>170814</xdr:rowOff>
    </xdr:to>
    <xdr:sp macro="" textlink="">
      <xdr:nvSpPr>
        <xdr:cNvPr id="391" name="楕円 390"/>
        <xdr:cNvSpPr/>
      </xdr:nvSpPr>
      <xdr:spPr>
        <a:xfrm>
          <a:off x="3746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72389</xdr:rowOff>
    </xdr:from>
    <xdr:to>
      <xdr:col>24</xdr:col>
      <xdr:colOff>63500</xdr:colOff>
      <xdr:row>103</xdr:row>
      <xdr:rowOff>120014</xdr:rowOff>
    </xdr:to>
    <xdr:cxnSp macro="">
      <xdr:nvCxnSpPr>
        <xdr:cNvPr id="392" name="直線コネクタ 391"/>
        <xdr:cNvCxnSpPr/>
      </xdr:nvCxnSpPr>
      <xdr:spPr>
        <a:xfrm flipV="1">
          <a:off x="3797300" y="177317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93" name="楕円 392"/>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120014</xdr:rowOff>
    </xdr:from>
    <xdr:to>
      <xdr:col>19</xdr:col>
      <xdr:colOff>177800</xdr:colOff>
      <xdr:row>103</xdr:row>
      <xdr:rowOff>167639</xdr:rowOff>
    </xdr:to>
    <xdr:cxnSp macro="">
      <xdr:nvCxnSpPr>
        <xdr:cNvPr id="394" name="直線コネクタ 393"/>
        <xdr:cNvCxnSpPr/>
      </xdr:nvCxnSpPr>
      <xdr:spPr>
        <a:xfrm flipV="1">
          <a:off x="2908300" y="177793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5" name="楕円 394"/>
        <xdr:cNvSpPr/>
      </xdr:nvSpPr>
      <xdr:spPr>
        <a:xfrm>
          <a:off x="1968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38100</xdr:rowOff>
    </xdr:to>
    <xdr:cxnSp macro="">
      <xdr:nvCxnSpPr>
        <xdr:cNvPr id="396" name="直線コネクタ 395"/>
        <xdr:cNvCxnSpPr/>
      </xdr:nvCxnSpPr>
      <xdr:spPr>
        <a:xfrm flipV="1">
          <a:off x="2019300" y="1782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167657</xdr:rowOff>
    </xdr:from>
    <xdr:ext cx="405111" cy="259045"/>
    <xdr:sp macro="" textlink="">
      <xdr:nvSpPr>
        <xdr:cNvPr id="397" name="n_1aveValue【港湾・漁港】&#10;有形固定資産減価償却率"/>
        <xdr:cNvSpPr txBox="1"/>
      </xdr:nvSpPr>
      <xdr:spPr>
        <a:xfrm>
          <a:off x="3582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398" name="n_2aveValue【港湾・漁港】&#10;有形固定資産減価償却率"/>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99" name="n_3aveValue【港湾・漁港】&#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15891</xdr:rowOff>
    </xdr:from>
    <xdr:ext cx="405111" cy="259045"/>
    <xdr:sp macro="" textlink="">
      <xdr:nvSpPr>
        <xdr:cNvPr id="400" name="n_1mainValue【港湾・漁港】&#10;有形固定資産減価償却率"/>
        <xdr:cNvSpPr txBox="1"/>
      </xdr:nvSpPr>
      <xdr:spPr>
        <a:xfrm>
          <a:off x="3582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401" name="n_2mainValue【港湾・漁港】&#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02" name="n_3mainValue【港湾・漁港】&#10;有形固定資産減価償却率"/>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6" name="テキスト ボックス 41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8" name="テキスト ボックス 41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0" name="テキスト ボックス 41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24" name="直線コネクタ 423"/>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25"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26" name="直線コネクタ 425"/>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27" name="【港湾・漁港】&#10;一人当たり有形固定資産（償却資産）額最大値テキスト"/>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28" name="直線コネクタ 427"/>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98426</xdr:rowOff>
    </xdr:from>
    <xdr:ext cx="534377" cy="259045"/>
    <xdr:sp macro="" textlink="">
      <xdr:nvSpPr>
        <xdr:cNvPr id="429" name="【港湾・漁港】&#10;一人当たり有形固定資産（償却資産）額平均値テキスト"/>
        <xdr:cNvSpPr txBox="1"/>
      </xdr:nvSpPr>
      <xdr:spPr>
        <a:xfrm>
          <a:off x="10515600" y="1810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30" name="フローチャート: 判断 429"/>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31" name="フローチャート: 判断 430"/>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32" name="フローチャート: 判断 431"/>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84351</xdr:rowOff>
    </xdr:from>
    <xdr:to>
      <xdr:col>41</xdr:col>
      <xdr:colOff>101600</xdr:colOff>
      <xdr:row>104</xdr:row>
      <xdr:rowOff>14501</xdr:rowOff>
    </xdr:to>
    <xdr:sp macro="" textlink="">
      <xdr:nvSpPr>
        <xdr:cNvPr id="433" name="フローチャート: 判断 432"/>
        <xdr:cNvSpPr/>
      </xdr:nvSpPr>
      <xdr:spPr>
        <a:xfrm>
          <a:off x="7810500" y="177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82362</xdr:rowOff>
    </xdr:from>
    <xdr:to>
      <xdr:col>55</xdr:col>
      <xdr:colOff>50800</xdr:colOff>
      <xdr:row>106</xdr:row>
      <xdr:rowOff>12512</xdr:rowOff>
    </xdr:to>
    <xdr:sp macro="" textlink="">
      <xdr:nvSpPr>
        <xdr:cNvPr id="439" name="楕円 438"/>
        <xdr:cNvSpPr/>
      </xdr:nvSpPr>
      <xdr:spPr>
        <a:xfrm>
          <a:off x="10426700" y="180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105239</xdr:rowOff>
    </xdr:from>
    <xdr:ext cx="599010" cy="259045"/>
    <xdr:sp macro="" textlink="">
      <xdr:nvSpPr>
        <xdr:cNvPr id="440" name="【港湾・漁港】&#10;一人当たり有形固定資産（償却資産）額該当値テキスト"/>
        <xdr:cNvSpPr txBox="1"/>
      </xdr:nvSpPr>
      <xdr:spPr>
        <a:xfrm>
          <a:off x="10515600" y="1793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82700</xdr:rowOff>
    </xdr:from>
    <xdr:to>
      <xdr:col>50</xdr:col>
      <xdr:colOff>165100</xdr:colOff>
      <xdr:row>106</xdr:row>
      <xdr:rowOff>12850</xdr:rowOff>
    </xdr:to>
    <xdr:sp macro="" textlink="">
      <xdr:nvSpPr>
        <xdr:cNvPr id="441" name="楕円 440"/>
        <xdr:cNvSpPr/>
      </xdr:nvSpPr>
      <xdr:spPr>
        <a:xfrm>
          <a:off x="9588500" y="18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133162</xdr:rowOff>
    </xdr:from>
    <xdr:to>
      <xdr:col>55</xdr:col>
      <xdr:colOff>0</xdr:colOff>
      <xdr:row>105</xdr:row>
      <xdr:rowOff>133500</xdr:rowOff>
    </xdr:to>
    <xdr:cxnSp macro="">
      <xdr:nvCxnSpPr>
        <xdr:cNvPr id="442" name="直線コネクタ 441"/>
        <xdr:cNvCxnSpPr/>
      </xdr:nvCxnSpPr>
      <xdr:spPr>
        <a:xfrm flipV="1">
          <a:off x="9639300" y="18135412"/>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82330</xdr:rowOff>
    </xdr:from>
    <xdr:to>
      <xdr:col>46</xdr:col>
      <xdr:colOff>38100</xdr:colOff>
      <xdr:row>106</xdr:row>
      <xdr:rowOff>12480</xdr:rowOff>
    </xdr:to>
    <xdr:sp macro="" textlink="">
      <xdr:nvSpPr>
        <xdr:cNvPr id="443" name="楕円 442"/>
        <xdr:cNvSpPr/>
      </xdr:nvSpPr>
      <xdr:spPr>
        <a:xfrm>
          <a:off x="8699500" y="180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133130</xdr:rowOff>
    </xdr:from>
    <xdr:to>
      <xdr:col>50</xdr:col>
      <xdr:colOff>114300</xdr:colOff>
      <xdr:row>105</xdr:row>
      <xdr:rowOff>133500</xdr:rowOff>
    </xdr:to>
    <xdr:cxnSp macro="">
      <xdr:nvCxnSpPr>
        <xdr:cNvPr id="444" name="直線コネクタ 443"/>
        <xdr:cNvCxnSpPr/>
      </xdr:nvCxnSpPr>
      <xdr:spPr>
        <a:xfrm>
          <a:off x="8750300" y="18135380"/>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85536</xdr:rowOff>
    </xdr:from>
    <xdr:to>
      <xdr:col>41</xdr:col>
      <xdr:colOff>101600</xdr:colOff>
      <xdr:row>106</xdr:row>
      <xdr:rowOff>15686</xdr:rowOff>
    </xdr:to>
    <xdr:sp macro="" textlink="">
      <xdr:nvSpPr>
        <xdr:cNvPr id="445" name="楕円 444"/>
        <xdr:cNvSpPr/>
      </xdr:nvSpPr>
      <xdr:spPr>
        <a:xfrm>
          <a:off x="7810500" y="180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133130</xdr:rowOff>
    </xdr:from>
    <xdr:to>
      <xdr:col>45</xdr:col>
      <xdr:colOff>177800</xdr:colOff>
      <xdr:row>105</xdr:row>
      <xdr:rowOff>136336</xdr:rowOff>
    </xdr:to>
    <xdr:cxnSp macro="">
      <xdr:nvCxnSpPr>
        <xdr:cNvPr id="446" name="直線コネクタ 445"/>
        <xdr:cNvCxnSpPr/>
      </xdr:nvCxnSpPr>
      <xdr:spPr>
        <a:xfrm flipV="1">
          <a:off x="7861300" y="18135380"/>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447" name="n_1aveValue【港湾・漁港】&#10;一人当たり有形固定資産（償却資産）額"/>
        <xdr:cNvSpPr txBox="1"/>
      </xdr:nvSpPr>
      <xdr:spPr>
        <a:xfrm>
          <a:off x="93270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448" name="n_2aveValue【港湾・漁港】&#10;一人当たり有形固定資産（償却資産）額"/>
        <xdr:cNvSpPr txBox="1"/>
      </xdr:nvSpPr>
      <xdr:spPr>
        <a:xfrm>
          <a:off x="8450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31028</xdr:rowOff>
    </xdr:from>
    <xdr:ext cx="599010" cy="259045"/>
    <xdr:sp macro="" textlink="">
      <xdr:nvSpPr>
        <xdr:cNvPr id="449" name="n_3aveValue【港湾・漁港】&#10;一人当たり有形固定資産（償却資産）額"/>
        <xdr:cNvSpPr txBox="1"/>
      </xdr:nvSpPr>
      <xdr:spPr>
        <a:xfrm>
          <a:off x="7561795" y="17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3977</xdr:rowOff>
    </xdr:from>
    <xdr:ext cx="534377" cy="259045"/>
    <xdr:sp macro="" textlink="">
      <xdr:nvSpPr>
        <xdr:cNvPr id="450" name="n_1mainValue【港湾・漁港】&#10;一人当たり有形固定資産（償却資産）額"/>
        <xdr:cNvSpPr txBox="1"/>
      </xdr:nvSpPr>
      <xdr:spPr>
        <a:xfrm>
          <a:off x="9359411" y="181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3607</xdr:rowOff>
    </xdr:from>
    <xdr:ext cx="599010" cy="259045"/>
    <xdr:sp macro="" textlink="">
      <xdr:nvSpPr>
        <xdr:cNvPr id="451" name="n_2mainValue【港湾・漁港】&#10;一人当たり有形固定資産（償却資産）額"/>
        <xdr:cNvSpPr txBox="1"/>
      </xdr:nvSpPr>
      <xdr:spPr>
        <a:xfrm>
          <a:off x="8450795" y="1817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6813</xdr:rowOff>
    </xdr:from>
    <xdr:ext cx="534377" cy="259045"/>
    <xdr:sp macro="" textlink="">
      <xdr:nvSpPr>
        <xdr:cNvPr id="452" name="n_3mainValue【港湾・漁港】&#10;一人当たり有形固定資産（償却資産）額"/>
        <xdr:cNvSpPr txBox="1"/>
      </xdr:nvSpPr>
      <xdr:spPr>
        <a:xfrm>
          <a:off x="7594111" y="181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78" name="直線コネクタ 477"/>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79"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80" name="直線コネクタ 479"/>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3"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4" name="フローチャート: 判断 48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85" name="フローチャート: 判断 48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86" name="フローチャート: 判断 485"/>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87" name="フローチャート: 判断 486"/>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77651</xdr:rowOff>
    </xdr:from>
    <xdr:to>
      <xdr:col>85</xdr:col>
      <xdr:colOff>177800</xdr:colOff>
      <xdr:row>36</xdr:row>
      <xdr:rowOff>7801</xdr:rowOff>
    </xdr:to>
    <xdr:sp macro="" textlink="">
      <xdr:nvSpPr>
        <xdr:cNvPr id="493" name="楕円 492"/>
        <xdr:cNvSpPr/>
      </xdr:nvSpPr>
      <xdr:spPr>
        <a:xfrm>
          <a:off x="16268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100528</xdr:rowOff>
    </xdr:from>
    <xdr:ext cx="405111" cy="259045"/>
    <xdr:sp macro="" textlink="">
      <xdr:nvSpPr>
        <xdr:cNvPr id="494" name="【認定こども園・幼稚園・保育所】&#10;有形固定資産減価償却率該当値テキスト"/>
        <xdr:cNvSpPr txBox="1"/>
      </xdr:nvSpPr>
      <xdr:spPr>
        <a:xfrm>
          <a:off x="16357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xdr:rowOff>
    </xdr:from>
    <xdr:to>
      <xdr:col>81</xdr:col>
      <xdr:colOff>101600</xdr:colOff>
      <xdr:row>36</xdr:row>
      <xdr:rowOff>102507</xdr:rowOff>
    </xdr:to>
    <xdr:sp macro="" textlink="">
      <xdr:nvSpPr>
        <xdr:cNvPr id="495" name="楕円 494"/>
        <xdr:cNvSpPr/>
      </xdr:nvSpPr>
      <xdr:spPr>
        <a:xfrm>
          <a:off x="15430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36</xdr:row>
      <xdr:rowOff>51707</xdr:rowOff>
    </xdr:to>
    <xdr:cxnSp macro="">
      <xdr:nvCxnSpPr>
        <xdr:cNvPr id="496" name="直線コネクタ 495"/>
        <xdr:cNvCxnSpPr/>
      </xdr:nvCxnSpPr>
      <xdr:spPr>
        <a:xfrm flipV="1">
          <a:off x="15481300" y="612920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58057</xdr:rowOff>
    </xdr:from>
    <xdr:to>
      <xdr:col>76</xdr:col>
      <xdr:colOff>165100</xdr:colOff>
      <xdr:row>36</xdr:row>
      <xdr:rowOff>159657</xdr:rowOff>
    </xdr:to>
    <xdr:sp macro="" textlink="">
      <xdr:nvSpPr>
        <xdr:cNvPr id="497" name="楕円 496"/>
        <xdr:cNvSpPr/>
      </xdr:nvSpPr>
      <xdr:spPr>
        <a:xfrm>
          <a:off x="14541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51707</xdr:rowOff>
    </xdr:from>
    <xdr:to>
      <xdr:col>81</xdr:col>
      <xdr:colOff>50800</xdr:colOff>
      <xdr:row>36</xdr:row>
      <xdr:rowOff>108857</xdr:rowOff>
    </xdr:to>
    <xdr:cxnSp macro="">
      <xdr:nvCxnSpPr>
        <xdr:cNvPr id="498" name="直線コネクタ 497"/>
        <xdr:cNvCxnSpPr/>
      </xdr:nvCxnSpPr>
      <xdr:spPr>
        <a:xfrm flipV="1">
          <a:off x="14592300" y="62239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99" name="楕円 498"/>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108857</xdr:rowOff>
    </xdr:from>
    <xdr:to>
      <xdr:col>76</xdr:col>
      <xdr:colOff>114300</xdr:colOff>
      <xdr:row>36</xdr:row>
      <xdr:rowOff>156210</xdr:rowOff>
    </xdr:to>
    <xdr:cxnSp macro="">
      <xdr:nvCxnSpPr>
        <xdr:cNvPr id="500" name="直線コネクタ 499"/>
        <xdr:cNvCxnSpPr/>
      </xdr:nvCxnSpPr>
      <xdr:spPr>
        <a:xfrm flipV="1">
          <a:off x="13703300" y="62810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501"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502"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503" name="n_3aveValue【認定こども園・幼稚園・保育所】&#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119034</xdr:rowOff>
    </xdr:from>
    <xdr:ext cx="405111" cy="259045"/>
    <xdr:sp macro="" textlink="">
      <xdr:nvSpPr>
        <xdr:cNvPr id="504" name="n_1mainValue【認定こども園・幼稚園・保育所】&#10;有形固定資産減価償却率"/>
        <xdr:cNvSpPr txBox="1"/>
      </xdr:nvSpPr>
      <xdr:spPr>
        <a:xfrm>
          <a:off x="15266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4734</xdr:rowOff>
    </xdr:from>
    <xdr:ext cx="405111" cy="259045"/>
    <xdr:sp macro="" textlink="">
      <xdr:nvSpPr>
        <xdr:cNvPr id="505" name="n_2mainValue【認定こども園・幼稚園・保育所】&#10;有形固定資産減価償却率"/>
        <xdr:cNvSpPr txBox="1"/>
      </xdr:nvSpPr>
      <xdr:spPr>
        <a:xfrm>
          <a:off x="14389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506" name="n_3main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30" name="直線コネクタ 529"/>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33"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34" name="直線コネクタ 533"/>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35"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36" name="フローチャート: 判断 535"/>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37" name="フローチャート: 判断 536"/>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38" name="フローチャート: 判断 537"/>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539" name="フローチャート: 判断 538"/>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158750</xdr:rowOff>
    </xdr:from>
    <xdr:to>
      <xdr:col>116</xdr:col>
      <xdr:colOff>114300</xdr:colOff>
      <xdr:row>34</xdr:row>
      <xdr:rowOff>88900</xdr:rowOff>
    </xdr:to>
    <xdr:sp macro="" textlink="">
      <xdr:nvSpPr>
        <xdr:cNvPr id="545" name="楕円 544"/>
        <xdr:cNvSpPr/>
      </xdr:nvSpPr>
      <xdr:spPr>
        <a:xfrm>
          <a:off x="22110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73677</xdr:rowOff>
    </xdr:from>
    <xdr:ext cx="469744" cy="259045"/>
    <xdr:sp macro="" textlink="">
      <xdr:nvSpPr>
        <xdr:cNvPr id="546" name="【認定こども園・幼稚園・保育所】&#10;一人当たり面積該当値テキスト"/>
        <xdr:cNvSpPr txBox="1"/>
      </xdr:nvSpPr>
      <xdr:spPr>
        <a:xfrm>
          <a:off x="221996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78740</xdr:rowOff>
    </xdr:from>
    <xdr:to>
      <xdr:col>112</xdr:col>
      <xdr:colOff>38100</xdr:colOff>
      <xdr:row>35</xdr:row>
      <xdr:rowOff>8890</xdr:rowOff>
    </xdr:to>
    <xdr:sp macro="" textlink="">
      <xdr:nvSpPr>
        <xdr:cNvPr id="547" name="楕円 546"/>
        <xdr:cNvSpPr/>
      </xdr:nvSpPr>
      <xdr:spPr>
        <a:xfrm>
          <a:off x="2127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38100</xdr:rowOff>
    </xdr:from>
    <xdr:to>
      <xdr:col>116</xdr:col>
      <xdr:colOff>63500</xdr:colOff>
      <xdr:row>34</xdr:row>
      <xdr:rowOff>129540</xdr:rowOff>
    </xdr:to>
    <xdr:cxnSp macro="">
      <xdr:nvCxnSpPr>
        <xdr:cNvPr id="548" name="直線コネクタ 547"/>
        <xdr:cNvCxnSpPr/>
      </xdr:nvCxnSpPr>
      <xdr:spPr>
        <a:xfrm flipV="1">
          <a:off x="21323300" y="5867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158750</xdr:rowOff>
    </xdr:from>
    <xdr:to>
      <xdr:col>107</xdr:col>
      <xdr:colOff>101600</xdr:colOff>
      <xdr:row>34</xdr:row>
      <xdr:rowOff>88900</xdr:rowOff>
    </xdr:to>
    <xdr:sp macro="" textlink="">
      <xdr:nvSpPr>
        <xdr:cNvPr id="549" name="楕円 548"/>
        <xdr:cNvSpPr/>
      </xdr:nvSpPr>
      <xdr:spPr>
        <a:xfrm>
          <a:off x="20383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38100</xdr:rowOff>
    </xdr:from>
    <xdr:to>
      <xdr:col>111</xdr:col>
      <xdr:colOff>177800</xdr:colOff>
      <xdr:row>34</xdr:row>
      <xdr:rowOff>129540</xdr:rowOff>
    </xdr:to>
    <xdr:cxnSp macro="">
      <xdr:nvCxnSpPr>
        <xdr:cNvPr id="550" name="直線コネクタ 549"/>
        <xdr:cNvCxnSpPr/>
      </xdr:nvCxnSpPr>
      <xdr:spPr>
        <a:xfrm>
          <a:off x="20434300" y="5867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158750</xdr:rowOff>
    </xdr:from>
    <xdr:to>
      <xdr:col>102</xdr:col>
      <xdr:colOff>165100</xdr:colOff>
      <xdr:row>34</xdr:row>
      <xdr:rowOff>88900</xdr:rowOff>
    </xdr:to>
    <xdr:sp macro="" textlink="">
      <xdr:nvSpPr>
        <xdr:cNvPr id="551" name="楕円 550"/>
        <xdr:cNvSpPr/>
      </xdr:nvSpPr>
      <xdr:spPr>
        <a:xfrm>
          <a:off x="19494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38100</xdr:rowOff>
    </xdr:from>
    <xdr:to>
      <xdr:col>107</xdr:col>
      <xdr:colOff>50800</xdr:colOff>
      <xdr:row>34</xdr:row>
      <xdr:rowOff>38100</xdr:rowOff>
    </xdr:to>
    <xdr:cxnSp macro="">
      <xdr:nvCxnSpPr>
        <xdr:cNvPr id="552" name="直線コネクタ 551"/>
        <xdr:cNvCxnSpPr/>
      </xdr:nvCxnSpPr>
      <xdr:spPr>
        <a:xfrm>
          <a:off x="19545300" y="586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553"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54"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152417</xdr:rowOff>
    </xdr:from>
    <xdr:ext cx="469744" cy="259045"/>
    <xdr:sp macro="" textlink="">
      <xdr:nvSpPr>
        <xdr:cNvPr id="555" name="n_3aveValue【認定こども園・幼稚園・保育所】&#10;一人当たり面積"/>
        <xdr:cNvSpPr txBox="1"/>
      </xdr:nvSpPr>
      <xdr:spPr>
        <a:xfrm>
          <a:off x="19310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25417</xdr:rowOff>
    </xdr:from>
    <xdr:ext cx="469744" cy="259045"/>
    <xdr:sp macro="" textlink="">
      <xdr:nvSpPr>
        <xdr:cNvPr id="556" name="n_1mainValue【認定こども園・幼稚園・保育所】&#10;一人当たり面積"/>
        <xdr:cNvSpPr txBox="1"/>
      </xdr:nvSpPr>
      <xdr:spPr>
        <a:xfrm>
          <a:off x="210757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105427</xdr:rowOff>
    </xdr:from>
    <xdr:ext cx="469744" cy="259045"/>
    <xdr:sp macro="" textlink="">
      <xdr:nvSpPr>
        <xdr:cNvPr id="557" name="n_2mainValue【認定こども園・幼稚園・保育所】&#10;一人当たり面積"/>
        <xdr:cNvSpPr txBox="1"/>
      </xdr:nvSpPr>
      <xdr:spPr>
        <a:xfrm>
          <a:off x="20199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105427</xdr:rowOff>
    </xdr:from>
    <xdr:ext cx="469744" cy="259045"/>
    <xdr:sp macro="" textlink="">
      <xdr:nvSpPr>
        <xdr:cNvPr id="558" name="n_3mainValue【認定こども園・幼稚園・保育所】&#10;一人当たり面積"/>
        <xdr:cNvSpPr txBox="1"/>
      </xdr:nvSpPr>
      <xdr:spPr>
        <a:xfrm>
          <a:off x="19310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83" name="直線コネクタ 58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8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85" name="直線コネクタ 58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8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87" name="直線コネクタ 58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8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89" name="フローチャート: 判断 58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90" name="フローチャート: 判断 58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91" name="フローチャート: 判断 59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92" name="フローチャート: 判断 591"/>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598" name="楕円 597"/>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599" name="【学校施設】&#10;有形固定資産減価償却率該当値テキスト"/>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xdr:rowOff>
    </xdr:from>
    <xdr:to>
      <xdr:col>81</xdr:col>
      <xdr:colOff>101600</xdr:colOff>
      <xdr:row>57</xdr:row>
      <xdr:rowOff>104140</xdr:rowOff>
    </xdr:to>
    <xdr:sp macro="" textlink="">
      <xdr:nvSpPr>
        <xdr:cNvPr id="600" name="楕円 599"/>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53340</xdr:rowOff>
    </xdr:from>
    <xdr:to>
      <xdr:col>85</xdr:col>
      <xdr:colOff>127000</xdr:colOff>
      <xdr:row>59</xdr:row>
      <xdr:rowOff>32385</xdr:rowOff>
    </xdr:to>
    <xdr:cxnSp macro="">
      <xdr:nvCxnSpPr>
        <xdr:cNvPr id="601" name="直線コネクタ 600"/>
        <xdr:cNvCxnSpPr/>
      </xdr:nvCxnSpPr>
      <xdr:spPr>
        <a:xfrm>
          <a:off x="15481300" y="9825990"/>
          <a:ext cx="8382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118745</xdr:rowOff>
    </xdr:from>
    <xdr:to>
      <xdr:col>76</xdr:col>
      <xdr:colOff>165100</xdr:colOff>
      <xdr:row>58</xdr:row>
      <xdr:rowOff>48895</xdr:rowOff>
    </xdr:to>
    <xdr:sp macro="" textlink="">
      <xdr:nvSpPr>
        <xdr:cNvPr id="602" name="楕円 601"/>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53340</xdr:rowOff>
    </xdr:from>
    <xdr:to>
      <xdr:col>81</xdr:col>
      <xdr:colOff>50800</xdr:colOff>
      <xdr:row>57</xdr:row>
      <xdr:rowOff>169545</xdr:rowOff>
    </xdr:to>
    <xdr:cxnSp macro="">
      <xdr:nvCxnSpPr>
        <xdr:cNvPr id="603" name="直線コネクタ 602"/>
        <xdr:cNvCxnSpPr/>
      </xdr:nvCxnSpPr>
      <xdr:spPr>
        <a:xfrm flipV="1">
          <a:off x="14592300" y="982599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604" name="楕円 603"/>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169545</xdr:rowOff>
    </xdr:from>
    <xdr:to>
      <xdr:col>76</xdr:col>
      <xdr:colOff>114300</xdr:colOff>
      <xdr:row>58</xdr:row>
      <xdr:rowOff>32385</xdr:rowOff>
    </xdr:to>
    <xdr:cxnSp macro="">
      <xdr:nvCxnSpPr>
        <xdr:cNvPr id="605" name="直線コネクタ 604"/>
        <xdr:cNvCxnSpPr/>
      </xdr:nvCxnSpPr>
      <xdr:spPr>
        <a:xfrm flipV="1">
          <a:off x="13703300" y="9942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606"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607"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08"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120667</xdr:rowOff>
    </xdr:from>
    <xdr:ext cx="405111" cy="259045"/>
    <xdr:sp macro="" textlink="">
      <xdr:nvSpPr>
        <xdr:cNvPr id="609" name="n_1mainValue【学校施設】&#10;有形固定資産減価償却率"/>
        <xdr:cNvSpPr txBox="1"/>
      </xdr:nvSpPr>
      <xdr:spPr>
        <a:xfrm>
          <a:off x="15266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610" name="n_2mainValue【学校施設】&#10;有形固定資産減価償却率"/>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611" name="n_3mainValue【学校施設】&#10;有形固定資産減価償却率"/>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34" name="直線コネクタ 633"/>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35"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36" name="直線コネクタ 635"/>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37"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38" name="直線コネクタ 637"/>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639"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40" name="フローチャート: 判断 639"/>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41" name="フローチャート: 判断 640"/>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42" name="フローチャート: 判断 641"/>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864</xdr:rowOff>
    </xdr:from>
    <xdr:to>
      <xdr:col>102</xdr:col>
      <xdr:colOff>165100</xdr:colOff>
      <xdr:row>62</xdr:row>
      <xdr:rowOff>102464</xdr:rowOff>
    </xdr:to>
    <xdr:sp macro="" textlink="">
      <xdr:nvSpPr>
        <xdr:cNvPr id="643" name="フローチャート: 判断 642"/>
        <xdr:cNvSpPr/>
      </xdr:nvSpPr>
      <xdr:spPr>
        <a:xfrm>
          <a:off x="19494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130708</xdr:rowOff>
    </xdr:from>
    <xdr:to>
      <xdr:col>116</xdr:col>
      <xdr:colOff>114300</xdr:colOff>
      <xdr:row>63</xdr:row>
      <xdr:rowOff>60858</xdr:rowOff>
    </xdr:to>
    <xdr:sp macro="" textlink="">
      <xdr:nvSpPr>
        <xdr:cNvPr id="649" name="楕円 648"/>
        <xdr:cNvSpPr/>
      </xdr:nvSpPr>
      <xdr:spPr>
        <a:xfrm>
          <a:off x="221107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109135</xdr:rowOff>
    </xdr:from>
    <xdr:ext cx="469744" cy="259045"/>
    <xdr:sp macro="" textlink="">
      <xdr:nvSpPr>
        <xdr:cNvPr id="650" name="【学校施設】&#10;一人当たり面積該当値テキスト"/>
        <xdr:cNvSpPr txBox="1"/>
      </xdr:nvSpPr>
      <xdr:spPr>
        <a:xfrm>
          <a:off x="22199600" y="107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131166</xdr:rowOff>
    </xdr:from>
    <xdr:to>
      <xdr:col>112</xdr:col>
      <xdr:colOff>38100</xdr:colOff>
      <xdr:row>63</xdr:row>
      <xdr:rowOff>61316</xdr:rowOff>
    </xdr:to>
    <xdr:sp macro="" textlink="">
      <xdr:nvSpPr>
        <xdr:cNvPr id="651" name="楕円 650"/>
        <xdr:cNvSpPr/>
      </xdr:nvSpPr>
      <xdr:spPr>
        <a:xfrm>
          <a:off x="212725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10058</xdr:rowOff>
    </xdr:from>
    <xdr:to>
      <xdr:col>116</xdr:col>
      <xdr:colOff>63500</xdr:colOff>
      <xdr:row>63</xdr:row>
      <xdr:rowOff>10516</xdr:rowOff>
    </xdr:to>
    <xdr:cxnSp macro="">
      <xdr:nvCxnSpPr>
        <xdr:cNvPr id="652" name="直線コネクタ 651"/>
        <xdr:cNvCxnSpPr/>
      </xdr:nvCxnSpPr>
      <xdr:spPr>
        <a:xfrm flipV="1">
          <a:off x="21323300" y="108114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130251</xdr:rowOff>
    </xdr:from>
    <xdr:to>
      <xdr:col>107</xdr:col>
      <xdr:colOff>101600</xdr:colOff>
      <xdr:row>63</xdr:row>
      <xdr:rowOff>60401</xdr:rowOff>
    </xdr:to>
    <xdr:sp macro="" textlink="">
      <xdr:nvSpPr>
        <xdr:cNvPr id="653" name="楕円 652"/>
        <xdr:cNvSpPr/>
      </xdr:nvSpPr>
      <xdr:spPr>
        <a:xfrm>
          <a:off x="20383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xdr:rowOff>
    </xdr:from>
    <xdr:to>
      <xdr:col>111</xdr:col>
      <xdr:colOff>177800</xdr:colOff>
      <xdr:row>63</xdr:row>
      <xdr:rowOff>10516</xdr:rowOff>
    </xdr:to>
    <xdr:cxnSp macro="">
      <xdr:nvCxnSpPr>
        <xdr:cNvPr id="654" name="直線コネクタ 653"/>
        <xdr:cNvCxnSpPr/>
      </xdr:nvCxnSpPr>
      <xdr:spPr>
        <a:xfrm>
          <a:off x="20434300" y="108109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655" name="楕円 654"/>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xdr:rowOff>
    </xdr:from>
    <xdr:to>
      <xdr:col>107</xdr:col>
      <xdr:colOff>50800</xdr:colOff>
      <xdr:row>63</xdr:row>
      <xdr:rowOff>9601</xdr:rowOff>
    </xdr:to>
    <xdr:cxnSp macro="">
      <xdr:nvCxnSpPr>
        <xdr:cNvPr id="656" name="直線コネクタ 655"/>
        <xdr:cNvCxnSpPr/>
      </xdr:nvCxnSpPr>
      <xdr:spPr>
        <a:xfrm>
          <a:off x="19545300" y="108104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657"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658"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118991</xdr:rowOff>
    </xdr:from>
    <xdr:ext cx="469744" cy="259045"/>
    <xdr:sp macro="" textlink="">
      <xdr:nvSpPr>
        <xdr:cNvPr id="659" name="n_3aveValue【学校施設】&#10;一人当たり面積"/>
        <xdr:cNvSpPr txBox="1"/>
      </xdr:nvSpPr>
      <xdr:spPr>
        <a:xfrm>
          <a:off x="19310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52443</xdr:rowOff>
    </xdr:from>
    <xdr:ext cx="469744" cy="259045"/>
    <xdr:sp macro="" textlink="">
      <xdr:nvSpPr>
        <xdr:cNvPr id="660" name="n_1mainValue【学校施設】&#10;一人当たり面積"/>
        <xdr:cNvSpPr txBox="1"/>
      </xdr:nvSpPr>
      <xdr:spPr>
        <a:xfrm>
          <a:off x="21075727" y="108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51528</xdr:rowOff>
    </xdr:from>
    <xdr:ext cx="469744" cy="259045"/>
    <xdr:sp macro="" textlink="">
      <xdr:nvSpPr>
        <xdr:cNvPr id="661" name="n_2mainValue【学校施設】&#10;一人当たり面積"/>
        <xdr:cNvSpPr txBox="1"/>
      </xdr:nvSpPr>
      <xdr:spPr>
        <a:xfrm>
          <a:off x="20199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662" name="n_3mainValue【学校施設】&#10;一人当たり面積"/>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88" name="直線コネクタ 687"/>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89"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90" name="直線コネクタ 689"/>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93"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94" name="フローチャート: 判断 693"/>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95" name="フローチャート: 判断 694"/>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96" name="フローチャート: 判断 695"/>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132624</xdr:rowOff>
    </xdr:from>
    <xdr:to>
      <xdr:col>72</xdr:col>
      <xdr:colOff>38100</xdr:colOff>
      <xdr:row>82</xdr:row>
      <xdr:rowOff>62774</xdr:rowOff>
    </xdr:to>
    <xdr:sp macro="" textlink="">
      <xdr:nvSpPr>
        <xdr:cNvPr id="697" name="フローチャート: 判断 696"/>
        <xdr:cNvSpPr/>
      </xdr:nvSpPr>
      <xdr:spPr>
        <a:xfrm>
          <a:off x="13652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88537</xdr:rowOff>
    </xdr:from>
    <xdr:to>
      <xdr:col>85</xdr:col>
      <xdr:colOff>177800</xdr:colOff>
      <xdr:row>79</xdr:row>
      <xdr:rowOff>18687</xdr:rowOff>
    </xdr:to>
    <xdr:sp macro="" textlink="">
      <xdr:nvSpPr>
        <xdr:cNvPr id="703" name="楕円 702"/>
        <xdr:cNvSpPr/>
      </xdr:nvSpPr>
      <xdr:spPr>
        <a:xfrm>
          <a:off x="162687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111414</xdr:rowOff>
    </xdr:from>
    <xdr:ext cx="405111" cy="259045"/>
    <xdr:sp macro="" textlink="">
      <xdr:nvSpPr>
        <xdr:cNvPr id="704" name="【児童館】&#10;有形固定資産減価償却率該当値テキスト"/>
        <xdr:cNvSpPr txBox="1"/>
      </xdr:nvSpPr>
      <xdr:spPr>
        <a:xfrm>
          <a:off x="16357600"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705" name="楕円 704"/>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139337</xdr:rowOff>
    </xdr:from>
    <xdr:to>
      <xdr:col>85</xdr:col>
      <xdr:colOff>127000</xdr:colOff>
      <xdr:row>79</xdr:row>
      <xdr:rowOff>3811</xdr:rowOff>
    </xdr:to>
    <xdr:cxnSp macro="">
      <xdr:nvCxnSpPr>
        <xdr:cNvPr id="706" name="直線コネクタ 705"/>
        <xdr:cNvCxnSpPr/>
      </xdr:nvCxnSpPr>
      <xdr:spPr>
        <a:xfrm flipV="1">
          <a:off x="15481300" y="135124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160382</xdr:rowOff>
    </xdr:from>
    <xdr:to>
      <xdr:col>76</xdr:col>
      <xdr:colOff>165100</xdr:colOff>
      <xdr:row>79</xdr:row>
      <xdr:rowOff>90532</xdr:rowOff>
    </xdr:to>
    <xdr:sp macro="" textlink="">
      <xdr:nvSpPr>
        <xdr:cNvPr id="707" name="楕円 706"/>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39732</xdr:rowOff>
    </xdr:to>
    <xdr:cxnSp macro="">
      <xdr:nvCxnSpPr>
        <xdr:cNvPr id="708" name="直線コネクタ 707"/>
        <xdr:cNvCxnSpPr/>
      </xdr:nvCxnSpPr>
      <xdr:spPr>
        <a:xfrm flipV="1">
          <a:off x="14592300" y="135483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24856</xdr:rowOff>
    </xdr:from>
    <xdr:to>
      <xdr:col>72</xdr:col>
      <xdr:colOff>38100</xdr:colOff>
      <xdr:row>79</xdr:row>
      <xdr:rowOff>126456</xdr:rowOff>
    </xdr:to>
    <xdr:sp macro="" textlink="">
      <xdr:nvSpPr>
        <xdr:cNvPr id="709" name="楕円 708"/>
        <xdr:cNvSpPr/>
      </xdr:nvSpPr>
      <xdr:spPr>
        <a:xfrm>
          <a:off x="13652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39732</xdr:rowOff>
    </xdr:from>
    <xdr:to>
      <xdr:col>76</xdr:col>
      <xdr:colOff>114300</xdr:colOff>
      <xdr:row>79</xdr:row>
      <xdr:rowOff>75656</xdr:rowOff>
    </xdr:to>
    <xdr:cxnSp macro="">
      <xdr:nvCxnSpPr>
        <xdr:cNvPr id="710" name="直線コネクタ 709"/>
        <xdr:cNvCxnSpPr/>
      </xdr:nvCxnSpPr>
      <xdr:spPr>
        <a:xfrm flipV="1">
          <a:off x="13703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711"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712"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53901</xdr:rowOff>
    </xdr:from>
    <xdr:ext cx="405111" cy="259045"/>
    <xdr:sp macro="" textlink="">
      <xdr:nvSpPr>
        <xdr:cNvPr id="713" name="n_3aveValue【児童館】&#10;有形固定資産減価償却率"/>
        <xdr:cNvSpPr txBox="1"/>
      </xdr:nvSpPr>
      <xdr:spPr>
        <a:xfrm>
          <a:off x="13500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714" name="n_1mainValue【児童館】&#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715" name="n_2mainValue【児童館】&#10;有形固定資産減価償却率"/>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142983</xdr:rowOff>
    </xdr:from>
    <xdr:ext cx="405111" cy="259045"/>
    <xdr:sp macro="" textlink="">
      <xdr:nvSpPr>
        <xdr:cNvPr id="716" name="n_3mainValue【児童館】&#10;有形固定資産減価償却率"/>
        <xdr:cNvSpPr txBox="1"/>
      </xdr:nvSpPr>
      <xdr:spPr>
        <a:xfrm>
          <a:off x="13500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740" name="直線コネクタ 739"/>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41"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42" name="直線コネクタ 74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743"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744" name="直線コネクタ 743"/>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74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46" name="フローチャート: 判断 74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747" name="フローチャート: 判断 746"/>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748" name="フローチャート: 判断 747"/>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49" name="フローチャート: 判断 748"/>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55" name="楕円 754"/>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56" name="【児童館】&#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57" name="楕円 756"/>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58" name="直線コネクタ 757"/>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59" name="楕円 758"/>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60" name="直線コネクタ 759"/>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61" name="楕円 760"/>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62" name="直線コネクタ 761"/>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763"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764"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65" name="n_3aveValue【児童館】&#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66" name="n_1mainValue【児童館】&#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67" name="n_2mainValue【児童館】&#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68" name="n_3mainValue【児童館】&#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94" name="直線コネクタ 793"/>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5"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6" name="直線コネクタ 79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99"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00" name="フローチャート: 判断 799"/>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801" name="フローチャート: 判断 800"/>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02" name="フローチャート: 判断 801"/>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803" name="フローチャート: 判断 802"/>
        <xdr:cNvSpPr/>
      </xdr:nvSpPr>
      <xdr:spPr>
        <a:xfrm>
          <a:off x="13652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809" name="楕円 808"/>
        <xdr:cNvSpPr/>
      </xdr:nvSpPr>
      <xdr:spPr>
        <a:xfrm>
          <a:off x="16268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810" name="【公民館】&#10;有形固定資産減価償却率該当値テキスト"/>
        <xdr:cNvSpPr txBox="1"/>
      </xdr:nvSpPr>
      <xdr:spPr>
        <a:xfrm>
          <a:off x="16357600" y="1721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77651</xdr:rowOff>
    </xdr:from>
    <xdr:to>
      <xdr:col>81</xdr:col>
      <xdr:colOff>101600</xdr:colOff>
      <xdr:row>102</xdr:row>
      <xdr:rowOff>7801</xdr:rowOff>
    </xdr:to>
    <xdr:sp macro="" textlink="">
      <xdr:nvSpPr>
        <xdr:cNvPr id="811" name="楕円 810"/>
        <xdr:cNvSpPr/>
      </xdr:nvSpPr>
      <xdr:spPr>
        <a:xfrm>
          <a:off x="15430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101</xdr:row>
      <xdr:rowOff>128451</xdr:rowOff>
    </xdr:to>
    <xdr:cxnSp macro="">
      <xdr:nvCxnSpPr>
        <xdr:cNvPr id="812" name="直線コネクタ 811"/>
        <xdr:cNvCxnSpPr/>
      </xdr:nvCxnSpPr>
      <xdr:spPr>
        <a:xfrm flipV="1">
          <a:off x="15481300" y="174106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113574</xdr:rowOff>
    </xdr:from>
    <xdr:to>
      <xdr:col>76</xdr:col>
      <xdr:colOff>165100</xdr:colOff>
      <xdr:row>102</xdr:row>
      <xdr:rowOff>43724</xdr:rowOff>
    </xdr:to>
    <xdr:sp macro="" textlink="">
      <xdr:nvSpPr>
        <xdr:cNvPr id="813" name="楕円 812"/>
        <xdr:cNvSpPr/>
      </xdr:nvSpPr>
      <xdr:spPr>
        <a:xfrm>
          <a:off x="14541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128451</xdr:rowOff>
    </xdr:from>
    <xdr:to>
      <xdr:col>81</xdr:col>
      <xdr:colOff>50800</xdr:colOff>
      <xdr:row>101</xdr:row>
      <xdr:rowOff>164374</xdr:rowOff>
    </xdr:to>
    <xdr:cxnSp macro="">
      <xdr:nvCxnSpPr>
        <xdr:cNvPr id="814" name="直線コネクタ 813"/>
        <xdr:cNvCxnSpPr/>
      </xdr:nvCxnSpPr>
      <xdr:spPr>
        <a:xfrm flipV="1">
          <a:off x="14592300" y="174449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58057</xdr:rowOff>
    </xdr:from>
    <xdr:to>
      <xdr:col>72</xdr:col>
      <xdr:colOff>38100</xdr:colOff>
      <xdr:row>101</xdr:row>
      <xdr:rowOff>159657</xdr:rowOff>
    </xdr:to>
    <xdr:sp macro="" textlink="">
      <xdr:nvSpPr>
        <xdr:cNvPr id="815" name="楕円 814"/>
        <xdr:cNvSpPr/>
      </xdr:nvSpPr>
      <xdr:spPr>
        <a:xfrm>
          <a:off x="13652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108857</xdr:rowOff>
    </xdr:from>
    <xdr:to>
      <xdr:col>76</xdr:col>
      <xdr:colOff>114300</xdr:colOff>
      <xdr:row>101</xdr:row>
      <xdr:rowOff>164374</xdr:rowOff>
    </xdr:to>
    <xdr:cxnSp macro="">
      <xdr:nvCxnSpPr>
        <xdr:cNvPr id="816" name="直線コネクタ 815"/>
        <xdr:cNvCxnSpPr/>
      </xdr:nvCxnSpPr>
      <xdr:spPr>
        <a:xfrm>
          <a:off x="13703300" y="1742530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817"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18"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101798</xdr:rowOff>
    </xdr:from>
    <xdr:ext cx="405111" cy="259045"/>
    <xdr:sp macro="" textlink="">
      <xdr:nvSpPr>
        <xdr:cNvPr id="819" name="n_3aveValue【公民館】&#10;有形固定資産減価償却率"/>
        <xdr:cNvSpPr txBox="1"/>
      </xdr:nvSpPr>
      <xdr:spPr>
        <a:xfrm>
          <a:off x="13500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24328</xdr:rowOff>
    </xdr:from>
    <xdr:ext cx="405111" cy="259045"/>
    <xdr:sp macro="" textlink="">
      <xdr:nvSpPr>
        <xdr:cNvPr id="820" name="n_1mainValue【公民館】&#10;有形固定資産減価償却率"/>
        <xdr:cNvSpPr txBox="1"/>
      </xdr:nvSpPr>
      <xdr:spPr>
        <a:xfrm>
          <a:off x="152660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60251</xdr:rowOff>
    </xdr:from>
    <xdr:ext cx="405111" cy="259045"/>
    <xdr:sp macro="" textlink="">
      <xdr:nvSpPr>
        <xdr:cNvPr id="821" name="n_2mainValue【公民館】&#10;有形固定資産減価償却率"/>
        <xdr:cNvSpPr txBox="1"/>
      </xdr:nvSpPr>
      <xdr:spPr>
        <a:xfrm>
          <a:off x="14389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4734</xdr:rowOff>
    </xdr:from>
    <xdr:ext cx="405111" cy="259045"/>
    <xdr:sp macro="" textlink="">
      <xdr:nvSpPr>
        <xdr:cNvPr id="822" name="n_3mainValue【公民館】&#10;有形固定資産減価償却率"/>
        <xdr:cNvSpPr txBox="1"/>
      </xdr:nvSpPr>
      <xdr:spPr>
        <a:xfrm>
          <a:off x="135007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848" name="直線コネクタ 847"/>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50" name="直線コネクタ 84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51"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52" name="直線コネクタ 851"/>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853"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54" name="フローチャート: 判断 853"/>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855" name="フローチャート: 判断 854"/>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56" name="フローチャート: 判断 855"/>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57" name="フローチャート: 判断 856"/>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125005</xdr:rowOff>
    </xdr:from>
    <xdr:to>
      <xdr:col>116</xdr:col>
      <xdr:colOff>114300</xdr:colOff>
      <xdr:row>106</xdr:row>
      <xdr:rowOff>55155</xdr:rowOff>
    </xdr:to>
    <xdr:sp macro="" textlink="">
      <xdr:nvSpPr>
        <xdr:cNvPr id="863" name="楕円 862"/>
        <xdr:cNvSpPr/>
      </xdr:nvSpPr>
      <xdr:spPr>
        <a:xfrm>
          <a:off x="22110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147882</xdr:rowOff>
    </xdr:from>
    <xdr:ext cx="469744" cy="259045"/>
    <xdr:sp macro="" textlink="">
      <xdr:nvSpPr>
        <xdr:cNvPr id="864" name="【公民館】&#10;一人当たり面積該当値テキスト"/>
        <xdr:cNvSpPr txBox="1"/>
      </xdr:nvSpPr>
      <xdr:spPr>
        <a:xfrm>
          <a:off x="22199600" y="179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865" name="楕円 864"/>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106</xdr:row>
      <xdr:rowOff>4355</xdr:rowOff>
    </xdr:to>
    <xdr:cxnSp macro="">
      <xdr:nvCxnSpPr>
        <xdr:cNvPr id="866" name="直線コネクタ 865"/>
        <xdr:cNvCxnSpPr/>
      </xdr:nvCxnSpPr>
      <xdr:spPr>
        <a:xfrm>
          <a:off x="21323300" y="181388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67" name="楕円 866"/>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136616</xdr:rowOff>
    </xdr:to>
    <xdr:cxnSp macro="">
      <xdr:nvCxnSpPr>
        <xdr:cNvPr id="868" name="直線コネクタ 867"/>
        <xdr:cNvCxnSpPr/>
      </xdr:nvCxnSpPr>
      <xdr:spPr>
        <a:xfrm>
          <a:off x="20434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69" name="楕円 868"/>
        <xdr:cNvSpPr/>
      </xdr:nvSpPr>
      <xdr:spPr>
        <a:xfrm>
          <a:off x="19494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106</xdr:row>
      <xdr:rowOff>4355</xdr:rowOff>
    </xdr:to>
    <xdr:cxnSp macro="">
      <xdr:nvCxnSpPr>
        <xdr:cNvPr id="870" name="直線コネクタ 869"/>
        <xdr:cNvCxnSpPr/>
      </xdr:nvCxnSpPr>
      <xdr:spPr>
        <a:xfrm flipV="1">
          <a:off x="19545300" y="181356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871"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72"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73"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32493</xdr:rowOff>
    </xdr:from>
    <xdr:ext cx="469744" cy="259045"/>
    <xdr:sp macro="" textlink="">
      <xdr:nvSpPr>
        <xdr:cNvPr id="874" name="n_1mainValue【公民館】&#10;一人当たり面積"/>
        <xdr:cNvSpPr txBox="1"/>
      </xdr:nvSpPr>
      <xdr:spPr>
        <a:xfrm>
          <a:off x="210757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75"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876" name="n_3mainValue【公民館】&#10;一人当たり面積"/>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類似団体と比較して特に有形固定資産減価償却率が高くなっている施設は、学校施設、児童館、公民館であり、特に低くなっているのは、公営住宅である。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中学校は令和元年度に更新を行ったが、６校ある小学校はすべて築３０年以上を経過している状況である。現在、小学校区の見直しに着手しており、今後は統廃合を見据えて集約化を図っ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平成２７年度に２つの幼稚園を統合する形で新しい認定こども園を設置。また平成３０年度末で公立の２つの幼稚園と１つの保育所を閉園とし、集約化的に私立の認定こども園が町内に設置された。これにより施設管理費用が減少したが、閉園した施設については、今後跡地利用の見込みがあり、有形固定資産減価償却率が低下していくことにはつなが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公営住宅については、平成１６年以降に建築された棟が多く、有形固定資産減価償却率が低くなっている。今後も古くなり入居者がいなくなった棟は除却していく方向で進めている。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3"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5" name="直線コネクタ 74"/>
        <xdr:cNvCxnSpPr/>
      </xdr:nvCxnSpPr>
      <xdr:spPr>
        <a:xfrm flipV="1">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79" name="直線コネクタ 78"/>
        <xdr:cNvCxnSpPr/>
      </xdr:nvCxnSpPr>
      <xdr:spPr>
        <a:xfrm flipV="1">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3"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4"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mainValue【図書館】&#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4" name="フローチャート: 判断 113"/>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20" name="楕円 119"/>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151147</xdr:rowOff>
    </xdr:from>
    <xdr:ext cx="469744" cy="259045"/>
    <xdr:sp macro="" textlink="">
      <xdr:nvSpPr>
        <xdr:cNvPr id="121" name="【図書館】&#10;一人当たり面積該当値テキスト"/>
        <xdr:cNvSpPr txBox="1"/>
      </xdr:nvSpPr>
      <xdr:spPr>
        <a:xfrm>
          <a:off x="10515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22" name="楕円 121"/>
        <xdr:cNvSpPr/>
      </xdr:nvSpPr>
      <xdr:spPr>
        <a:xfrm>
          <a:off x="958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7620</xdr:rowOff>
    </xdr:to>
    <xdr:cxnSp macro="">
      <xdr:nvCxnSpPr>
        <xdr:cNvPr id="123" name="直線コネクタ 122"/>
        <xdr:cNvCxnSpPr/>
      </xdr:nvCxnSpPr>
      <xdr:spPr>
        <a:xfrm>
          <a:off x="9639300" y="6694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128270</xdr:rowOff>
    </xdr:from>
    <xdr:to>
      <xdr:col>46</xdr:col>
      <xdr:colOff>38100</xdr:colOff>
      <xdr:row>39</xdr:row>
      <xdr:rowOff>58420</xdr:rowOff>
    </xdr:to>
    <xdr:sp macro="" textlink="">
      <xdr:nvSpPr>
        <xdr:cNvPr id="124" name="楕円 123"/>
        <xdr:cNvSpPr/>
      </xdr:nvSpPr>
      <xdr:spPr>
        <a:xfrm>
          <a:off x="869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7620</xdr:rowOff>
    </xdr:to>
    <xdr:cxnSp macro="">
      <xdr:nvCxnSpPr>
        <xdr:cNvPr id="125" name="直線コネクタ 124"/>
        <xdr:cNvCxnSpPr/>
      </xdr:nvCxnSpPr>
      <xdr:spPr>
        <a:xfrm>
          <a:off x="8750300" y="669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128270</xdr:rowOff>
    </xdr:from>
    <xdr:to>
      <xdr:col>41</xdr:col>
      <xdr:colOff>101600</xdr:colOff>
      <xdr:row>39</xdr:row>
      <xdr:rowOff>58420</xdr:rowOff>
    </xdr:to>
    <xdr:sp macro="" textlink="">
      <xdr:nvSpPr>
        <xdr:cNvPr id="126" name="楕円 125"/>
        <xdr:cNvSpPr/>
      </xdr:nvSpPr>
      <xdr:spPr>
        <a:xfrm>
          <a:off x="781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xdr:rowOff>
    </xdr:from>
    <xdr:to>
      <xdr:col>45</xdr:col>
      <xdr:colOff>177800</xdr:colOff>
      <xdr:row>39</xdr:row>
      <xdr:rowOff>7620</xdr:rowOff>
    </xdr:to>
    <xdr:cxnSp macro="">
      <xdr:nvCxnSpPr>
        <xdr:cNvPr id="127" name="直線コネクタ 126"/>
        <xdr:cNvCxnSpPr/>
      </xdr:nvCxnSpPr>
      <xdr:spPr>
        <a:xfrm>
          <a:off x="7861300" y="669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0"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74947</xdr:rowOff>
    </xdr:from>
    <xdr:ext cx="469744" cy="259045"/>
    <xdr:sp macro="" textlink="">
      <xdr:nvSpPr>
        <xdr:cNvPr id="131" name="n_1mainValue【図書館】&#10;一人当たり面積"/>
        <xdr:cNvSpPr txBox="1"/>
      </xdr:nvSpPr>
      <xdr:spPr>
        <a:xfrm>
          <a:off x="9391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74947</xdr:rowOff>
    </xdr:from>
    <xdr:ext cx="469744" cy="259045"/>
    <xdr:sp macro="" textlink="">
      <xdr:nvSpPr>
        <xdr:cNvPr id="132" name="n_2mainValue【図書館】&#10;一人当たり面積"/>
        <xdr:cNvSpPr txBox="1"/>
      </xdr:nvSpPr>
      <xdr:spPr>
        <a:xfrm>
          <a:off x="8515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74947</xdr:rowOff>
    </xdr:from>
    <xdr:ext cx="469744" cy="259045"/>
    <xdr:sp macro="" textlink="">
      <xdr:nvSpPr>
        <xdr:cNvPr id="133" name="n_3mainValue【図書館】&#10;一人当たり面積"/>
        <xdr:cNvSpPr txBox="1"/>
      </xdr:nvSpPr>
      <xdr:spPr>
        <a:xfrm>
          <a:off x="7626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3" name="楕円 172"/>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74" name="【体育館・プール】&#10;有形固定資産減価償却率該当値テキスト"/>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75" name="楕円 174"/>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140970</xdr:rowOff>
    </xdr:to>
    <xdr:cxnSp macro="">
      <xdr:nvCxnSpPr>
        <xdr:cNvPr id="176" name="直線コネクタ 175"/>
        <xdr:cNvCxnSpPr/>
      </xdr:nvCxnSpPr>
      <xdr:spPr>
        <a:xfrm flipV="1">
          <a:off x="3797300" y="102146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77" name="楕円 176"/>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11430</xdr:rowOff>
    </xdr:to>
    <xdr:cxnSp macro="">
      <xdr:nvCxnSpPr>
        <xdr:cNvPr id="178" name="直線コネクタ 177"/>
        <xdr:cNvCxnSpPr/>
      </xdr:nvCxnSpPr>
      <xdr:spPr>
        <a:xfrm flipV="1">
          <a:off x="2908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9" name="楕円 178"/>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53340</xdr:rowOff>
    </xdr:to>
    <xdr:cxnSp macro="">
      <xdr:nvCxnSpPr>
        <xdr:cNvPr id="180" name="直線コネクタ 179"/>
        <xdr:cNvCxnSpPr/>
      </xdr:nvCxnSpPr>
      <xdr:spPr>
        <a:xfrm flipV="1">
          <a:off x="2019300" y="10298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3"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184" name="n_1main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85" name="n_2main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6" name="n_3main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9" name="フローチャート: 判断 218"/>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5" name="楕円 224"/>
        <xdr:cNvSpPr/>
      </xdr:nvSpPr>
      <xdr:spPr>
        <a:xfrm>
          <a:off x="10426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27322</xdr:rowOff>
    </xdr:from>
    <xdr:ext cx="469744" cy="259045"/>
    <xdr:sp macro="" textlink="">
      <xdr:nvSpPr>
        <xdr:cNvPr id="226" name="【体育館・プール】&#10;一人当たり面積該当値テキスト"/>
        <xdr:cNvSpPr txBox="1"/>
      </xdr:nvSpPr>
      <xdr:spPr>
        <a:xfrm>
          <a:off x="10515600"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27" name="楕円 226"/>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55245</xdr:rowOff>
    </xdr:to>
    <xdr:cxnSp macro="">
      <xdr:nvCxnSpPr>
        <xdr:cNvPr id="228" name="直線コネクタ 227"/>
        <xdr:cNvCxnSpPr/>
      </xdr:nvCxnSpPr>
      <xdr:spPr>
        <a:xfrm>
          <a:off x="9639300" y="10685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xdr:rowOff>
    </xdr:from>
    <xdr:to>
      <xdr:col>46</xdr:col>
      <xdr:colOff>38100</xdr:colOff>
      <xdr:row>62</xdr:row>
      <xdr:rowOff>106045</xdr:rowOff>
    </xdr:to>
    <xdr:sp macro="" textlink="">
      <xdr:nvSpPr>
        <xdr:cNvPr id="229" name="楕円 228"/>
        <xdr:cNvSpPr/>
      </xdr:nvSpPr>
      <xdr:spPr>
        <a:xfrm>
          <a:off x="869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55245</xdr:rowOff>
    </xdr:from>
    <xdr:to>
      <xdr:col>50</xdr:col>
      <xdr:colOff>114300</xdr:colOff>
      <xdr:row>62</xdr:row>
      <xdr:rowOff>55245</xdr:rowOff>
    </xdr:to>
    <xdr:cxnSp macro="">
      <xdr:nvCxnSpPr>
        <xdr:cNvPr id="230" name="直線コネクタ 229"/>
        <xdr:cNvCxnSpPr/>
      </xdr:nvCxnSpPr>
      <xdr:spPr>
        <a:xfrm>
          <a:off x="8750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xdr:rowOff>
    </xdr:from>
    <xdr:to>
      <xdr:col>41</xdr:col>
      <xdr:colOff>101600</xdr:colOff>
      <xdr:row>62</xdr:row>
      <xdr:rowOff>106045</xdr:rowOff>
    </xdr:to>
    <xdr:sp macro="" textlink="">
      <xdr:nvSpPr>
        <xdr:cNvPr id="231" name="楕円 230"/>
        <xdr:cNvSpPr/>
      </xdr:nvSpPr>
      <xdr:spPr>
        <a:xfrm>
          <a:off x="781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55245</xdr:rowOff>
    </xdr:from>
    <xdr:to>
      <xdr:col>45</xdr:col>
      <xdr:colOff>177800</xdr:colOff>
      <xdr:row>62</xdr:row>
      <xdr:rowOff>55245</xdr:rowOff>
    </xdr:to>
    <xdr:cxnSp macro="">
      <xdr:nvCxnSpPr>
        <xdr:cNvPr id="232" name="直線コネクタ 231"/>
        <xdr:cNvCxnSpPr/>
      </xdr:nvCxnSpPr>
      <xdr:spPr>
        <a:xfrm>
          <a:off x="7861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35"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122572</xdr:rowOff>
    </xdr:from>
    <xdr:ext cx="469744" cy="259045"/>
    <xdr:sp macro="" textlink="">
      <xdr:nvSpPr>
        <xdr:cNvPr id="236" name="n_1mainValue【体育館・プール】&#10;一人当たり面積"/>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122572</xdr:rowOff>
    </xdr:from>
    <xdr:ext cx="469744" cy="259045"/>
    <xdr:sp macro="" textlink="">
      <xdr:nvSpPr>
        <xdr:cNvPr id="237" name="n_2mainValue【体育館・プール】&#10;一人当たり面積"/>
        <xdr:cNvSpPr txBox="1"/>
      </xdr:nvSpPr>
      <xdr:spPr>
        <a:xfrm>
          <a:off x="8515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97172</xdr:rowOff>
    </xdr:from>
    <xdr:ext cx="469744" cy="259045"/>
    <xdr:sp macro="" textlink="">
      <xdr:nvSpPr>
        <xdr:cNvPr id="238" name="n_3mainValue【体育館・プール】&#10;一人当たり面積"/>
        <xdr:cNvSpPr txBox="1"/>
      </xdr:nvSpPr>
      <xdr:spPr>
        <a:xfrm>
          <a:off x="7626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3" name="正方形/長方形 3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4" name="正方形/長方形 3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5" name="正方形/長方形 3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6" name="正方形/長方形 3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7" name="正方形/長方形 3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8" name="正方形/長方形 3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9" name="正方形/長方形 3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正方形/長方形 3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1" name="テキスト ボックス 3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2" name="直線コネクタ 3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3" name="直線コネクタ 3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4" name="テキスト ボックス 3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5" name="直線コネクタ 3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6" name="テキスト ボックス 3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7" name="直線コネクタ 3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8" name="テキスト ボックス 3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9" name="直線コネクタ 3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0" name="テキスト ボックス 3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1" name="直線コネクタ 3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2" name="テキスト ボックス 3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3" name="直線コネクタ 3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4" name="テキスト ボックス 3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5" name="直線コネクタ 3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6" name="テキスト ボックス 3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328" name="直線コネクタ 327"/>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32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330" name="直線コネクタ 32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2" name="直線コネクタ 33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333"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334" name="フローチャート: 判断 333"/>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335" name="フローチャート: 判断 334"/>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336" name="フローチャート: 判断 335"/>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337" name="フローチャート: 判断 336"/>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8" name="テキスト ボックス 3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9" name="テキスト ボックス 3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0" name="テキスト ボックス 3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1" name="テキスト ボックス 3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2" name="テキスト ボックス 3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70576</xdr:rowOff>
    </xdr:from>
    <xdr:to>
      <xdr:col>85</xdr:col>
      <xdr:colOff>177800</xdr:colOff>
      <xdr:row>80</xdr:row>
      <xdr:rowOff>726</xdr:rowOff>
    </xdr:to>
    <xdr:sp macro="" textlink="">
      <xdr:nvSpPr>
        <xdr:cNvPr id="343" name="楕円 342"/>
        <xdr:cNvSpPr/>
      </xdr:nvSpPr>
      <xdr:spPr>
        <a:xfrm>
          <a:off x="162687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93453</xdr:rowOff>
    </xdr:from>
    <xdr:ext cx="405111" cy="259045"/>
    <xdr:sp macro="" textlink="">
      <xdr:nvSpPr>
        <xdr:cNvPr id="344" name="【消防施設】&#10;有形固定資産減価償却率該当値テキスト"/>
        <xdr:cNvSpPr txBox="1"/>
      </xdr:nvSpPr>
      <xdr:spPr>
        <a:xfrm>
          <a:off x="16357600" y="134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345" name="楕円 344"/>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79</xdr:row>
      <xdr:rowOff>162198</xdr:rowOff>
    </xdr:to>
    <xdr:cxnSp macro="">
      <xdr:nvCxnSpPr>
        <xdr:cNvPr id="346" name="直線コネクタ 345"/>
        <xdr:cNvCxnSpPr/>
      </xdr:nvCxnSpPr>
      <xdr:spPr>
        <a:xfrm flipV="1">
          <a:off x="15481300" y="1366592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153851</xdr:rowOff>
    </xdr:from>
    <xdr:to>
      <xdr:col>76</xdr:col>
      <xdr:colOff>165100</xdr:colOff>
      <xdr:row>80</xdr:row>
      <xdr:rowOff>84001</xdr:rowOff>
    </xdr:to>
    <xdr:sp macro="" textlink="">
      <xdr:nvSpPr>
        <xdr:cNvPr id="347" name="楕円 346"/>
        <xdr:cNvSpPr/>
      </xdr:nvSpPr>
      <xdr:spPr>
        <a:xfrm>
          <a:off x="14541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33201</xdr:rowOff>
    </xdr:to>
    <xdr:cxnSp macro="">
      <xdr:nvCxnSpPr>
        <xdr:cNvPr id="348" name="直線コネクタ 347"/>
        <xdr:cNvCxnSpPr/>
      </xdr:nvCxnSpPr>
      <xdr:spPr>
        <a:xfrm flipV="1">
          <a:off x="14592300" y="137067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349" name="楕円 348"/>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33201</xdr:rowOff>
    </xdr:from>
    <xdr:to>
      <xdr:col>76</xdr:col>
      <xdr:colOff>114300</xdr:colOff>
      <xdr:row>83</xdr:row>
      <xdr:rowOff>34834</xdr:rowOff>
    </xdr:to>
    <xdr:cxnSp macro="">
      <xdr:nvCxnSpPr>
        <xdr:cNvPr id="350" name="直線コネクタ 349"/>
        <xdr:cNvCxnSpPr/>
      </xdr:nvCxnSpPr>
      <xdr:spPr>
        <a:xfrm flipV="1">
          <a:off x="13703300" y="13749201"/>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351"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352"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353"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354" name="n_1mainValue【消防施設】&#10;有形固定資産減価償却率"/>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100528</xdr:rowOff>
    </xdr:from>
    <xdr:ext cx="405111" cy="259045"/>
    <xdr:sp macro="" textlink="">
      <xdr:nvSpPr>
        <xdr:cNvPr id="355" name="n_2mainValue【消防施設】&#10;有形固定資産減価償却率"/>
        <xdr:cNvSpPr txBox="1"/>
      </xdr:nvSpPr>
      <xdr:spPr>
        <a:xfrm>
          <a:off x="14389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76761</xdr:rowOff>
    </xdr:from>
    <xdr:ext cx="405111" cy="259045"/>
    <xdr:sp macro="" textlink="">
      <xdr:nvSpPr>
        <xdr:cNvPr id="356" name="n_3mainValue【消防施設】&#10;有形固定資産減価償却率"/>
        <xdr:cNvSpPr txBox="1"/>
      </xdr:nvSpPr>
      <xdr:spPr>
        <a:xfrm>
          <a:off x="13500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7" name="直線コネクタ 3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8" name="テキスト ボックス 3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9" name="直線コネクタ 3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0" name="テキスト ボックス 3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1" name="直線コネクタ 3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2" name="テキスト ボックス 3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3" name="直線コネクタ 3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4" name="テキスト ボックス 3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378" name="直線コネクタ 377"/>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379"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380" name="直線コネクタ 379"/>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381"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382" name="直線コネクタ 381"/>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383"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384" name="フローチャート: 判断 383"/>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385" name="フローチャート: 判断 384"/>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386" name="フローチャート: 判断 385"/>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387" name="フローチャート: 判断 386"/>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393" name="楕円 392"/>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394"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395" name="楕円 394"/>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396" name="直線コネクタ 395"/>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397" name="楕円 396"/>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398" name="直線コネクタ 397"/>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399" name="楕円 398"/>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400" name="直線コネクタ 399"/>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401"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402"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403" name="n_3aveValue【消防施設】&#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404"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405"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406" name="n_3mainValue【消防施設】&#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7" name="直線コネクタ 4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8" name="テキスト ボックス 4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9" name="直線コネクタ 4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0" name="テキスト ボックス 4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1" name="直線コネクタ 4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2" name="テキスト ボックス 4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3" name="直線コネクタ 4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4" name="テキスト ボックス 4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5" name="直線コネクタ 4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6" name="テキスト ボックス 4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7" name="直線コネクタ 4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8" name="テキスト ボックス 4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0" name="テキスト ボックス 4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32" name="直線コネクタ 43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33"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34" name="直線コネクタ 43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6" name="直線コネクタ 43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437"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438" name="フローチャート: 判断 437"/>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439" name="フローチャート: 判断 438"/>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440" name="フローチャート: 判断 439"/>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441" name="フローチャート: 判断 440"/>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2" name="テキスト ボックス 4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3" name="テキスト ボックス 4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4" name="テキスト ボックス 4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5" name="テキスト ボックス 4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6" name="テキスト ボックス 4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27032</xdr:rowOff>
    </xdr:from>
    <xdr:to>
      <xdr:col>85</xdr:col>
      <xdr:colOff>177800</xdr:colOff>
      <xdr:row>100</xdr:row>
      <xdr:rowOff>128632</xdr:rowOff>
    </xdr:to>
    <xdr:sp macro="" textlink="">
      <xdr:nvSpPr>
        <xdr:cNvPr id="447" name="楕円 446"/>
        <xdr:cNvSpPr/>
      </xdr:nvSpPr>
      <xdr:spPr>
        <a:xfrm>
          <a:off x="162687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49909</xdr:rowOff>
    </xdr:from>
    <xdr:ext cx="405111" cy="259045"/>
    <xdr:sp macro="" textlink="">
      <xdr:nvSpPr>
        <xdr:cNvPr id="448" name="【庁舎】&#10;有形固定資産減価償却率該当値テキスト"/>
        <xdr:cNvSpPr txBox="1"/>
      </xdr:nvSpPr>
      <xdr:spPr>
        <a:xfrm>
          <a:off x="16357600" y="170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72752</xdr:rowOff>
    </xdr:from>
    <xdr:to>
      <xdr:col>81</xdr:col>
      <xdr:colOff>101600</xdr:colOff>
      <xdr:row>101</xdr:row>
      <xdr:rowOff>2902</xdr:rowOff>
    </xdr:to>
    <xdr:sp macro="" textlink="">
      <xdr:nvSpPr>
        <xdr:cNvPr id="449" name="楕円 448"/>
        <xdr:cNvSpPr/>
      </xdr:nvSpPr>
      <xdr:spPr>
        <a:xfrm>
          <a:off x="15430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77832</xdr:rowOff>
    </xdr:from>
    <xdr:to>
      <xdr:col>85</xdr:col>
      <xdr:colOff>127000</xdr:colOff>
      <xdr:row>100</xdr:row>
      <xdr:rowOff>123552</xdr:rowOff>
    </xdr:to>
    <xdr:cxnSp macro="">
      <xdr:nvCxnSpPr>
        <xdr:cNvPr id="450" name="直線コネクタ 449"/>
        <xdr:cNvCxnSpPr/>
      </xdr:nvCxnSpPr>
      <xdr:spPr>
        <a:xfrm flipV="1">
          <a:off x="15481300" y="172228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49893</xdr:rowOff>
    </xdr:from>
    <xdr:to>
      <xdr:col>76</xdr:col>
      <xdr:colOff>165100</xdr:colOff>
      <xdr:row>100</xdr:row>
      <xdr:rowOff>151493</xdr:rowOff>
    </xdr:to>
    <xdr:sp macro="" textlink="">
      <xdr:nvSpPr>
        <xdr:cNvPr id="451" name="楕円 450"/>
        <xdr:cNvSpPr/>
      </xdr:nvSpPr>
      <xdr:spPr>
        <a:xfrm>
          <a:off x="14541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100693</xdr:rowOff>
    </xdr:from>
    <xdr:to>
      <xdr:col>81</xdr:col>
      <xdr:colOff>50800</xdr:colOff>
      <xdr:row>100</xdr:row>
      <xdr:rowOff>123552</xdr:rowOff>
    </xdr:to>
    <xdr:cxnSp macro="">
      <xdr:nvCxnSpPr>
        <xdr:cNvPr id="452" name="直線コネクタ 451"/>
        <xdr:cNvCxnSpPr/>
      </xdr:nvCxnSpPr>
      <xdr:spPr>
        <a:xfrm>
          <a:off x="14592300" y="172456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61323</xdr:rowOff>
    </xdr:from>
    <xdr:to>
      <xdr:col>72</xdr:col>
      <xdr:colOff>38100</xdr:colOff>
      <xdr:row>100</xdr:row>
      <xdr:rowOff>162923</xdr:rowOff>
    </xdr:to>
    <xdr:sp macro="" textlink="">
      <xdr:nvSpPr>
        <xdr:cNvPr id="453" name="楕円 452"/>
        <xdr:cNvSpPr/>
      </xdr:nvSpPr>
      <xdr:spPr>
        <a:xfrm>
          <a:off x="13652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100693</xdr:rowOff>
    </xdr:from>
    <xdr:to>
      <xdr:col>76</xdr:col>
      <xdr:colOff>114300</xdr:colOff>
      <xdr:row>100</xdr:row>
      <xdr:rowOff>112123</xdr:rowOff>
    </xdr:to>
    <xdr:cxnSp macro="">
      <xdr:nvCxnSpPr>
        <xdr:cNvPr id="454" name="直線コネクタ 453"/>
        <xdr:cNvCxnSpPr/>
      </xdr:nvCxnSpPr>
      <xdr:spPr>
        <a:xfrm flipV="1">
          <a:off x="13703300" y="17245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455"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456"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457"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19429</xdr:rowOff>
    </xdr:from>
    <xdr:ext cx="405111" cy="259045"/>
    <xdr:sp macro="" textlink="">
      <xdr:nvSpPr>
        <xdr:cNvPr id="458" name="n_1mainValue【庁舎】&#10;有形固定資産減価償却率"/>
        <xdr:cNvSpPr txBox="1"/>
      </xdr:nvSpPr>
      <xdr:spPr>
        <a:xfrm>
          <a:off x="152660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168020</xdr:rowOff>
    </xdr:from>
    <xdr:ext cx="405111" cy="259045"/>
    <xdr:sp macro="" textlink="">
      <xdr:nvSpPr>
        <xdr:cNvPr id="459" name="n_2mainValue【庁舎】&#10;有形固定資産減価償却率"/>
        <xdr:cNvSpPr txBox="1"/>
      </xdr:nvSpPr>
      <xdr:spPr>
        <a:xfrm>
          <a:off x="143897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8000</xdr:rowOff>
    </xdr:from>
    <xdr:ext cx="405111" cy="259045"/>
    <xdr:sp macro="" textlink="">
      <xdr:nvSpPr>
        <xdr:cNvPr id="460" name="n_3mainValue【庁舎】&#10;有形固定資産減価償却率"/>
        <xdr:cNvSpPr txBox="1"/>
      </xdr:nvSpPr>
      <xdr:spPr>
        <a:xfrm>
          <a:off x="13500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8" name="正方形/長方形 4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9" name="テキスト ボックス 4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0" name="直線コネクタ 4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1" name="直線コネクタ 4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2" name="テキスト ボックス 4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3" name="直線コネクタ 4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4" name="テキスト ボックス 4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5" name="直線コネクタ 4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6" name="テキスト ボックス 4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7" name="直線コネクタ 4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8" name="テキスト ボックス 4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9" name="直線コネクタ 4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0" name="テキスト ボックス 4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484" name="直線コネクタ 483"/>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485"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486" name="直線コネクタ 485"/>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487"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488" name="直線コネクタ 487"/>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489"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490" name="フローチャート: 判断 489"/>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491" name="フローチャート: 判断 490"/>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492" name="フローチャート: 判断 491"/>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493" name="フローチャート: 判断 492"/>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499" name="楕円 498"/>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500" name="【庁舎】&#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126364</xdr:rowOff>
    </xdr:from>
    <xdr:to>
      <xdr:col>112</xdr:col>
      <xdr:colOff>38100</xdr:colOff>
      <xdr:row>107</xdr:row>
      <xdr:rowOff>56514</xdr:rowOff>
    </xdr:to>
    <xdr:sp macro="" textlink="">
      <xdr:nvSpPr>
        <xdr:cNvPr id="501" name="楕円 500"/>
        <xdr:cNvSpPr/>
      </xdr:nvSpPr>
      <xdr:spPr>
        <a:xfrm>
          <a:off x="21272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5714</xdr:rowOff>
    </xdr:to>
    <xdr:cxnSp macro="">
      <xdr:nvCxnSpPr>
        <xdr:cNvPr id="502" name="直線コネクタ 501"/>
        <xdr:cNvCxnSpPr/>
      </xdr:nvCxnSpPr>
      <xdr:spPr>
        <a:xfrm flipV="1">
          <a:off x="21323300" y="183489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503" name="楕円 502"/>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5714</xdr:rowOff>
    </xdr:to>
    <xdr:cxnSp macro="">
      <xdr:nvCxnSpPr>
        <xdr:cNvPr id="504" name="直線コネクタ 503"/>
        <xdr:cNvCxnSpPr/>
      </xdr:nvCxnSpPr>
      <xdr:spPr>
        <a:xfrm>
          <a:off x="20434300" y="183489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505" name="楕円 504"/>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3811</xdr:rowOff>
    </xdr:to>
    <xdr:cxnSp macro="">
      <xdr:nvCxnSpPr>
        <xdr:cNvPr id="506" name="直線コネクタ 505"/>
        <xdr:cNvCxnSpPr/>
      </xdr:nvCxnSpPr>
      <xdr:spPr>
        <a:xfrm>
          <a:off x="19545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507"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508"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509" name="n_3aveValue【庁舎】&#10;一人当たり面積"/>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47641</xdr:rowOff>
    </xdr:from>
    <xdr:ext cx="469744" cy="259045"/>
    <xdr:sp macro="" textlink="">
      <xdr:nvSpPr>
        <xdr:cNvPr id="510" name="n_1mainValue【庁舎】&#10;一人当たり面積"/>
        <xdr:cNvSpPr txBox="1"/>
      </xdr:nvSpPr>
      <xdr:spPr>
        <a:xfrm>
          <a:off x="210757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511" name="n_2mainValue【庁舎】&#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512" name="n_3mainValue【庁舎】&#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3" name="正方形/長方形 5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5" name="テキスト ボックス 5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基となる建物が昭和３５年に建築されており、平成２９年度に実施した耐震診断調査でも耐震基準を満たしていないことが明らかになったので、今後は建て替えに向けて、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PPP/PFI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など民間資金の活用も含め、あらゆる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手法を検討していく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消防施設については、消防団の車庫等で築３０年以上のものが半数以上あり、今後は計画的に改修・更新を行っていく。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税収は前年度に引き続き好景気の影響を受け、前年度比０．６％増ではあるが、類似団体平均より０．１０下回る結果となった。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義務的経費は微減であったが、公債費は今後も増加していく。また、投資的経費は明和中学校の建て替えにより大幅な増となっている。今後は数年続いた大規模事業が終了する見込みから、投資的経費を可能な限り抑制し、物件費等も全体的な見直し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なお、歳入についても使用料等の見直しを令和元年度に行い、その他にも積極的な歳入確保を行っていきたい。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今年度は前年度から５．２％増となり、類似団体平均を１．６上回る結果となった。今後もこれまでの大規模な投資的事業に伴う公債費の増が令和５年度まで続く見込みから増加していく可能性がある。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財政構造の硬直化をこれ以上進めないため。令和２年度中に「財政健全化プラン」を策定し、全庁的に財政健全化に向けて取り組む予定である。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63</xdr:row>
      <xdr:rowOff>156528</xdr:rowOff>
    </xdr:to>
    <xdr:cxnSp macro="">
      <xdr:nvCxnSpPr>
        <xdr:cNvPr id="128" name="直線コネクタ 127"/>
        <xdr:cNvCxnSpPr/>
      </xdr:nvCxnSpPr>
      <xdr:spPr>
        <a:xfrm>
          <a:off x="4114800" y="1064418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14288</xdr:rowOff>
    </xdr:to>
    <xdr:cxnSp macro="">
      <xdr:nvCxnSpPr>
        <xdr:cNvPr id="131" name="直線コネクタ 130"/>
        <xdr:cNvCxnSpPr/>
      </xdr:nvCxnSpPr>
      <xdr:spPr>
        <a:xfrm>
          <a:off x="3225800" y="106381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8255</xdr:rowOff>
    </xdr:to>
    <xdr:cxnSp macro="">
      <xdr:nvCxnSpPr>
        <xdr:cNvPr id="134" name="直線コネクタ 133"/>
        <xdr:cNvCxnSpPr/>
      </xdr:nvCxnSpPr>
      <xdr:spPr>
        <a:xfrm>
          <a:off x="2336800" y="105537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28893</xdr:rowOff>
    </xdr:from>
    <xdr:to>
      <xdr:col>11</xdr:col>
      <xdr:colOff>31750</xdr:colOff>
      <xdr:row>61</xdr:row>
      <xdr:rowOff>95250</xdr:rowOff>
    </xdr:to>
    <xdr:cxnSp macro="">
      <xdr:nvCxnSpPr>
        <xdr:cNvPr id="137" name="直線コネクタ 136"/>
        <xdr:cNvCxnSpPr/>
      </xdr:nvCxnSpPr>
      <xdr:spPr>
        <a:xfrm>
          <a:off x="1447800" y="104873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137478</xdr:rowOff>
    </xdr:from>
    <xdr:to>
      <xdr:col>11</xdr:col>
      <xdr:colOff>82550</xdr:colOff>
      <xdr:row>61</xdr:row>
      <xdr:rowOff>67628</xdr:rowOff>
    </xdr:to>
    <xdr:sp macro="" textlink="">
      <xdr:nvSpPr>
        <xdr:cNvPr id="138" name="フローチャート: 判断 137"/>
        <xdr:cNvSpPr/>
      </xdr:nvSpPr>
      <xdr:spPr>
        <a:xfrm>
          <a:off x="2286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39" name="テキスト ボックス 138"/>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47" name="楕円 146"/>
        <xdr:cNvSpPr/>
      </xdr:nvSpPr>
      <xdr:spPr>
        <a:xfrm>
          <a:off x="4902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77805</xdr:rowOff>
    </xdr:from>
    <xdr:ext cx="762000" cy="259045"/>
    <xdr:sp macro="" textlink="">
      <xdr:nvSpPr>
        <xdr:cNvPr id="148" name="財政構造の弾力性該当値テキスト"/>
        <xdr:cNvSpPr txBox="1"/>
      </xdr:nvSpPr>
      <xdr:spPr>
        <a:xfrm>
          <a:off x="5041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75265</xdr:rowOff>
    </xdr:from>
    <xdr:ext cx="736600" cy="259045"/>
    <xdr:sp macro="" textlink="">
      <xdr:nvSpPr>
        <xdr:cNvPr id="150" name="テキスト ボックス 149"/>
        <xdr:cNvSpPr txBox="1"/>
      </xdr:nvSpPr>
      <xdr:spPr>
        <a:xfrm>
          <a:off x="3733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1" name="楕円 150"/>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2" name="テキスト ボックス 151"/>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3" name="楕円 152"/>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4" name="テキスト ボックス 153"/>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149543</xdr:rowOff>
    </xdr:from>
    <xdr:to>
      <xdr:col>7</xdr:col>
      <xdr:colOff>31750</xdr:colOff>
      <xdr:row>61</xdr:row>
      <xdr:rowOff>79693</xdr:rowOff>
    </xdr:to>
    <xdr:sp macro="" textlink="">
      <xdr:nvSpPr>
        <xdr:cNvPr id="155" name="楕円 154"/>
        <xdr:cNvSpPr/>
      </xdr:nvSpPr>
      <xdr:spPr>
        <a:xfrm>
          <a:off x="1397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89870</xdr:rowOff>
    </xdr:from>
    <xdr:ext cx="762000" cy="259045"/>
    <xdr:sp macro="" textlink="">
      <xdr:nvSpPr>
        <xdr:cNvPr id="156" name="テキスト ボックス 155"/>
        <xdr:cNvSpPr txBox="1"/>
      </xdr:nvSpPr>
      <xdr:spPr>
        <a:xfrm>
          <a:off x="1066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前年度より１，０００円ほど下がったものの、類似団体平均より上回る結果となった。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人件費においては、令和２年度の大量退職に備え、採用の平準化を図るために退職者数より多く採用していることが要因である。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また物件費においては、ふるさと寄附事業や地方創生事業の事業規模が前年度より縮減されたことにより減となっている。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今後も全体的に物件費・維持補修費の見直しを行い、抑制していきたい。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106640</xdr:rowOff>
    </xdr:from>
    <xdr:to>
      <xdr:col>23</xdr:col>
      <xdr:colOff>133350</xdr:colOff>
      <xdr:row>80</xdr:row>
      <xdr:rowOff>110511</xdr:rowOff>
    </xdr:to>
    <xdr:cxnSp macro="">
      <xdr:nvCxnSpPr>
        <xdr:cNvPr id="193" name="直線コネクタ 192"/>
        <xdr:cNvCxnSpPr/>
      </xdr:nvCxnSpPr>
      <xdr:spPr>
        <a:xfrm flipV="1">
          <a:off x="4114800" y="13822640"/>
          <a:ext cx="8382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102814</xdr:rowOff>
    </xdr:from>
    <xdr:to>
      <xdr:col>19</xdr:col>
      <xdr:colOff>133350</xdr:colOff>
      <xdr:row>80</xdr:row>
      <xdr:rowOff>110511</xdr:rowOff>
    </xdr:to>
    <xdr:cxnSp macro="">
      <xdr:nvCxnSpPr>
        <xdr:cNvPr id="196" name="直線コネクタ 195"/>
        <xdr:cNvCxnSpPr/>
      </xdr:nvCxnSpPr>
      <xdr:spPr>
        <a:xfrm>
          <a:off x="3225800" y="13818814"/>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81713</xdr:rowOff>
    </xdr:from>
    <xdr:to>
      <xdr:col>15</xdr:col>
      <xdr:colOff>82550</xdr:colOff>
      <xdr:row>80</xdr:row>
      <xdr:rowOff>102814</xdr:rowOff>
    </xdr:to>
    <xdr:cxnSp macro="">
      <xdr:nvCxnSpPr>
        <xdr:cNvPr id="199" name="直線コネクタ 198"/>
        <xdr:cNvCxnSpPr/>
      </xdr:nvCxnSpPr>
      <xdr:spPr>
        <a:xfrm>
          <a:off x="2336800" y="13797713"/>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58562</xdr:rowOff>
    </xdr:from>
    <xdr:to>
      <xdr:col>11</xdr:col>
      <xdr:colOff>31750</xdr:colOff>
      <xdr:row>80</xdr:row>
      <xdr:rowOff>81713</xdr:rowOff>
    </xdr:to>
    <xdr:cxnSp macro="">
      <xdr:nvCxnSpPr>
        <xdr:cNvPr id="202" name="直線コネクタ 201"/>
        <xdr:cNvCxnSpPr/>
      </xdr:nvCxnSpPr>
      <xdr:spPr>
        <a:xfrm>
          <a:off x="1447800" y="13774562"/>
          <a:ext cx="889000" cy="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3" name="フローチャート: 判断 202"/>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4" name="テキスト ボックス 203"/>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55840</xdr:rowOff>
    </xdr:from>
    <xdr:to>
      <xdr:col>23</xdr:col>
      <xdr:colOff>184150</xdr:colOff>
      <xdr:row>80</xdr:row>
      <xdr:rowOff>157440</xdr:rowOff>
    </xdr:to>
    <xdr:sp macro="" textlink="">
      <xdr:nvSpPr>
        <xdr:cNvPr id="212" name="楕円 211"/>
        <xdr:cNvSpPr/>
      </xdr:nvSpPr>
      <xdr:spPr>
        <a:xfrm>
          <a:off x="4902200" y="137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27917</xdr:rowOff>
    </xdr:from>
    <xdr:ext cx="762000" cy="259045"/>
    <xdr:sp macro="" textlink="">
      <xdr:nvSpPr>
        <xdr:cNvPr id="213" name="人件費・物件費等の状況該当値テキスト"/>
        <xdr:cNvSpPr txBox="1"/>
      </xdr:nvSpPr>
      <xdr:spPr>
        <a:xfrm>
          <a:off x="5041900" y="1374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59711</xdr:rowOff>
    </xdr:from>
    <xdr:to>
      <xdr:col>19</xdr:col>
      <xdr:colOff>184150</xdr:colOff>
      <xdr:row>80</xdr:row>
      <xdr:rowOff>161311</xdr:rowOff>
    </xdr:to>
    <xdr:sp macro="" textlink="">
      <xdr:nvSpPr>
        <xdr:cNvPr id="214" name="楕円 213"/>
        <xdr:cNvSpPr/>
      </xdr:nvSpPr>
      <xdr:spPr>
        <a:xfrm>
          <a:off x="4064000" y="13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146088</xdr:rowOff>
    </xdr:from>
    <xdr:ext cx="736600" cy="259045"/>
    <xdr:sp macro="" textlink="">
      <xdr:nvSpPr>
        <xdr:cNvPr id="215" name="テキスト ボックス 214"/>
        <xdr:cNvSpPr txBox="1"/>
      </xdr:nvSpPr>
      <xdr:spPr>
        <a:xfrm>
          <a:off x="3733800" y="1386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52014</xdr:rowOff>
    </xdr:from>
    <xdr:to>
      <xdr:col>15</xdr:col>
      <xdr:colOff>133350</xdr:colOff>
      <xdr:row>80</xdr:row>
      <xdr:rowOff>153614</xdr:rowOff>
    </xdr:to>
    <xdr:sp macro="" textlink="">
      <xdr:nvSpPr>
        <xdr:cNvPr id="216" name="楕円 215"/>
        <xdr:cNvSpPr/>
      </xdr:nvSpPr>
      <xdr:spPr>
        <a:xfrm>
          <a:off x="3175000" y="13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138391</xdr:rowOff>
    </xdr:from>
    <xdr:ext cx="762000" cy="259045"/>
    <xdr:sp macro="" textlink="">
      <xdr:nvSpPr>
        <xdr:cNvPr id="217" name="テキスト ボックス 216"/>
        <xdr:cNvSpPr txBox="1"/>
      </xdr:nvSpPr>
      <xdr:spPr>
        <a:xfrm>
          <a:off x="2844800" y="138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30913</xdr:rowOff>
    </xdr:from>
    <xdr:to>
      <xdr:col>11</xdr:col>
      <xdr:colOff>82550</xdr:colOff>
      <xdr:row>80</xdr:row>
      <xdr:rowOff>132513</xdr:rowOff>
    </xdr:to>
    <xdr:sp macro="" textlink="">
      <xdr:nvSpPr>
        <xdr:cNvPr id="218" name="楕円 217"/>
        <xdr:cNvSpPr/>
      </xdr:nvSpPr>
      <xdr:spPr>
        <a:xfrm>
          <a:off x="2286000" y="13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142690</xdr:rowOff>
    </xdr:from>
    <xdr:ext cx="762000" cy="259045"/>
    <xdr:sp macro="" textlink="">
      <xdr:nvSpPr>
        <xdr:cNvPr id="219" name="テキスト ボックス 218"/>
        <xdr:cNvSpPr txBox="1"/>
      </xdr:nvSpPr>
      <xdr:spPr>
        <a:xfrm>
          <a:off x="1955800" y="135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7762</xdr:rowOff>
    </xdr:from>
    <xdr:to>
      <xdr:col>7</xdr:col>
      <xdr:colOff>31750</xdr:colOff>
      <xdr:row>80</xdr:row>
      <xdr:rowOff>109362</xdr:rowOff>
    </xdr:to>
    <xdr:sp macro="" textlink="">
      <xdr:nvSpPr>
        <xdr:cNvPr id="220" name="楕円 219"/>
        <xdr:cNvSpPr/>
      </xdr:nvSpPr>
      <xdr:spPr>
        <a:xfrm>
          <a:off x="1397000" y="137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119539</xdr:rowOff>
    </xdr:from>
    <xdr:ext cx="762000" cy="259045"/>
    <xdr:sp macro="" textlink="">
      <xdr:nvSpPr>
        <xdr:cNvPr id="221" name="テキスト ボックス 220"/>
        <xdr:cNvSpPr txBox="1"/>
      </xdr:nvSpPr>
      <xdr:spPr>
        <a:xfrm>
          <a:off x="1066800" y="1349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前年度から０．１下がり、また類似団体平均より低いまま推移している。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今後も国公準拠を基準に適正化を図りたい。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95955</xdr:rowOff>
    </xdr:to>
    <xdr:cxnSp macro="">
      <xdr:nvCxnSpPr>
        <xdr:cNvPr id="255" name="直線コネクタ 254"/>
        <xdr:cNvCxnSpPr/>
      </xdr:nvCxnSpPr>
      <xdr:spPr>
        <a:xfrm flipV="1">
          <a:off x="16179800" y="1448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95955</xdr:rowOff>
    </xdr:to>
    <xdr:cxnSp macro="">
      <xdr:nvCxnSpPr>
        <xdr:cNvPr id="258" name="直線コネクタ 257"/>
        <xdr:cNvCxnSpPr/>
      </xdr:nvCxnSpPr>
      <xdr:spPr>
        <a:xfrm>
          <a:off x="15290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61" name="直線コネクタ 260"/>
        <xdr:cNvCxnSpPr/>
      </xdr:nvCxnSpPr>
      <xdr:spPr>
        <a:xfrm flipV="1">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125589</xdr:rowOff>
    </xdr:to>
    <xdr:cxnSp macro="">
      <xdr:nvCxnSpPr>
        <xdr:cNvPr id="264" name="直線コネクタ 263"/>
        <xdr:cNvCxnSpPr/>
      </xdr:nvCxnSpPr>
      <xdr:spPr>
        <a:xfrm flipV="1">
          <a:off x="13512800" y="1452456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6" name="テキスト ボックス 265"/>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6" name="楕円 275"/>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7" name="テキスト ボックス 276"/>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2" name="楕円 281"/>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3" name="テキスト ボックス 282"/>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明和町定員適正化計画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のもと、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定員管理を行っているが、一部事務組合の解散に伴う職員数の増加や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の多数の退職に備えた採用の平準化を行っているため、８．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５人と類似団体平均を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今後も住民サービスを低下させないように可能な範囲での適正な定員管理に努めたい。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18597</xdr:rowOff>
    </xdr:from>
    <xdr:to>
      <xdr:col>81</xdr:col>
      <xdr:colOff>44450</xdr:colOff>
      <xdr:row>62</xdr:row>
      <xdr:rowOff>70303</xdr:rowOff>
    </xdr:to>
    <xdr:cxnSp macro="">
      <xdr:nvCxnSpPr>
        <xdr:cNvPr id="320" name="直線コネクタ 319"/>
        <xdr:cNvCxnSpPr/>
      </xdr:nvCxnSpPr>
      <xdr:spPr>
        <a:xfrm flipV="1">
          <a:off x="16179800" y="10648497"/>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70303</xdr:rowOff>
    </xdr:from>
    <xdr:to>
      <xdr:col>77</xdr:col>
      <xdr:colOff>44450</xdr:colOff>
      <xdr:row>62</xdr:row>
      <xdr:rowOff>72027</xdr:rowOff>
    </xdr:to>
    <xdr:cxnSp macro="">
      <xdr:nvCxnSpPr>
        <xdr:cNvPr id="323" name="直線コネクタ 322"/>
        <xdr:cNvCxnSpPr/>
      </xdr:nvCxnSpPr>
      <xdr:spPr>
        <a:xfrm flipV="1">
          <a:off x="15290800" y="107002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27215</xdr:rowOff>
    </xdr:from>
    <xdr:to>
      <xdr:col>72</xdr:col>
      <xdr:colOff>203200</xdr:colOff>
      <xdr:row>62</xdr:row>
      <xdr:rowOff>72027</xdr:rowOff>
    </xdr:to>
    <xdr:cxnSp macro="">
      <xdr:nvCxnSpPr>
        <xdr:cNvPr id="326" name="直線コネクタ 325"/>
        <xdr:cNvCxnSpPr/>
      </xdr:nvCxnSpPr>
      <xdr:spPr>
        <a:xfrm>
          <a:off x="14401800" y="1065711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138340</xdr:rowOff>
    </xdr:from>
    <xdr:to>
      <xdr:col>68</xdr:col>
      <xdr:colOff>152400</xdr:colOff>
      <xdr:row>62</xdr:row>
      <xdr:rowOff>27215</xdr:rowOff>
    </xdr:to>
    <xdr:cxnSp macro="">
      <xdr:nvCxnSpPr>
        <xdr:cNvPr id="329" name="直線コネクタ 328"/>
        <xdr:cNvCxnSpPr/>
      </xdr:nvCxnSpPr>
      <xdr:spPr>
        <a:xfrm>
          <a:off x="13512800" y="10596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0" name="フローチャート: 判断 329"/>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1" name="テキスト ボックス 330"/>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39" name="楕円 338"/>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111324</xdr:rowOff>
    </xdr:from>
    <xdr:ext cx="762000" cy="259045"/>
    <xdr:sp macro="" textlink="">
      <xdr:nvSpPr>
        <xdr:cNvPr id="340" name="定員管理の状況該当値テキスト"/>
        <xdr:cNvSpPr txBox="1"/>
      </xdr:nvSpPr>
      <xdr:spPr>
        <a:xfrm>
          <a:off x="17106900" y="105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19503</xdr:rowOff>
    </xdr:from>
    <xdr:to>
      <xdr:col>77</xdr:col>
      <xdr:colOff>95250</xdr:colOff>
      <xdr:row>62</xdr:row>
      <xdr:rowOff>121103</xdr:rowOff>
    </xdr:to>
    <xdr:sp macro="" textlink="">
      <xdr:nvSpPr>
        <xdr:cNvPr id="341" name="楕円 340"/>
        <xdr:cNvSpPr/>
      </xdr:nvSpPr>
      <xdr:spPr>
        <a:xfrm>
          <a:off x="16129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105880</xdr:rowOff>
    </xdr:from>
    <xdr:ext cx="736600" cy="259045"/>
    <xdr:sp macro="" textlink="">
      <xdr:nvSpPr>
        <xdr:cNvPr id="342" name="テキスト ボックス 341"/>
        <xdr:cNvSpPr txBox="1"/>
      </xdr:nvSpPr>
      <xdr:spPr>
        <a:xfrm>
          <a:off x="15798800" y="107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21227</xdr:rowOff>
    </xdr:from>
    <xdr:to>
      <xdr:col>73</xdr:col>
      <xdr:colOff>44450</xdr:colOff>
      <xdr:row>62</xdr:row>
      <xdr:rowOff>122827</xdr:rowOff>
    </xdr:to>
    <xdr:sp macro="" textlink="">
      <xdr:nvSpPr>
        <xdr:cNvPr id="343" name="楕円 342"/>
        <xdr:cNvSpPr/>
      </xdr:nvSpPr>
      <xdr:spPr>
        <a:xfrm>
          <a:off x="15240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107604</xdr:rowOff>
    </xdr:from>
    <xdr:ext cx="762000" cy="259045"/>
    <xdr:sp macro="" textlink="">
      <xdr:nvSpPr>
        <xdr:cNvPr id="344" name="テキスト ボックス 343"/>
        <xdr:cNvSpPr txBox="1"/>
      </xdr:nvSpPr>
      <xdr:spPr>
        <a:xfrm>
          <a:off x="14909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147865</xdr:rowOff>
    </xdr:from>
    <xdr:to>
      <xdr:col>68</xdr:col>
      <xdr:colOff>203200</xdr:colOff>
      <xdr:row>62</xdr:row>
      <xdr:rowOff>78015</xdr:rowOff>
    </xdr:to>
    <xdr:sp macro="" textlink="">
      <xdr:nvSpPr>
        <xdr:cNvPr id="345" name="楕円 344"/>
        <xdr:cNvSpPr/>
      </xdr:nvSpPr>
      <xdr:spPr>
        <a:xfrm>
          <a:off x="14351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62792</xdr:rowOff>
    </xdr:from>
    <xdr:ext cx="762000" cy="259045"/>
    <xdr:sp macro="" textlink="">
      <xdr:nvSpPr>
        <xdr:cNvPr id="346" name="テキスト ボックス 345"/>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87540</xdr:rowOff>
    </xdr:from>
    <xdr:to>
      <xdr:col>64</xdr:col>
      <xdr:colOff>152400</xdr:colOff>
      <xdr:row>62</xdr:row>
      <xdr:rowOff>17690</xdr:rowOff>
    </xdr:to>
    <xdr:sp macro="" textlink="">
      <xdr:nvSpPr>
        <xdr:cNvPr id="347" name="楕円 346"/>
        <xdr:cNvSpPr/>
      </xdr:nvSpPr>
      <xdr:spPr>
        <a:xfrm>
          <a:off x="13462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2467</xdr:rowOff>
    </xdr:from>
    <xdr:ext cx="762000" cy="259045"/>
    <xdr:sp macro="" textlink="">
      <xdr:nvSpPr>
        <xdr:cNvPr id="348" name="テキスト ボックス 347"/>
        <xdr:cNvSpPr txBox="1"/>
      </xdr:nvSpPr>
      <xdr:spPr>
        <a:xfrm>
          <a:off x="13131800" y="1063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前年度比０．１％の増で類似団体平均を２．０％上回っている状況である。要因としては、前年度同様に普通会計及び公営企業会計の借入額の増加による公債費の増加などのためである。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今後は、計画的に投資的事業を抑制し、公債費の増加を抑制していく。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81026</xdr:rowOff>
    </xdr:to>
    <xdr:cxnSp macro="">
      <xdr:nvCxnSpPr>
        <xdr:cNvPr id="380" name="直線コネクタ 379"/>
        <xdr:cNvCxnSpPr/>
      </xdr:nvCxnSpPr>
      <xdr:spPr>
        <a:xfrm>
          <a:off x="16179800" y="710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71374</xdr:rowOff>
    </xdr:to>
    <xdr:cxnSp macro="">
      <xdr:nvCxnSpPr>
        <xdr:cNvPr id="383" name="直線コネクタ 382"/>
        <xdr:cNvCxnSpPr/>
      </xdr:nvCxnSpPr>
      <xdr:spPr>
        <a:xfrm>
          <a:off x="15290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42418</xdr:rowOff>
    </xdr:to>
    <xdr:cxnSp macro="">
      <xdr:nvCxnSpPr>
        <xdr:cNvPr id="386" name="直線コネクタ 385"/>
        <xdr:cNvCxnSpPr/>
      </xdr:nvCxnSpPr>
      <xdr:spPr>
        <a:xfrm>
          <a:off x="14401800" y="70332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3810</xdr:rowOff>
    </xdr:to>
    <xdr:cxnSp macro="">
      <xdr:nvCxnSpPr>
        <xdr:cNvPr id="389" name="直線コネクタ 388"/>
        <xdr:cNvCxnSpPr/>
      </xdr:nvCxnSpPr>
      <xdr:spPr>
        <a:xfrm>
          <a:off x="13512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1" name="テキスト ボックス 390"/>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9" name="楕円 398"/>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0"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1" name="楕円 400"/>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2" name="テキスト ボックス 401"/>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6" name="テキスト ボックス 40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7" name="楕円 406"/>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408" name="テキスト ボックス 407"/>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今年度においても地方債残高の増加や充当可能財源の減少が主な要因となり前年度比７．２％の大幅な増となっている。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以降、複数の大規模な投資的事業が終了していくので、あと数年は増加傾向が見込まれるが、今後は「財政健全化プラン」を策定していく中で計画的に将来負担比率を下げ、将来世代へ負担を回さないような財政運営に切り替えていきたい。</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18324</xdr:rowOff>
    </xdr:from>
    <xdr:to>
      <xdr:col>81</xdr:col>
      <xdr:colOff>44450</xdr:colOff>
      <xdr:row>20</xdr:row>
      <xdr:rowOff>101056</xdr:rowOff>
    </xdr:to>
    <xdr:cxnSp macro="">
      <xdr:nvCxnSpPr>
        <xdr:cNvPr id="444" name="直線コネクタ 443"/>
        <xdr:cNvCxnSpPr/>
      </xdr:nvCxnSpPr>
      <xdr:spPr>
        <a:xfrm>
          <a:off x="16179800" y="344732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166793</xdr:rowOff>
    </xdr:from>
    <xdr:to>
      <xdr:col>77</xdr:col>
      <xdr:colOff>44450</xdr:colOff>
      <xdr:row>20</xdr:row>
      <xdr:rowOff>18324</xdr:rowOff>
    </xdr:to>
    <xdr:cxnSp macro="">
      <xdr:nvCxnSpPr>
        <xdr:cNvPr id="447" name="直線コネクタ 446"/>
        <xdr:cNvCxnSpPr/>
      </xdr:nvCxnSpPr>
      <xdr:spPr>
        <a:xfrm>
          <a:off x="15290800" y="34243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87509</xdr:rowOff>
    </xdr:from>
    <xdr:to>
      <xdr:col>72</xdr:col>
      <xdr:colOff>203200</xdr:colOff>
      <xdr:row>19</xdr:row>
      <xdr:rowOff>166793</xdr:rowOff>
    </xdr:to>
    <xdr:cxnSp macro="">
      <xdr:nvCxnSpPr>
        <xdr:cNvPr id="450" name="直線コネクタ 449"/>
        <xdr:cNvCxnSpPr/>
      </xdr:nvCxnSpPr>
      <xdr:spPr>
        <a:xfrm>
          <a:off x="14401800" y="334505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152098</xdr:rowOff>
    </xdr:from>
    <xdr:to>
      <xdr:col>68</xdr:col>
      <xdr:colOff>152400</xdr:colOff>
      <xdr:row>19</xdr:row>
      <xdr:rowOff>87509</xdr:rowOff>
    </xdr:to>
    <xdr:cxnSp macro="">
      <xdr:nvCxnSpPr>
        <xdr:cNvPr id="453" name="直線コネクタ 452"/>
        <xdr:cNvCxnSpPr/>
      </xdr:nvCxnSpPr>
      <xdr:spPr>
        <a:xfrm>
          <a:off x="13512800" y="3238198"/>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50256</xdr:rowOff>
    </xdr:from>
    <xdr:to>
      <xdr:col>81</xdr:col>
      <xdr:colOff>95250</xdr:colOff>
      <xdr:row>20</xdr:row>
      <xdr:rowOff>151856</xdr:rowOff>
    </xdr:to>
    <xdr:sp macro="" textlink="">
      <xdr:nvSpPr>
        <xdr:cNvPr id="463" name="楕円 462"/>
        <xdr:cNvSpPr/>
      </xdr:nvSpPr>
      <xdr:spPr>
        <a:xfrm>
          <a:off x="169672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22333</xdr:rowOff>
    </xdr:from>
    <xdr:ext cx="762000" cy="259045"/>
    <xdr:sp macro="" textlink="">
      <xdr:nvSpPr>
        <xdr:cNvPr id="464" name="将来負担の状況該当値テキスト"/>
        <xdr:cNvSpPr txBox="1"/>
      </xdr:nvSpPr>
      <xdr:spPr>
        <a:xfrm>
          <a:off x="17106900" y="345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138974</xdr:rowOff>
    </xdr:from>
    <xdr:to>
      <xdr:col>77</xdr:col>
      <xdr:colOff>95250</xdr:colOff>
      <xdr:row>20</xdr:row>
      <xdr:rowOff>69124</xdr:rowOff>
    </xdr:to>
    <xdr:sp macro="" textlink="">
      <xdr:nvSpPr>
        <xdr:cNvPr id="465" name="楕円 464"/>
        <xdr:cNvSpPr/>
      </xdr:nvSpPr>
      <xdr:spPr>
        <a:xfrm>
          <a:off x="16129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53901</xdr:rowOff>
    </xdr:from>
    <xdr:ext cx="736600" cy="259045"/>
    <xdr:sp macro="" textlink="">
      <xdr:nvSpPr>
        <xdr:cNvPr id="466" name="テキスト ボックス 465"/>
        <xdr:cNvSpPr txBox="1"/>
      </xdr:nvSpPr>
      <xdr:spPr>
        <a:xfrm>
          <a:off x="15798800" y="348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115993</xdr:rowOff>
    </xdr:from>
    <xdr:to>
      <xdr:col>73</xdr:col>
      <xdr:colOff>44450</xdr:colOff>
      <xdr:row>20</xdr:row>
      <xdr:rowOff>46143</xdr:rowOff>
    </xdr:to>
    <xdr:sp macro="" textlink="">
      <xdr:nvSpPr>
        <xdr:cNvPr id="467" name="楕円 466"/>
        <xdr:cNvSpPr/>
      </xdr:nvSpPr>
      <xdr:spPr>
        <a:xfrm>
          <a:off x="15240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30920</xdr:rowOff>
    </xdr:from>
    <xdr:ext cx="762000" cy="259045"/>
    <xdr:sp macro="" textlink="">
      <xdr:nvSpPr>
        <xdr:cNvPr id="468" name="テキスト ボックス 467"/>
        <xdr:cNvSpPr txBox="1"/>
      </xdr:nvSpPr>
      <xdr:spPr>
        <a:xfrm>
          <a:off x="14909800" y="3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36709</xdr:rowOff>
    </xdr:from>
    <xdr:to>
      <xdr:col>68</xdr:col>
      <xdr:colOff>203200</xdr:colOff>
      <xdr:row>19</xdr:row>
      <xdr:rowOff>138309</xdr:rowOff>
    </xdr:to>
    <xdr:sp macro="" textlink="">
      <xdr:nvSpPr>
        <xdr:cNvPr id="469" name="楕円 468"/>
        <xdr:cNvSpPr/>
      </xdr:nvSpPr>
      <xdr:spPr>
        <a:xfrm>
          <a:off x="14351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123086</xdr:rowOff>
    </xdr:from>
    <xdr:ext cx="762000" cy="259045"/>
    <xdr:sp macro="" textlink="">
      <xdr:nvSpPr>
        <xdr:cNvPr id="470" name="テキスト ボックス 469"/>
        <xdr:cNvSpPr txBox="1"/>
      </xdr:nvSpPr>
      <xdr:spPr>
        <a:xfrm>
          <a:off x="14020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101298</xdr:rowOff>
    </xdr:from>
    <xdr:to>
      <xdr:col>64</xdr:col>
      <xdr:colOff>152400</xdr:colOff>
      <xdr:row>19</xdr:row>
      <xdr:rowOff>31448</xdr:rowOff>
    </xdr:to>
    <xdr:sp macro="" textlink="">
      <xdr:nvSpPr>
        <xdr:cNvPr id="471" name="楕円 470"/>
        <xdr:cNvSpPr/>
      </xdr:nvSpPr>
      <xdr:spPr>
        <a:xfrm>
          <a:off x="134620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16225</xdr:rowOff>
    </xdr:from>
    <xdr:ext cx="762000" cy="259045"/>
    <xdr:sp macro="" textlink="">
      <xdr:nvSpPr>
        <xdr:cNvPr id="472" name="テキスト ボックス 471"/>
        <xdr:cNvSpPr txBox="1"/>
      </xdr:nvSpPr>
      <xdr:spPr>
        <a:xfrm>
          <a:off x="13131800" y="327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％と類似団体平均と比べて高い水準にある。これはごみ収集業務を直営で行っていることや、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令和２年度に多数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の退職予定者が見込まれるので採用者数の平準化を図るため、計画的に退職者より多くの採用を実施していることによる。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今後、住民サービスの低下を招かないように計画的な職員採用を行っていきたい。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97282</xdr:rowOff>
    </xdr:to>
    <xdr:cxnSp macro="">
      <xdr:nvCxnSpPr>
        <xdr:cNvPr id="64" name="直線コネクタ 63"/>
        <xdr:cNvCxnSpPr/>
      </xdr:nvCxnSpPr>
      <xdr:spPr>
        <a:xfrm flipV="1">
          <a:off x="3987800" y="6408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97282</xdr:rowOff>
    </xdr:to>
    <xdr:cxnSp macro="">
      <xdr:nvCxnSpPr>
        <xdr:cNvPr id="67" name="直線コネクタ 66"/>
        <xdr:cNvCxnSpPr/>
      </xdr:nvCxnSpPr>
      <xdr:spPr>
        <a:xfrm>
          <a:off x="3098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78994</xdr:rowOff>
    </xdr:to>
    <xdr:cxnSp macro="">
      <xdr:nvCxnSpPr>
        <xdr:cNvPr id="70" name="直線コネクタ 69"/>
        <xdr:cNvCxnSpPr/>
      </xdr:nvCxnSpPr>
      <xdr:spPr>
        <a:xfrm>
          <a:off x="2209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74422</xdr:rowOff>
    </xdr:to>
    <xdr:cxnSp macro="">
      <xdr:nvCxnSpPr>
        <xdr:cNvPr id="73" name="直線コネクタ 72"/>
        <xdr:cNvCxnSpPr/>
      </xdr:nvCxnSpPr>
      <xdr:spPr>
        <a:xfrm>
          <a:off x="1320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４．５ポイントで前年度比１．６ポイントの上昇となった。類似団体平均を下回っていはいるものの、各種システムに係る保守委託料や使用料の増加やふるさと寄附事業や地方創生事業の規模により増減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今後は委託内容の見直し等により抑制に努めたい。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14</xdr:row>
      <xdr:rowOff>165100</xdr:rowOff>
    </xdr:to>
    <xdr:cxnSp macro="">
      <xdr:nvCxnSpPr>
        <xdr:cNvPr id="125" name="直線コネクタ 124"/>
        <xdr:cNvCxnSpPr/>
      </xdr:nvCxnSpPr>
      <xdr:spPr>
        <a:xfrm>
          <a:off x="15671800" y="24434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153670</xdr:rowOff>
    </xdr:from>
    <xdr:to>
      <xdr:col>78</xdr:col>
      <xdr:colOff>69850</xdr:colOff>
      <xdr:row>14</xdr:row>
      <xdr:rowOff>43180</xdr:rowOff>
    </xdr:to>
    <xdr:cxnSp macro="">
      <xdr:nvCxnSpPr>
        <xdr:cNvPr id="128" name="直線コネクタ 127"/>
        <xdr:cNvCxnSpPr/>
      </xdr:nvCxnSpPr>
      <xdr:spPr>
        <a:xfrm>
          <a:off x="14782800" y="238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13</xdr:row>
      <xdr:rowOff>153670</xdr:rowOff>
    </xdr:to>
    <xdr:cxnSp macro="">
      <xdr:nvCxnSpPr>
        <xdr:cNvPr id="131" name="直線コネクタ 130"/>
        <xdr:cNvCxnSpPr/>
      </xdr:nvCxnSpPr>
      <xdr:spPr>
        <a:xfrm>
          <a:off x="13893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46990</xdr:rowOff>
    </xdr:from>
    <xdr:to>
      <xdr:col>69</xdr:col>
      <xdr:colOff>92075</xdr:colOff>
      <xdr:row>13</xdr:row>
      <xdr:rowOff>123190</xdr:rowOff>
    </xdr:to>
    <xdr:cxnSp macro="">
      <xdr:nvCxnSpPr>
        <xdr:cNvPr id="134" name="直線コネクタ 133"/>
        <xdr:cNvCxnSpPr/>
      </xdr:nvCxnSpPr>
      <xdr:spPr>
        <a:xfrm>
          <a:off x="13004800" y="227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36" name="テキスト ボックス 135"/>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163830</xdr:rowOff>
    </xdr:from>
    <xdr:to>
      <xdr:col>78</xdr:col>
      <xdr:colOff>120650</xdr:colOff>
      <xdr:row>14</xdr:row>
      <xdr:rowOff>93980</xdr:rowOff>
    </xdr:to>
    <xdr:sp macro="" textlink="">
      <xdr:nvSpPr>
        <xdr:cNvPr id="146" name="楕円 145"/>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104157</xdr:rowOff>
    </xdr:from>
    <xdr:ext cx="736600" cy="259045"/>
    <xdr:sp macro="" textlink="">
      <xdr:nvSpPr>
        <xdr:cNvPr id="147" name="テキスト ボックス 146"/>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102870</xdr:rowOff>
    </xdr:from>
    <xdr:to>
      <xdr:col>74</xdr:col>
      <xdr:colOff>31750</xdr:colOff>
      <xdr:row>14</xdr:row>
      <xdr:rowOff>33020</xdr:rowOff>
    </xdr:to>
    <xdr:sp macro="" textlink="">
      <xdr:nvSpPr>
        <xdr:cNvPr id="148" name="楕円 147"/>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43197</xdr:rowOff>
    </xdr:from>
    <xdr:ext cx="762000" cy="259045"/>
    <xdr:sp macro="" textlink="">
      <xdr:nvSpPr>
        <xdr:cNvPr id="149" name="テキスト ボックス 148"/>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0" name="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167640</xdr:rowOff>
    </xdr:from>
    <xdr:to>
      <xdr:col>65</xdr:col>
      <xdr:colOff>53975</xdr:colOff>
      <xdr:row>13</xdr:row>
      <xdr:rowOff>97790</xdr:rowOff>
    </xdr:to>
    <xdr:sp macro="" textlink="">
      <xdr:nvSpPr>
        <xdr:cNvPr id="152" name="楕円 151"/>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107967</xdr:rowOff>
    </xdr:from>
    <xdr:ext cx="762000" cy="259045"/>
    <xdr:sp macro="" textlink="">
      <xdr:nvSpPr>
        <xdr:cNvPr id="153" name="テキスト ボックス 152"/>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より下回っており、前年度より０．３ポイント減っている。これらの要因としては、平成３０年度は臨時福祉給付金事業がなくなったことによる。しかし、障がい福祉における介護給付費等の増加傾向は続いており、今後も自主財源の確保に努め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158750</xdr:rowOff>
    </xdr:to>
    <xdr:cxnSp macro="">
      <xdr:nvCxnSpPr>
        <xdr:cNvPr id="186" name="直線コネクタ 185"/>
        <xdr:cNvCxnSpPr/>
      </xdr:nvCxnSpPr>
      <xdr:spPr>
        <a:xfrm flipV="1">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158750</xdr:rowOff>
    </xdr:to>
    <xdr:cxnSp macro="">
      <xdr:nvCxnSpPr>
        <xdr:cNvPr id="189" name="直線コネクタ 188"/>
        <xdr:cNvCxnSpPr/>
      </xdr:nvCxnSpPr>
      <xdr:spPr>
        <a:xfrm>
          <a:off x="3098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0</xdr:rowOff>
    </xdr:to>
    <xdr:cxnSp macro="">
      <xdr:nvCxnSpPr>
        <xdr:cNvPr id="192" name="直線コネクタ 191"/>
        <xdr:cNvCxnSpPr/>
      </xdr:nvCxnSpPr>
      <xdr:spPr>
        <a:xfrm flipV="1">
          <a:off x="2209800" y="951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0</xdr:rowOff>
    </xdr:to>
    <xdr:cxnSp macro="">
      <xdr:nvCxnSpPr>
        <xdr:cNvPr id="195" name="直線コネクタ 194"/>
        <xdr:cNvCxnSpPr/>
      </xdr:nvCxnSpPr>
      <xdr:spPr>
        <a:xfrm>
          <a:off x="1320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7" name="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08" name="テキスト ボックス 20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09" name="楕円 208"/>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0" name="テキスト ボックス 209"/>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2" name="テキスト ボックス 211"/>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3" name="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4" name="テキスト ボックス 213"/>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年度同様に類似団体平均を大きく上回っているが、主な要因は各特別会計への繰出金によるものである。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介護保険特別会計では、基準内の繰出しではあるが、社会保障関連経費の自然増による伸びが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下水道事業では、接続率増加に伴う維持管理費が増加していることと、推進工事が継続されていることで公債費が増加していることが大きく影響している。料金改定を行うなど、独立採算の原則に基づき、健全化を図ることで普通会計の負担額を減らしていき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146050</xdr:rowOff>
    </xdr:from>
    <xdr:to>
      <xdr:col>82</xdr:col>
      <xdr:colOff>107950</xdr:colOff>
      <xdr:row>59</xdr:row>
      <xdr:rowOff>107950</xdr:rowOff>
    </xdr:to>
    <xdr:cxnSp macro="">
      <xdr:nvCxnSpPr>
        <xdr:cNvPr id="251" name="直線コネクタ 250"/>
        <xdr:cNvCxnSpPr/>
      </xdr:nvCxnSpPr>
      <xdr:spPr>
        <a:xfrm>
          <a:off x="15671800" y="10090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146050</xdr:rowOff>
    </xdr:from>
    <xdr:to>
      <xdr:col>78</xdr:col>
      <xdr:colOff>69850</xdr:colOff>
      <xdr:row>58</xdr:row>
      <xdr:rowOff>165100</xdr:rowOff>
    </xdr:to>
    <xdr:cxnSp macro="">
      <xdr:nvCxnSpPr>
        <xdr:cNvPr id="254" name="直線コネクタ 253"/>
        <xdr:cNvCxnSpPr/>
      </xdr:nvCxnSpPr>
      <xdr:spPr>
        <a:xfrm flipV="1">
          <a:off x="14782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79375</xdr:rowOff>
    </xdr:from>
    <xdr:to>
      <xdr:col>73</xdr:col>
      <xdr:colOff>180975</xdr:colOff>
      <xdr:row>58</xdr:row>
      <xdr:rowOff>165100</xdr:rowOff>
    </xdr:to>
    <xdr:cxnSp macro="">
      <xdr:nvCxnSpPr>
        <xdr:cNvPr id="257" name="直線コネクタ 256"/>
        <xdr:cNvCxnSpPr/>
      </xdr:nvCxnSpPr>
      <xdr:spPr>
        <a:xfrm>
          <a:off x="13893800" y="10023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79375</xdr:rowOff>
    </xdr:to>
    <xdr:cxnSp macro="">
      <xdr:nvCxnSpPr>
        <xdr:cNvPr id="260" name="直線コネクタ 259"/>
        <xdr:cNvCxnSpPr/>
      </xdr:nvCxnSpPr>
      <xdr:spPr>
        <a:xfrm>
          <a:off x="13004800" y="99377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7002</xdr:rowOff>
    </xdr:from>
    <xdr:ext cx="762000" cy="259045"/>
    <xdr:sp macro="" textlink="">
      <xdr:nvSpPr>
        <xdr:cNvPr id="262" name="テキスト ボックス 261"/>
        <xdr:cNvSpPr txBox="1"/>
      </xdr:nvSpPr>
      <xdr:spPr>
        <a:xfrm>
          <a:off x="13512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0" name="楕円 269"/>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1"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2" name="楕円 271"/>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73" name="テキスト ボックス 272"/>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28575</xdr:rowOff>
    </xdr:from>
    <xdr:to>
      <xdr:col>69</xdr:col>
      <xdr:colOff>142875</xdr:colOff>
      <xdr:row>58</xdr:row>
      <xdr:rowOff>130175</xdr:rowOff>
    </xdr:to>
    <xdr:sp macro="" textlink="">
      <xdr:nvSpPr>
        <xdr:cNvPr id="276" name="楕円 275"/>
        <xdr:cNvSpPr/>
      </xdr:nvSpPr>
      <xdr:spPr>
        <a:xfrm>
          <a:off x="13843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114952</xdr:rowOff>
    </xdr:from>
    <xdr:ext cx="762000" cy="259045"/>
    <xdr:sp macro="" textlink="">
      <xdr:nvSpPr>
        <xdr:cNvPr id="277" name="テキスト ボックス 276"/>
        <xdr:cNvSpPr txBox="1"/>
      </xdr:nvSpPr>
      <xdr:spPr>
        <a:xfrm>
          <a:off x="13512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78" name="楕円 277"/>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79" name="テキスト ボックス 278"/>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補助費にかかる経常収支比率は、前年度から３．６ポイント上昇し、類似団体平均と同程度になっている。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増加の要因は、一部事務組合への負担金が増となったことによる。一部事務組合への負担金は、しばらく平成３０年度並みが見込まれているため、その他の補助費において精査を行い、抑制に努めたい。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37</xdr:row>
      <xdr:rowOff>1270</xdr:rowOff>
    </xdr:to>
    <xdr:cxnSp macro="">
      <xdr:nvCxnSpPr>
        <xdr:cNvPr id="309" name="直線コネクタ 308"/>
        <xdr:cNvCxnSpPr/>
      </xdr:nvCxnSpPr>
      <xdr:spPr>
        <a:xfrm>
          <a:off x="15671800" y="618032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62992</xdr:rowOff>
    </xdr:to>
    <xdr:cxnSp macro="">
      <xdr:nvCxnSpPr>
        <xdr:cNvPr id="312" name="直線コネクタ 311"/>
        <xdr:cNvCxnSpPr/>
      </xdr:nvCxnSpPr>
      <xdr:spPr>
        <a:xfrm flipV="1">
          <a:off x="14782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72136</xdr:rowOff>
    </xdr:to>
    <xdr:cxnSp macro="">
      <xdr:nvCxnSpPr>
        <xdr:cNvPr id="315" name="直線コネクタ 314"/>
        <xdr:cNvCxnSpPr/>
      </xdr:nvCxnSpPr>
      <xdr:spPr>
        <a:xfrm flipV="1">
          <a:off x="13893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76708</xdr:rowOff>
    </xdr:to>
    <xdr:cxnSp macro="">
      <xdr:nvCxnSpPr>
        <xdr:cNvPr id="318" name="直線コネクタ 317"/>
        <xdr:cNvCxnSpPr/>
      </xdr:nvCxnSpPr>
      <xdr:spPr>
        <a:xfrm flipV="1">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8" name="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9"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7" name="テキスト ボックス 33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下がったものの、変わらず類似団体平均を上回った状況である。今後は再び令和５年度まで増加が見込まれており、計画的に投資的事業を抑制し、公債費の増加を必要最低限に抑えていきたい。</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31750</xdr:rowOff>
    </xdr:to>
    <xdr:cxnSp macro="">
      <xdr:nvCxnSpPr>
        <xdr:cNvPr id="370" name="直線コネクタ 369"/>
        <xdr:cNvCxnSpPr/>
      </xdr:nvCxnSpPr>
      <xdr:spPr>
        <a:xfrm flipV="1">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54611</xdr:rowOff>
    </xdr:to>
    <xdr:cxnSp macro="">
      <xdr:nvCxnSpPr>
        <xdr:cNvPr id="373" name="直線コネクタ 372"/>
        <xdr:cNvCxnSpPr/>
      </xdr:nvCxnSpPr>
      <xdr:spPr>
        <a:xfrm flipV="1">
          <a:off x="3098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54611</xdr:rowOff>
    </xdr:to>
    <xdr:cxnSp macro="">
      <xdr:nvCxnSpPr>
        <xdr:cNvPr id="376" name="直線コネクタ 375"/>
        <xdr:cNvCxnSpPr/>
      </xdr:nvCxnSpPr>
      <xdr:spPr>
        <a:xfrm>
          <a:off x="2209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39370</xdr:rowOff>
    </xdr:to>
    <xdr:cxnSp macro="">
      <xdr:nvCxnSpPr>
        <xdr:cNvPr id="379" name="直線コネクタ 378"/>
        <xdr:cNvCxnSpPr/>
      </xdr:nvCxnSpPr>
      <xdr:spPr>
        <a:xfrm flipV="1">
          <a:off x="1320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9" name="楕円 388"/>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90"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1" name="楕円 390"/>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2" name="テキスト ボックス 39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3" name="楕円 392"/>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94" name="テキスト ボックス 393"/>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5" name="楕円 394"/>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96" name="テキスト ボックス 395"/>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7" name="楕円 396"/>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98" name="テキスト ボックス 39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前年度と比較すると５．６ポイントの大幅な増となり、類似団体平均を上回る状況となった。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今後は「財政健全化プラ」ンを策定し、計画的に事業の見直しを図り、経費削減に努めたい。</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62992</xdr:rowOff>
    </xdr:to>
    <xdr:cxnSp macro="">
      <xdr:nvCxnSpPr>
        <xdr:cNvPr id="429" name="直線コネクタ 428"/>
        <xdr:cNvCxnSpPr/>
      </xdr:nvCxnSpPr>
      <xdr:spPr>
        <a:xfrm>
          <a:off x="15671800" y="13180061"/>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149861</xdr:rowOff>
    </xdr:to>
    <xdr:cxnSp macro="">
      <xdr:nvCxnSpPr>
        <xdr:cNvPr id="432" name="直線コネクタ 431"/>
        <xdr:cNvCxnSpPr/>
      </xdr:nvCxnSpPr>
      <xdr:spPr>
        <a:xfrm>
          <a:off x="14782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131572</xdr:rowOff>
    </xdr:to>
    <xdr:cxnSp macro="">
      <xdr:nvCxnSpPr>
        <xdr:cNvPr id="435" name="直線コネクタ 434"/>
        <xdr:cNvCxnSpPr/>
      </xdr:nvCxnSpPr>
      <xdr:spPr>
        <a:xfrm>
          <a:off x="13893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108713</xdr:rowOff>
    </xdr:to>
    <xdr:cxnSp macro="">
      <xdr:nvCxnSpPr>
        <xdr:cNvPr id="438" name="直線コネクタ 437"/>
        <xdr:cNvCxnSpPr/>
      </xdr:nvCxnSpPr>
      <xdr:spPr>
        <a:xfrm>
          <a:off x="13004800" y="130566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8" name="楕円 447"/>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9"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0" name="楕円 449"/>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1" name="テキスト ボックス 450"/>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2" name="楕円 451"/>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3" name="テキスト ボックス 452"/>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4" name="楕円 453"/>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144290</xdr:rowOff>
    </xdr:from>
    <xdr:ext cx="762000" cy="259045"/>
    <xdr:sp macro="" textlink="">
      <xdr:nvSpPr>
        <xdr:cNvPr id="455" name="テキスト ボックス 454"/>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6" name="楕円 455"/>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7" name="テキスト ボックス 456"/>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60423</xdr:rowOff>
    </xdr:from>
    <xdr:to>
      <xdr:col>29</xdr:col>
      <xdr:colOff>127000</xdr:colOff>
      <xdr:row>16</xdr:row>
      <xdr:rowOff>90729</xdr:rowOff>
    </xdr:to>
    <xdr:cxnSp macro="">
      <xdr:nvCxnSpPr>
        <xdr:cNvPr id="52" name="直線コネクタ 51"/>
        <xdr:cNvCxnSpPr/>
      </xdr:nvCxnSpPr>
      <xdr:spPr bwMode="auto">
        <a:xfrm flipV="1">
          <a:off x="5003800" y="2851248"/>
          <a:ext cx="6477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90729</xdr:rowOff>
    </xdr:from>
    <xdr:to>
      <xdr:col>26</xdr:col>
      <xdr:colOff>50800</xdr:colOff>
      <xdr:row>16</xdr:row>
      <xdr:rowOff>153300</xdr:rowOff>
    </xdr:to>
    <xdr:cxnSp macro="">
      <xdr:nvCxnSpPr>
        <xdr:cNvPr id="55" name="直線コネクタ 54"/>
        <xdr:cNvCxnSpPr/>
      </xdr:nvCxnSpPr>
      <xdr:spPr bwMode="auto">
        <a:xfrm flipV="1">
          <a:off x="4305300" y="2881554"/>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153300</xdr:rowOff>
    </xdr:from>
    <xdr:to>
      <xdr:col>22</xdr:col>
      <xdr:colOff>114300</xdr:colOff>
      <xdr:row>16</xdr:row>
      <xdr:rowOff>166951</xdr:rowOff>
    </xdr:to>
    <xdr:cxnSp macro="">
      <xdr:nvCxnSpPr>
        <xdr:cNvPr id="58" name="直線コネクタ 57"/>
        <xdr:cNvCxnSpPr/>
      </xdr:nvCxnSpPr>
      <xdr:spPr bwMode="auto">
        <a:xfrm flipV="1">
          <a:off x="3606800" y="294412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166951</xdr:rowOff>
    </xdr:from>
    <xdr:to>
      <xdr:col>18</xdr:col>
      <xdr:colOff>177800</xdr:colOff>
      <xdr:row>17</xdr:row>
      <xdr:rowOff>29284</xdr:rowOff>
    </xdr:to>
    <xdr:cxnSp macro="">
      <xdr:nvCxnSpPr>
        <xdr:cNvPr id="61" name="直線コネクタ 60"/>
        <xdr:cNvCxnSpPr/>
      </xdr:nvCxnSpPr>
      <xdr:spPr bwMode="auto">
        <a:xfrm flipV="1">
          <a:off x="2908300" y="2957776"/>
          <a:ext cx="698500" cy="3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9623</xdr:rowOff>
    </xdr:from>
    <xdr:to>
      <xdr:col>29</xdr:col>
      <xdr:colOff>177800</xdr:colOff>
      <xdr:row>16</xdr:row>
      <xdr:rowOff>111223</xdr:rowOff>
    </xdr:to>
    <xdr:sp macro="" textlink="">
      <xdr:nvSpPr>
        <xdr:cNvPr id="71" name="楕円 70"/>
        <xdr:cNvSpPr/>
      </xdr:nvSpPr>
      <xdr:spPr bwMode="auto">
        <a:xfrm>
          <a:off x="5600700" y="28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26150</xdr:rowOff>
    </xdr:from>
    <xdr:ext cx="762000" cy="259045"/>
    <xdr:sp macro="" textlink="">
      <xdr:nvSpPr>
        <xdr:cNvPr id="72" name="人口1人当たり決算額の推移該当値テキスト130"/>
        <xdr:cNvSpPr txBox="1"/>
      </xdr:nvSpPr>
      <xdr:spPr>
        <a:xfrm>
          <a:off x="5740400" y="264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39929</xdr:rowOff>
    </xdr:from>
    <xdr:to>
      <xdr:col>26</xdr:col>
      <xdr:colOff>101600</xdr:colOff>
      <xdr:row>16</xdr:row>
      <xdr:rowOff>141529</xdr:rowOff>
    </xdr:to>
    <xdr:sp macro="" textlink="">
      <xdr:nvSpPr>
        <xdr:cNvPr id="73" name="楕円 72"/>
        <xdr:cNvSpPr/>
      </xdr:nvSpPr>
      <xdr:spPr bwMode="auto">
        <a:xfrm>
          <a:off x="4953000" y="283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151706</xdr:rowOff>
    </xdr:from>
    <xdr:ext cx="736600" cy="259045"/>
    <xdr:sp macro="" textlink="">
      <xdr:nvSpPr>
        <xdr:cNvPr id="74" name="テキスト ボックス 73"/>
        <xdr:cNvSpPr txBox="1"/>
      </xdr:nvSpPr>
      <xdr:spPr>
        <a:xfrm>
          <a:off x="4622800" y="2599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102500</xdr:rowOff>
    </xdr:from>
    <xdr:to>
      <xdr:col>22</xdr:col>
      <xdr:colOff>165100</xdr:colOff>
      <xdr:row>17</xdr:row>
      <xdr:rowOff>32650</xdr:rowOff>
    </xdr:to>
    <xdr:sp macro="" textlink="">
      <xdr:nvSpPr>
        <xdr:cNvPr id="75" name="楕円 74"/>
        <xdr:cNvSpPr/>
      </xdr:nvSpPr>
      <xdr:spPr bwMode="auto">
        <a:xfrm>
          <a:off x="42545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42827</xdr:rowOff>
    </xdr:from>
    <xdr:ext cx="762000" cy="259045"/>
    <xdr:sp macro="" textlink="">
      <xdr:nvSpPr>
        <xdr:cNvPr id="76" name="テキスト ボックス 75"/>
        <xdr:cNvSpPr txBox="1"/>
      </xdr:nvSpPr>
      <xdr:spPr>
        <a:xfrm>
          <a:off x="39243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116151</xdr:rowOff>
    </xdr:from>
    <xdr:to>
      <xdr:col>19</xdr:col>
      <xdr:colOff>38100</xdr:colOff>
      <xdr:row>17</xdr:row>
      <xdr:rowOff>46301</xdr:rowOff>
    </xdr:to>
    <xdr:sp macro="" textlink="">
      <xdr:nvSpPr>
        <xdr:cNvPr id="77" name="楕円 76"/>
        <xdr:cNvSpPr/>
      </xdr:nvSpPr>
      <xdr:spPr bwMode="auto">
        <a:xfrm>
          <a:off x="3556000" y="290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56478</xdr:rowOff>
    </xdr:from>
    <xdr:ext cx="762000" cy="259045"/>
    <xdr:sp macro="" textlink="">
      <xdr:nvSpPr>
        <xdr:cNvPr id="78" name="テキスト ボックス 77"/>
        <xdr:cNvSpPr txBox="1"/>
      </xdr:nvSpPr>
      <xdr:spPr>
        <a:xfrm>
          <a:off x="3225800" y="2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149934</xdr:rowOff>
    </xdr:from>
    <xdr:to>
      <xdr:col>15</xdr:col>
      <xdr:colOff>101600</xdr:colOff>
      <xdr:row>17</xdr:row>
      <xdr:rowOff>80084</xdr:rowOff>
    </xdr:to>
    <xdr:sp macro="" textlink="">
      <xdr:nvSpPr>
        <xdr:cNvPr id="79" name="楕円 78"/>
        <xdr:cNvSpPr/>
      </xdr:nvSpPr>
      <xdr:spPr bwMode="auto">
        <a:xfrm>
          <a:off x="2857500" y="2940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90261</xdr:rowOff>
    </xdr:from>
    <xdr:ext cx="762000" cy="259045"/>
    <xdr:sp macro="" textlink="">
      <xdr:nvSpPr>
        <xdr:cNvPr id="80" name="テキスト ボックス 79"/>
        <xdr:cNvSpPr txBox="1"/>
      </xdr:nvSpPr>
      <xdr:spPr>
        <a:xfrm>
          <a:off x="2527300" y="27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96303</xdr:rowOff>
    </xdr:from>
    <xdr:to>
      <xdr:col>29</xdr:col>
      <xdr:colOff>127000</xdr:colOff>
      <xdr:row>35</xdr:row>
      <xdr:rowOff>98164</xdr:rowOff>
    </xdr:to>
    <xdr:cxnSp macro="">
      <xdr:nvCxnSpPr>
        <xdr:cNvPr id="115" name="直線コネクタ 114"/>
        <xdr:cNvCxnSpPr/>
      </xdr:nvCxnSpPr>
      <xdr:spPr bwMode="auto">
        <a:xfrm flipV="1">
          <a:off x="5003800" y="6706653"/>
          <a:ext cx="6477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90718</xdr:rowOff>
    </xdr:from>
    <xdr:to>
      <xdr:col>26</xdr:col>
      <xdr:colOff>50800</xdr:colOff>
      <xdr:row>35</xdr:row>
      <xdr:rowOff>98164</xdr:rowOff>
    </xdr:to>
    <xdr:cxnSp macro="">
      <xdr:nvCxnSpPr>
        <xdr:cNvPr id="118" name="直線コネクタ 117"/>
        <xdr:cNvCxnSpPr/>
      </xdr:nvCxnSpPr>
      <xdr:spPr bwMode="auto">
        <a:xfrm>
          <a:off x="4305300" y="670106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90718</xdr:rowOff>
    </xdr:from>
    <xdr:to>
      <xdr:col>22</xdr:col>
      <xdr:colOff>114300</xdr:colOff>
      <xdr:row>35</xdr:row>
      <xdr:rowOff>147051</xdr:rowOff>
    </xdr:to>
    <xdr:cxnSp macro="">
      <xdr:nvCxnSpPr>
        <xdr:cNvPr id="121" name="直線コネクタ 120"/>
        <xdr:cNvCxnSpPr/>
      </xdr:nvCxnSpPr>
      <xdr:spPr bwMode="auto">
        <a:xfrm flipV="1">
          <a:off x="3606800" y="6701068"/>
          <a:ext cx="698500" cy="56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147051</xdr:rowOff>
    </xdr:from>
    <xdr:to>
      <xdr:col>18</xdr:col>
      <xdr:colOff>177800</xdr:colOff>
      <xdr:row>35</xdr:row>
      <xdr:rowOff>176475</xdr:rowOff>
    </xdr:to>
    <xdr:cxnSp macro="">
      <xdr:nvCxnSpPr>
        <xdr:cNvPr id="124" name="直線コネクタ 123"/>
        <xdr:cNvCxnSpPr/>
      </xdr:nvCxnSpPr>
      <xdr:spPr bwMode="auto">
        <a:xfrm flipV="1">
          <a:off x="2908300" y="6757401"/>
          <a:ext cx="698500" cy="29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235958</xdr:rowOff>
    </xdr:from>
    <xdr:ext cx="762000" cy="259045"/>
    <xdr:sp macro="" textlink="">
      <xdr:nvSpPr>
        <xdr:cNvPr id="126" name="テキスト ボックス 125"/>
        <xdr:cNvSpPr txBox="1"/>
      </xdr:nvSpPr>
      <xdr:spPr>
        <a:xfrm>
          <a:off x="3225800" y="68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45503</xdr:rowOff>
    </xdr:from>
    <xdr:to>
      <xdr:col>29</xdr:col>
      <xdr:colOff>177800</xdr:colOff>
      <xdr:row>35</xdr:row>
      <xdr:rowOff>147103</xdr:rowOff>
    </xdr:to>
    <xdr:sp macro="" textlink="">
      <xdr:nvSpPr>
        <xdr:cNvPr id="134" name="楕円 133"/>
        <xdr:cNvSpPr/>
      </xdr:nvSpPr>
      <xdr:spPr bwMode="auto">
        <a:xfrm>
          <a:off x="5600700" y="665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233480</xdr:rowOff>
    </xdr:from>
    <xdr:ext cx="762000" cy="259045"/>
    <xdr:sp macro="" textlink="">
      <xdr:nvSpPr>
        <xdr:cNvPr id="135" name="人口1人当たり決算額の推移該当値テキスト445"/>
        <xdr:cNvSpPr txBox="1"/>
      </xdr:nvSpPr>
      <xdr:spPr>
        <a:xfrm>
          <a:off x="5740400" y="650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47364</xdr:rowOff>
    </xdr:from>
    <xdr:to>
      <xdr:col>26</xdr:col>
      <xdr:colOff>101600</xdr:colOff>
      <xdr:row>35</xdr:row>
      <xdr:rowOff>148964</xdr:rowOff>
    </xdr:to>
    <xdr:sp macro="" textlink="">
      <xdr:nvSpPr>
        <xdr:cNvPr id="136" name="楕円 135"/>
        <xdr:cNvSpPr/>
      </xdr:nvSpPr>
      <xdr:spPr bwMode="auto">
        <a:xfrm>
          <a:off x="4953000" y="665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159141</xdr:rowOff>
    </xdr:from>
    <xdr:ext cx="736600" cy="259045"/>
    <xdr:sp macro="" textlink="">
      <xdr:nvSpPr>
        <xdr:cNvPr id="137" name="テキスト ボックス 136"/>
        <xdr:cNvSpPr txBox="1"/>
      </xdr:nvSpPr>
      <xdr:spPr>
        <a:xfrm>
          <a:off x="4622800" y="64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39918</xdr:rowOff>
    </xdr:from>
    <xdr:to>
      <xdr:col>22</xdr:col>
      <xdr:colOff>165100</xdr:colOff>
      <xdr:row>35</xdr:row>
      <xdr:rowOff>141518</xdr:rowOff>
    </xdr:to>
    <xdr:sp macro="" textlink="">
      <xdr:nvSpPr>
        <xdr:cNvPr id="138" name="楕円 137"/>
        <xdr:cNvSpPr/>
      </xdr:nvSpPr>
      <xdr:spPr bwMode="auto">
        <a:xfrm>
          <a:off x="4254500" y="66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151695</xdr:rowOff>
    </xdr:from>
    <xdr:ext cx="762000" cy="259045"/>
    <xdr:sp macro="" textlink="">
      <xdr:nvSpPr>
        <xdr:cNvPr id="139" name="テキスト ボックス 138"/>
        <xdr:cNvSpPr txBox="1"/>
      </xdr:nvSpPr>
      <xdr:spPr>
        <a:xfrm>
          <a:off x="3924300" y="64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96251</xdr:rowOff>
    </xdr:from>
    <xdr:to>
      <xdr:col>19</xdr:col>
      <xdr:colOff>38100</xdr:colOff>
      <xdr:row>35</xdr:row>
      <xdr:rowOff>197851</xdr:rowOff>
    </xdr:to>
    <xdr:sp macro="" textlink="">
      <xdr:nvSpPr>
        <xdr:cNvPr id="140" name="楕円 139"/>
        <xdr:cNvSpPr/>
      </xdr:nvSpPr>
      <xdr:spPr bwMode="auto">
        <a:xfrm>
          <a:off x="3556000" y="670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208028</xdr:rowOff>
    </xdr:from>
    <xdr:ext cx="762000" cy="259045"/>
    <xdr:sp macro="" textlink="">
      <xdr:nvSpPr>
        <xdr:cNvPr id="141" name="テキスト ボックス 140"/>
        <xdr:cNvSpPr txBox="1"/>
      </xdr:nvSpPr>
      <xdr:spPr>
        <a:xfrm>
          <a:off x="3225800" y="64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125675</xdr:rowOff>
    </xdr:from>
    <xdr:to>
      <xdr:col>15</xdr:col>
      <xdr:colOff>101600</xdr:colOff>
      <xdr:row>35</xdr:row>
      <xdr:rowOff>227275</xdr:rowOff>
    </xdr:to>
    <xdr:sp macro="" textlink="">
      <xdr:nvSpPr>
        <xdr:cNvPr id="142" name="楕円 141"/>
        <xdr:cNvSpPr/>
      </xdr:nvSpPr>
      <xdr:spPr bwMode="auto">
        <a:xfrm>
          <a:off x="2857500" y="673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237452</xdr:rowOff>
    </xdr:from>
    <xdr:ext cx="762000" cy="259045"/>
    <xdr:sp macro="" textlink="">
      <xdr:nvSpPr>
        <xdr:cNvPr id="143" name="テキスト ボックス 142"/>
        <xdr:cNvSpPr txBox="1"/>
      </xdr:nvSpPr>
      <xdr:spPr>
        <a:xfrm>
          <a:off x="2527300" y="650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64278</xdr:rowOff>
    </xdr:from>
    <xdr:to>
      <xdr:col>24</xdr:col>
      <xdr:colOff>63500</xdr:colOff>
      <xdr:row>35</xdr:row>
      <xdr:rowOff>67821</xdr:rowOff>
    </xdr:to>
    <xdr:cxnSp macro="">
      <xdr:nvCxnSpPr>
        <xdr:cNvPr id="63" name="直線コネクタ 62"/>
        <xdr:cNvCxnSpPr/>
      </xdr:nvCxnSpPr>
      <xdr:spPr>
        <a:xfrm flipV="1">
          <a:off x="3797300" y="6065028"/>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67821</xdr:rowOff>
    </xdr:from>
    <xdr:to>
      <xdr:col>19</xdr:col>
      <xdr:colOff>177800</xdr:colOff>
      <xdr:row>35</xdr:row>
      <xdr:rowOff>100364</xdr:rowOff>
    </xdr:to>
    <xdr:cxnSp macro="">
      <xdr:nvCxnSpPr>
        <xdr:cNvPr id="66" name="直線コネクタ 65"/>
        <xdr:cNvCxnSpPr/>
      </xdr:nvCxnSpPr>
      <xdr:spPr>
        <a:xfrm flipV="1">
          <a:off x="2908300" y="6068571"/>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100364</xdr:rowOff>
    </xdr:from>
    <xdr:to>
      <xdr:col>15</xdr:col>
      <xdr:colOff>50800</xdr:colOff>
      <xdr:row>35</xdr:row>
      <xdr:rowOff>108365</xdr:rowOff>
    </xdr:to>
    <xdr:cxnSp macro="">
      <xdr:nvCxnSpPr>
        <xdr:cNvPr id="69" name="直線コネクタ 68"/>
        <xdr:cNvCxnSpPr/>
      </xdr:nvCxnSpPr>
      <xdr:spPr>
        <a:xfrm flipV="1">
          <a:off x="2019300" y="61011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108365</xdr:rowOff>
    </xdr:from>
    <xdr:to>
      <xdr:col>10</xdr:col>
      <xdr:colOff>114300</xdr:colOff>
      <xdr:row>35</xdr:row>
      <xdr:rowOff>143309</xdr:rowOff>
    </xdr:to>
    <xdr:cxnSp macro="">
      <xdr:nvCxnSpPr>
        <xdr:cNvPr id="72" name="直線コネクタ 71"/>
        <xdr:cNvCxnSpPr/>
      </xdr:nvCxnSpPr>
      <xdr:spPr>
        <a:xfrm flipV="1">
          <a:off x="1130300" y="6109115"/>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13478</xdr:rowOff>
    </xdr:from>
    <xdr:to>
      <xdr:col>24</xdr:col>
      <xdr:colOff>114300</xdr:colOff>
      <xdr:row>35</xdr:row>
      <xdr:rowOff>115078</xdr:rowOff>
    </xdr:to>
    <xdr:sp macro="" textlink="">
      <xdr:nvSpPr>
        <xdr:cNvPr id="82" name="楕円 81"/>
        <xdr:cNvSpPr/>
      </xdr:nvSpPr>
      <xdr:spPr>
        <a:xfrm>
          <a:off x="4584700" y="60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36355</xdr:rowOff>
    </xdr:from>
    <xdr:ext cx="534377" cy="259045"/>
    <xdr:sp macro="" textlink="">
      <xdr:nvSpPr>
        <xdr:cNvPr id="83" name="人件費該当値テキスト"/>
        <xdr:cNvSpPr txBox="1"/>
      </xdr:nvSpPr>
      <xdr:spPr>
        <a:xfrm>
          <a:off x="4686300" y="58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17021</xdr:rowOff>
    </xdr:from>
    <xdr:to>
      <xdr:col>20</xdr:col>
      <xdr:colOff>38100</xdr:colOff>
      <xdr:row>35</xdr:row>
      <xdr:rowOff>118621</xdr:rowOff>
    </xdr:to>
    <xdr:sp macro="" textlink="">
      <xdr:nvSpPr>
        <xdr:cNvPr id="84" name="楕円 83"/>
        <xdr:cNvSpPr/>
      </xdr:nvSpPr>
      <xdr:spPr>
        <a:xfrm>
          <a:off x="3746500" y="60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135148</xdr:rowOff>
    </xdr:from>
    <xdr:ext cx="534377" cy="259045"/>
    <xdr:sp macro="" textlink="">
      <xdr:nvSpPr>
        <xdr:cNvPr id="85" name="テキスト ボックス 84"/>
        <xdr:cNvSpPr txBox="1"/>
      </xdr:nvSpPr>
      <xdr:spPr>
        <a:xfrm>
          <a:off x="3530111" y="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49564</xdr:rowOff>
    </xdr:from>
    <xdr:to>
      <xdr:col>15</xdr:col>
      <xdr:colOff>101600</xdr:colOff>
      <xdr:row>35</xdr:row>
      <xdr:rowOff>151164</xdr:rowOff>
    </xdr:to>
    <xdr:sp macro="" textlink="">
      <xdr:nvSpPr>
        <xdr:cNvPr id="86" name="楕円 85"/>
        <xdr:cNvSpPr/>
      </xdr:nvSpPr>
      <xdr:spPr>
        <a:xfrm>
          <a:off x="2857500" y="60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167691</xdr:rowOff>
    </xdr:from>
    <xdr:ext cx="534377" cy="259045"/>
    <xdr:sp macro="" textlink="">
      <xdr:nvSpPr>
        <xdr:cNvPr id="87" name="テキスト ボックス 86"/>
        <xdr:cNvSpPr txBox="1"/>
      </xdr:nvSpPr>
      <xdr:spPr>
        <a:xfrm>
          <a:off x="2641111" y="58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57565</xdr:rowOff>
    </xdr:from>
    <xdr:to>
      <xdr:col>10</xdr:col>
      <xdr:colOff>165100</xdr:colOff>
      <xdr:row>35</xdr:row>
      <xdr:rowOff>159165</xdr:rowOff>
    </xdr:to>
    <xdr:sp macro="" textlink="">
      <xdr:nvSpPr>
        <xdr:cNvPr id="88" name="楕円 87"/>
        <xdr:cNvSpPr/>
      </xdr:nvSpPr>
      <xdr:spPr>
        <a:xfrm>
          <a:off x="1968500" y="6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150292</xdr:rowOff>
    </xdr:from>
    <xdr:ext cx="534377" cy="259045"/>
    <xdr:sp macro="" textlink="">
      <xdr:nvSpPr>
        <xdr:cNvPr id="89" name="テキスト ボックス 88"/>
        <xdr:cNvSpPr txBox="1"/>
      </xdr:nvSpPr>
      <xdr:spPr>
        <a:xfrm>
          <a:off x="1752111" y="61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92509</xdr:rowOff>
    </xdr:from>
    <xdr:to>
      <xdr:col>6</xdr:col>
      <xdr:colOff>38100</xdr:colOff>
      <xdr:row>36</xdr:row>
      <xdr:rowOff>22659</xdr:rowOff>
    </xdr:to>
    <xdr:sp macro="" textlink="">
      <xdr:nvSpPr>
        <xdr:cNvPr id="90" name="楕円 89"/>
        <xdr:cNvSpPr/>
      </xdr:nvSpPr>
      <xdr:spPr>
        <a:xfrm>
          <a:off x="1079500" y="60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13786</xdr:rowOff>
    </xdr:from>
    <xdr:ext cx="534377" cy="259045"/>
    <xdr:sp macro="" textlink="">
      <xdr:nvSpPr>
        <xdr:cNvPr id="91" name="テキスト ボックス 90"/>
        <xdr:cNvSpPr txBox="1"/>
      </xdr:nvSpPr>
      <xdr:spPr>
        <a:xfrm>
          <a:off x="863111" y="618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61911</xdr:rowOff>
    </xdr:from>
    <xdr:to>
      <xdr:col>24</xdr:col>
      <xdr:colOff>63500</xdr:colOff>
      <xdr:row>58</xdr:row>
      <xdr:rowOff>67025</xdr:rowOff>
    </xdr:to>
    <xdr:cxnSp macro="">
      <xdr:nvCxnSpPr>
        <xdr:cNvPr id="122" name="直線コネクタ 121"/>
        <xdr:cNvCxnSpPr/>
      </xdr:nvCxnSpPr>
      <xdr:spPr>
        <a:xfrm>
          <a:off x="3797300" y="10006011"/>
          <a:ext cx="8382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61911</xdr:rowOff>
    </xdr:from>
    <xdr:to>
      <xdr:col>19</xdr:col>
      <xdr:colOff>177800</xdr:colOff>
      <xdr:row>58</xdr:row>
      <xdr:rowOff>68602</xdr:rowOff>
    </xdr:to>
    <xdr:cxnSp macro="">
      <xdr:nvCxnSpPr>
        <xdr:cNvPr id="125" name="直線コネクタ 124"/>
        <xdr:cNvCxnSpPr/>
      </xdr:nvCxnSpPr>
      <xdr:spPr>
        <a:xfrm flipV="1">
          <a:off x="2908300" y="10006011"/>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68602</xdr:rowOff>
    </xdr:from>
    <xdr:to>
      <xdr:col>15</xdr:col>
      <xdr:colOff>50800</xdr:colOff>
      <xdr:row>58</xdr:row>
      <xdr:rowOff>86384</xdr:rowOff>
    </xdr:to>
    <xdr:cxnSp macro="">
      <xdr:nvCxnSpPr>
        <xdr:cNvPr id="128" name="直線コネクタ 127"/>
        <xdr:cNvCxnSpPr/>
      </xdr:nvCxnSpPr>
      <xdr:spPr>
        <a:xfrm flipV="1">
          <a:off x="2019300" y="10012702"/>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86384</xdr:rowOff>
    </xdr:from>
    <xdr:to>
      <xdr:col>10</xdr:col>
      <xdr:colOff>114300</xdr:colOff>
      <xdr:row>58</xdr:row>
      <xdr:rowOff>102474</xdr:rowOff>
    </xdr:to>
    <xdr:cxnSp macro="">
      <xdr:nvCxnSpPr>
        <xdr:cNvPr id="131" name="直線コネクタ 130"/>
        <xdr:cNvCxnSpPr/>
      </xdr:nvCxnSpPr>
      <xdr:spPr>
        <a:xfrm flipV="1">
          <a:off x="1130300" y="10030484"/>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16225</xdr:rowOff>
    </xdr:from>
    <xdr:to>
      <xdr:col>24</xdr:col>
      <xdr:colOff>114300</xdr:colOff>
      <xdr:row>58</xdr:row>
      <xdr:rowOff>117825</xdr:rowOff>
    </xdr:to>
    <xdr:sp macro="" textlink="">
      <xdr:nvSpPr>
        <xdr:cNvPr id="141" name="楕円 140"/>
        <xdr:cNvSpPr/>
      </xdr:nvSpPr>
      <xdr:spPr>
        <a:xfrm>
          <a:off x="4584700" y="99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147052</xdr:rowOff>
    </xdr:from>
    <xdr:ext cx="534377" cy="259045"/>
    <xdr:sp macro="" textlink="">
      <xdr:nvSpPr>
        <xdr:cNvPr id="142" name="物件費該当値テキスト"/>
        <xdr:cNvSpPr txBox="1"/>
      </xdr:nvSpPr>
      <xdr:spPr>
        <a:xfrm>
          <a:off x="4686300" y="97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11111</xdr:rowOff>
    </xdr:from>
    <xdr:to>
      <xdr:col>20</xdr:col>
      <xdr:colOff>38100</xdr:colOff>
      <xdr:row>58</xdr:row>
      <xdr:rowOff>112711</xdr:rowOff>
    </xdr:to>
    <xdr:sp macro="" textlink="">
      <xdr:nvSpPr>
        <xdr:cNvPr id="143" name="楕円 142"/>
        <xdr:cNvSpPr/>
      </xdr:nvSpPr>
      <xdr:spPr>
        <a:xfrm>
          <a:off x="3746500" y="99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129238</xdr:rowOff>
    </xdr:from>
    <xdr:ext cx="534377" cy="259045"/>
    <xdr:sp macro="" textlink="">
      <xdr:nvSpPr>
        <xdr:cNvPr id="144" name="テキスト ボックス 143"/>
        <xdr:cNvSpPr txBox="1"/>
      </xdr:nvSpPr>
      <xdr:spPr>
        <a:xfrm>
          <a:off x="3530111" y="97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17802</xdr:rowOff>
    </xdr:from>
    <xdr:to>
      <xdr:col>15</xdr:col>
      <xdr:colOff>101600</xdr:colOff>
      <xdr:row>58</xdr:row>
      <xdr:rowOff>119402</xdr:rowOff>
    </xdr:to>
    <xdr:sp macro="" textlink="">
      <xdr:nvSpPr>
        <xdr:cNvPr id="145" name="楕円 144"/>
        <xdr:cNvSpPr/>
      </xdr:nvSpPr>
      <xdr:spPr>
        <a:xfrm>
          <a:off x="2857500" y="99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135929</xdr:rowOff>
    </xdr:from>
    <xdr:ext cx="534377" cy="259045"/>
    <xdr:sp macro="" textlink="">
      <xdr:nvSpPr>
        <xdr:cNvPr id="146" name="テキスト ボックス 145"/>
        <xdr:cNvSpPr txBox="1"/>
      </xdr:nvSpPr>
      <xdr:spPr>
        <a:xfrm>
          <a:off x="2641111" y="973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35584</xdr:rowOff>
    </xdr:from>
    <xdr:to>
      <xdr:col>10</xdr:col>
      <xdr:colOff>165100</xdr:colOff>
      <xdr:row>58</xdr:row>
      <xdr:rowOff>137184</xdr:rowOff>
    </xdr:to>
    <xdr:sp macro="" textlink="">
      <xdr:nvSpPr>
        <xdr:cNvPr id="147" name="楕円 146"/>
        <xdr:cNvSpPr/>
      </xdr:nvSpPr>
      <xdr:spPr>
        <a:xfrm>
          <a:off x="1968500" y="99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128311</xdr:rowOff>
    </xdr:from>
    <xdr:ext cx="534377" cy="259045"/>
    <xdr:sp macro="" textlink="">
      <xdr:nvSpPr>
        <xdr:cNvPr id="148" name="テキスト ボックス 147"/>
        <xdr:cNvSpPr txBox="1"/>
      </xdr:nvSpPr>
      <xdr:spPr>
        <a:xfrm>
          <a:off x="1752111" y="100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51674</xdr:rowOff>
    </xdr:from>
    <xdr:to>
      <xdr:col>6</xdr:col>
      <xdr:colOff>38100</xdr:colOff>
      <xdr:row>58</xdr:row>
      <xdr:rowOff>153274</xdr:rowOff>
    </xdr:to>
    <xdr:sp macro="" textlink="">
      <xdr:nvSpPr>
        <xdr:cNvPr id="149" name="楕円 148"/>
        <xdr:cNvSpPr/>
      </xdr:nvSpPr>
      <xdr:spPr>
        <a:xfrm>
          <a:off x="1079500" y="99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144401</xdr:rowOff>
    </xdr:from>
    <xdr:ext cx="534377" cy="259045"/>
    <xdr:sp macro="" textlink="">
      <xdr:nvSpPr>
        <xdr:cNvPr id="150" name="テキスト ボックス 149"/>
        <xdr:cNvSpPr txBox="1"/>
      </xdr:nvSpPr>
      <xdr:spPr>
        <a:xfrm>
          <a:off x="863111" y="100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58319</xdr:rowOff>
    </xdr:from>
    <xdr:to>
      <xdr:col>24</xdr:col>
      <xdr:colOff>63500</xdr:colOff>
      <xdr:row>78</xdr:row>
      <xdr:rowOff>74244</xdr:rowOff>
    </xdr:to>
    <xdr:cxnSp macro="">
      <xdr:nvCxnSpPr>
        <xdr:cNvPr id="179" name="直線コネクタ 178"/>
        <xdr:cNvCxnSpPr/>
      </xdr:nvCxnSpPr>
      <xdr:spPr>
        <a:xfrm>
          <a:off x="3797300" y="13431419"/>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29133</xdr:rowOff>
    </xdr:from>
    <xdr:to>
      <xdr:col>19</xdr:col>
      <xdr:colOff>177800</xdr:colOff>
      <xdr:row>78</xdr:row>
      <xdr:rowOff>58319</xdr:rowOff>
    </xdr:to>
    <xdr:cxnSp macro="">
      <xdr:nvCxnSpPr>
        <xdr:cNvPr id="182" name="直線コネクタ 181"/>
        <xdr:cNvCxnSpPr/>
      </xdr:nvCxnSpPr>
      <xdr:spPr>
        <a:xfrm>
          <a:off x="2908300" y="13402233"/>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22809</xdr:rowOff>
    </xdr:from>
    <xdr:to>
      <xdr:col>15</xdr:col>
      <xdr:colOff>50800</xdr:colOff>
      <xdr:row>78</xdr:row>
      <xdr:rowOff>29133</xdr:rowOff>
    </xdr:to>
    <xdr:cxnSp macro="">
      <xdr:nvCxnSpPr>
        <xdr:cNvPr id="185" name="直線コネクタ 184"/>
        <xdr:cNvCxnSpPr/>
      </xdr:nvCxnSpPr>
      <xdr:spPr>
        <a:xfrm>
          <a:off x="2019300" y="1339590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22809</xdr:rowOff>
    </xdr:from>
    <xdr:to>
      <xdr:col>10</xdr:col>
      <xdr:colOff>114300</xdr:colOff>
      <xdr:row>78</xdr:row>
      <xdr:rowOff>48413</xdr:rowOff>
    </xdr:to>
    <xdr:cxnSp macro="">
      <xdr:nvCxnSpPr>
        <xdr:cNvPr id="188" name="直線コネクタ 187"/>
        <xdr:cNvCxnSpPr/>
      </xdr:nvCxnSpPr>
      <xdr:spPr>
        <a:xfrm flipV="1">
          <a:off x="1130300" y="1339590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23444</xdr:rowOff>
    </xdr:from>
    <xdr:to>
      <xdr:col>24</xdr:col>
      <xdr:colOff>114300</xdr:colOff>
      <xdr:row>78</xdr:row>
      <xdr:rowOff>125044</xdr:rowOff>
    </xdr:to>
    <xdr:sp macro="" textlink="">
      <xdr:nvSpPr>
        <xdr:cNvPr id="198" name="楕円 197"/>
        <xdr:cNvSpPr/>
      </xdr:nvSpPr>
      <xdr:spPr>
        <a:xfrm>
          <a:off x="45847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109821</xdr:rowOff>
    </xdr:from>
    <xdr:ext cx="469744" cy="259045"/>
    <xdr:sp macro="" textlink="">
      <xdr:nvSpPr>
        <xdr:cNvPr id="199" name="維持補修費該当値テキスト"/>
        <xdr:cNvSpPr txBox="1"/>
      </xdr:nvSpPr>
      <xdr:spPr>
        <a:xfrm>
          <a:off x="4686300" y="133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7519</xdr:rowOff>
    </xdr:from>
    <xdr:to>
      <xdr:col>20</xdr:col>
      <xdr:colOff>38100</xdr:colOff>
      <xdr:row>78</xdr:row>
      <xdr:rowOff>109119</xdr:rowOff>
    </xdr:to>
    <xdr:sp macro="" textlink="">
      <xdr:nvSpPr>
        <xdr:cNvPr id="200" name="楕円 199"/>
        <xdr:cNvSpPr/>
      </xdr:nvSpPr>
      <xdr:spPr>
        <a:xfrm>
          <a:off x="3746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100246</xdr:rowOff>
    </xdr:from>
    <xdr:ext cx="469744" cy="259045"/>
    <xdr:sp macro="" textlink="">
      <xdr:nvSpPr>
        <xdr:cNvPr id="201" name="テキスト ボックス 200"/>
        <xdr:cNvSpPr txBox="1"/>
      </xdr:nvSpPr>
      <xdr:spPr>
        <a:xfrm>
          <a:off x="3562428" y="134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149783</xdr:rowOff>
    </xdr:from>
    <xdr:to>
      <xdr:col>15</xdr:col>
      <xdr:colOff>101600</xdr:colOff>
      <xdr:row>78</xdr:row>
      <xdr:rowOff>79933</xdr:rowOff>
    </xdr:to>
    <xdr:sp macro="" textlink="">
      <xdr:nvSpPr>
        <xdr:cNvPr id="202" name="楕円 201"/>
        <xdr:cNvSpPr/>
      </xdr:nvSpPr>
      <xdr:spPr>
        <a:xfrm>
          <a:off x="28575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71060</xdr:rowOff>
    </xdr:from>
    <xdr:ext cx="469744" cy="259045"/>
    <xdr:sp macro="" textlink="">
      <xdr:nvSpPr>
        <xdr:cNvPr id="203" name="テキスト ボックス 202"/>
        <xdr:cNvSpPr txBox="1"/>
      </xdr:nvSpPr>
      <xdr:spPr>
        <a:xfrm>
          <a:off x="2673428" y="134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143459</xdr:rowOff>
    </xdr:from>
    <xdr:to>
      <xdr:col>10</xdr:col>
      <xdr:colOff>165100</xdr:colOff>
      <xdr:row>78</xdr:row>
      <xdr:rowOff>73609</xdr:rowOff>
    </xdr:to>
    <xdr:sp macro="" textlink="">
      <xdr:nvSpPr>
        <xdr:cNvPr id="204" name="楕円 203"/>
        <xdr:cNvSpPr/>
      </xdr:nvSpPr>
      <xdr:spPr>
        <a:xfrm>
          <a:off x="1968500" y="133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64736</xdr:rowOff>
    </xdr:from>
    <xdr:ext cx="469744" cy="259045"/>
    <xdr:sp macro="" textlink="">
      <xdr:nvSpPr>
        <xdr:cNvPr id="205" name="テキスト ボックス 204"/>
        <xdr:cNvSpPr txBox="1"/>
      </xdr:nvSpPr>
      <xdr:spPr>
        <a:xfrm>
          <a:off x="1784428" y="1343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169063</xdr:rowOff>
    </xdr:from>
    <xdr:to>
      <xdr:col>6</xdr:col>
      <xdr:colOff>38100</xdr:colOff>
      <xdr:row>78</xdr:row>
      <xdr:rowOff>99213</xdr:rowOff>
    </xdr:to>
    <xdr:sp macro="" textlink="">
      <xdr:nvSpPr>
        <xdr:cNvPr id="206" name="楕円 205"/>
        <xdr:cNvSpPr/>
      </xdr:nvSpPr>
      <xdr:spPr>
        <a:xfrm>
          <a:off x="10795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90340</xdr:rowOff>
    </xdr:from>
    <xdr:ext cx="469744" cy="259045"/>
    <xdr:sp macro="" textlink="">
      <xdr:nvSpPr>
        <xdr:cNvPr id="207" name="テキスト ボックス 206"/>
        <xdr:cNvSpPr txBox="1"/>
      </xdr:nvSpPr>
      <xdr:spPr>
        <a:xfrm>
          <a:off x="895428" y="1346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128118</xdr:rowOff>
    </xdr:from>
    <xdr:to>
      <xdr:col>24</xdr:col>
      <xdr:colOff>63500</xdr:colOff>
      <xdr:row>97</xdr:row>
      <xdr:rowOff>131471</xdr:rowOff>
    </xdr:to>
    <xdr:cxnSp macro="">
      <xdr:nvCxnSpPr>
        <xdr:cNvPr id="237" name="直線コネクタ 236"/>
        <xdr:cNvCxnSpPr/>
      </xdr:nvCxnSpPr>
      <xdr:spPr>
        <a:xfrm>
          <a:off x="3797300" y="16758768"/>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86855</xdr:rowOff>
    </xdr:from>
    <xdr:to>
      <xdr:col>19</xdr:col>
      <xdr:colOff>177800</xdr:colOff>
      <xdr:row>97</xdr:row>
      <xdr:rowOff>128118</xdr:rowOff>
    </xdr:to>
    <xdr:cxnSp macro="">
      <xdr:nvCxnSpPr>
        <xdr:cNvPr id="240" name="直線コネクタ 239"/>
        <xdr:cNvCxnSpPr/>
      </xdr:nvCxnSpPr>
      <xdr:spPr>
        <a:xfrm>
          <a:off x="2908300" y="16717505"/>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86855</xdr:rowOff>
    </xdr:from>
    <xdr:to>
      <xdr:col>15</xdr:col>
      <xdr:colOff>50800</xdr:colOff>
      <xdr:row>97</xdr:row>
      <xdr:rowOff>105087</xdr:rowOff>
    </xdr:to>
    <xdr:cxnSp macro="">
      <xdr:nvCxnSpPr>
        <xdr:cNvPr id="243" name="直線コネクタ 242"/>
        <xdr:cNvCxnSpPr/>
      </xdr:nvCxnSpPr>
      <xdr:spPr>
        <a:xfrm flipV="1">
          <a:off x="2019300" y="16717505"/>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105087</xdr:rowOff>
    </xdr:from>
    <xdr:to>
      <xdr:col>10</xdr:col>
      <xdr:colOff>114300</xdr:colOff>
      <xdr:row>97</xdr:row>
      <xdr:rowOff>127833</xdr:rowOff>
    </xdr:to>
    <xdr:cxnSp macro="">
      <xdr:nvCxnSpPr>
        <xdr:cNvPr id="246" name="直線コネクタ 245"/>
        <xdr:cNvCxnSpPr/>
      </xdr:nvCxnSpPr>
      <xdr:spPr>
        <a:xfrm flipV="1">
          <a:off x="1130300" y="1673573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134884</xdr:rowOff>
    </xdr:from>
    <xdr:ext cx="534377" cy="259045"/>
    <xdr:sp macro="" textlink="">
      <xdr:nvSpPr>
        <xdr:cNvPr id="248" name="テキスト ボックス 247"/>
        <xdr:cNvSpPr txBox="1"/>
      </xdr:nvSpPr>
      <xdr:spPr>
        <a:xfrm>
          <a:off x="1752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80671</xdr:rowOff>
    </xdr:from>
    <xdr:to>
      <xdr:col>24</xdr:col>
      <xdr:colOff>114300</xdr:colOff>
      <xdr:row>98</xdr:row>
      <xdr:rowOff>10821</xdr:rowOff>
    </xdr:to>
    <xdr:sp macro="" textlink="">
      <xdr:nvSpPr>
        <xdr:cNvPr id="256" name="楕円 255"/>
        <xdr:cNvSpPr/>
      </xdr:nvSpPr>
      <xdr:spPr>
        <a:xfrm>
          <a:off x="45847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59098</xdr:rowOff>
    </xdr:from>
    <xdr:ext cx="534377" cy="259045"/>
    <xdr:sp macro="" textlink="">
      <xdr:nvSpPr>
        <xdr:cNvPr id="257" name="扶助費該当値テキスト"/>
        <xdr:cNvSpPr txBox="1"/>
      </xdr:nvSpPr>
      <xdr:spPr>
        <a:xfrm>
          <a:off x="4686300" y="166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77318</xdr:rowOff>
    </xdr:from>
    <xdr:to>
      <xdr:col>20</xdr:col>
      <xdr:colOff>38100</xdr:colOff>
      <xdr:row>98</xdr:row>
      <xdr:rowOff>7468</xdr:rowOff>
    </xdr:to>
    <xdr:sp macro="" textlink="">
      <xdr:nvSpPr>
        <xdr:cNvPr id="258" name="楕円 257"/>
        <xdr:cNvSpPr/>
      </xdr:nvSpPr>
      <xdr:spPr>
        <a:xfrm>
          <a:off x="3746500" y="167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170045</xdr:rowOff>
    </xdr:from>
    <xdr:ext cx="534377" cy="259045"/>
    <xdr:sp macro="" textlink="">
      <xdr:nvSpPr>
        <xdr:cNvPr id="259" name="テキスト ボックス 258"/>
        <xdr:cNvSpPr txBox="1"/>
      </xdr:nvSpPr>
      <xdr:spPr>
        <a:xfrm>
          <a:off x="3530111" y="168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36055</xdr:rowOff>
    </xdr:from>
    <xdr:to>
      <xdr:col>15</xdr:col>
      <xdr:colOff>101600</xdr:colOff>
      <xdr:row>97</xdr:row>
      <xdr:rowOff>137655</xdr:rowOff>
    </xdr:to>
    <xdr:sp macro="" textlink="">
      <xdr:nvSpPr>
        <xdr:cNvPr id="260" name="楕円 259"/>
        <xdr:cNvSpPr/>
      </xdr:nvSpPr>
      <xdr:spPr>
        <a:xfrm>
          <a:off x="2857500" y="166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128782</xdr:rowOff>
    </xdr:from>
    <xdr:ext cx="534377" cy="259045"/>
    <xdr:sp macro="" textlink="">
      <xdr:nvSpPr>
        <xdr:cNvPr id="261" name="テキスト ボックス 260"/>
        <xdr:cNvSpPr txBox="1"/>
      </xdr:nvSpPr>
      <xdr:spPr>
        <a:xfrm>
          <a:off x="2641111" y="167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54287</xdr:rowOff>
    </xdr:from>
    <xdr:to>
      <xdr:col>10</xdr:col>
      <xdr:colOff>165100</xdr:colOff>
      <xdr:row>97</xdr:row>
      <xdr:rowOff>155887</xdr:rowOff>
    </xdr:to>
    <xdr:sp macro="" textlink="">
      <xdr:nvSpPr>
        <xdr:cNvPr id="262" name="楕円 261"/>
        <xdr:cNvSpPr/>
      </xdr:nvSpPr>
      <xdr:spPr>
        <a:xfrm>
          <a:off x="1968500" y="166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147014</xdr:rowOff>
    </xdr:from>
    <xdr:ext cx="534377" cy="259045"/>
    <xdr:sp macro="" textlink="">
      <xdr:nvSpPr>
        <xdr:cNvPr id="263" name="テキスト ボックス 262"/>
        <xdr:cNvSpPr txBox="1"/>
      </xdr:nvSpPr>
      <xdr:spPr>
        <a:xfrm>
          <a:off x="1752111" y="167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77033</xdr:rowOff>
    </xdr:from>
    <xdr:to>
      <xdr:col>6</xdr:col>
      <xdr:colOff>38100</xdr:colOff>
      <xdr:row>98</xdr:row>
      <xdr:rowOff>7183</xdr:rowOff>
    </xdr:to>
    <xdr:sp macro="" textlink="">
      <xdr:nvSpPr>
        <xdr:cNvPr id="264" name="楕円 263"/>
        <xdr:cNvSpPr/>
      </xdr:nvSpPr>
      <xdr:spPr>
        <a:xfrm>
          <a:off x="1079500" y="167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169760</xdr:rowOff>
    </xdr:from>
    <xdr:ext cx="534377" cy="259045"/>
    <xdr:sp macro="" textlink="">
      <xdr:nvSpPr>
        <xdr:cNvPr id="265" name="テキスト ボックス 264"/>
        <xdr:cNvSpPr txBox="1"/>
      </xdr:nvSpPr>
      <xdr:spPr>
        <a:xfrm>
          <a:off x="863111" y="168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154635</xdr:rowOff>
    </xdr:from>
    <xdr:to>
      <xdr:col>55</xdr:col>
      <xdr:colOff>0</xdr:colOff>
      <xdr:row>37</xdr:row>
      <xdr:rowOff>10868</xdr:rowOff>
    </xdr:to>
    <xdr:cxnSp macro="">
      <xdr:nvCxnSpPr>
        <xdr:cNvPr id="296" name="直線コネクタ 295"/>
        <xdr:cNvCxnSpPr/>
      </xdr:nvCxnSpPr>
      <xdr:spPr>
        <a:xfrm flipV="1">
          <a:off x="9639300" y="6326835"/>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56718</xdr:rowOff>
    </xdr:from>
    <xdr:to>
      <xdr:col>50</xdr:col>
      <xdr:colOff>114300</xdr:colOff>
      <xdr:row>37</xdr:row>
      <xdr:rowOff>10868</xdr:rowOff>
    </xdr:to>
    <xdr:cxnSp macro="">
      <xdr:nvCxnSpPr>
        <xdr:cNvPr id="299" name="直線コネクタ 298"/>
        <xdr:cNvCxnSpPr/>
      </xdr:nvCxnSpPr>
      <xdr:spPr>
        <a:xfrm>
          <a:off x="8750300" y="6228918"/>
          <a:ext cx="889000" cy="1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56718</xdr:rowOff>
    </xdr:from>
    <xdr:to>
      <xdr:col>45</xdr:col>
      <xdr:colOff>177800</xdr:colOff>
      <xdr:row>36</xdr:row>
      <xdr:rowOff>143020</xdr:rowOff>
    </xdr:to>
    <xdr:cxnSp macro="">
      <xdr:nvCxnSpPr>
        <xdr:cNvPr id="302" name="直線コネクタ 301"/>
        <xdr:cNvCxnSpPr/>
      </xdr:nvCxnSpPr>
      <xdr:spPr>
        <a:xfrm flipV="1">
          <a:off x="7861300" y="6228918"/>
          <a:ext cx="889000" cy="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137708</xdr:rowOff>
    </xdr:from>
    <xdr:to>
      <xdr:col>41</xdr:col>
      <xdr:colOff>50800</xdr:colOff>
      <xdr:row>36</xdr:row>
      <xdr:rowOff>143020</xdr:rowOff>
    </xdr:to>
    <xdr:cxnSp macro="">
      <xdr:nvCxnSpPr>
        <xdr:cNvPr id="305" name="直線コネクタ 304"/>
        <xdr:cNvCxnSpPr/>
      </xdr:nvCxnSpPr>
      <xdr:spPr>
        <a:xfrm>
          <a:off x="6972300" y="6309908"/>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111396</xdr:rowOff>
    </xdr:from>
    <xdr:ext cx="534377" cy="259045"/>
    <xdr:sp macro="" textlink="">
      <xdr:nvSpPr>
        <xdr:cNvPr id="307" name="テキスト ボックス 306"/>
        <xdr:cNvSpPr txBox="1"/>
      </xdr:nvSpPr>
      <xdr:spPr>
        <a:xfrm>
          <a:off x="7594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103835</xdr:rowOff>
    </xdr:from>
    <xdr:to>
      <xdr:col>55</xdr:col>
      <xdr:colOff>50800</xdr:colOff>
      <xdr:row>37</xdr:row>
      <xdr:rowOff>33985</xdr:rowOff>
    </xdr:to>
    <xdr:sp macro="" textlink="">
      <xdr:nvSpPr>
        <xdr:cNvPr id="315" name="楕円 314"/>
        <xdr:cNvSpPr/>
      </xdr:nvSpPr>
      <xdr:spPr>
        <a:xfrm>
          <a:off x="10426700" y="6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82262</xdr:rowOff>
    </xdr:from>
    <xdr:ext cx="534377" cy="259045"/>
    <xdr:sp macro="" textlink="">
      <xdr:nvSpPr>
        <xdr:cNvPr id="316" name="補助費等該当値テキスト"/>
        <xdr:cNvSpPr txBox="1"/>
      </xdr:nvSpPr>
      <xdr:spPr>
        <a:xfrm>
          <a:off x="10528300" y="6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131518</xdr:rowOff>
    </xdr:from>
    <xdr:to>
      <xdr:col>50</xdr:col>
      <xdr:colOff>165100</xdr:colOff>
      <xdr:row>37</xdr:row>
      <xdr:rowOff>61668</xdr:rowOff>
    </xdr:to>
    <xdr:sp macro="" textlink="">
      <xdr:nvSpPr>
        <xdr:cNvPr id="317" name="楕円 316"/>
        <xdr:cNvSpPr/>
      </xdr:nvSpPr>
      <xdr:spPr>
        <a:xfrm>
          <a:off x="9588500" y="63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52795</xdr:rowOff>
    </xdr:from>
    <xdr:ext cx="534377" cy="259045"/>
    <xdr:sp macro="" textlink="">
      <xdr:nvSpPr>
        <xdr:cNvPr id="318" name="テキスト ボックス 317"/>
        <xdr:cNvSpPr txBox="1"/>
      </xdr:nvSpPr>
      <xdr:spPr>
        <a:xfrm>
          <a:off x="9372111" y="63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5918</xdr:rowOff>
    </xdr:from>
    <xdr:to>
      <xdr:col>46</xdr:col>
      <xdr:colOff>38100</xdr:colOff>
      <xdr:row>36</xdr:row>
      <xdr:rowOff>107518</xdr:rowOff>
    </xdr:to>
    <xdr:sp macro="" textlink="">
      <xdr:nvSpPr>
        <xdr:cNvPr id="319" name="楕円 318"/>
        <xdr:cNvSpPr/>
      </xdr:nvSpPr>
      <xdr:spPr>
        <a:xfrm>
          <a:off x="8699500" y="61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124045</xdr:rowOff>
    </xdr:from>
    <xdr:ext cx="534377" cy="259045"/>
    <xdr:sp macro="" textlink="">
      <xdr:nvSpPr>
        <xdr:cNvPr id="320" name="テキスト ボックス 319"/>
        <xdr:cNvSpPr txBox="1"/>
      </xdr:nvSpPr>
      <xdr:spPr>
        <a:xfrm>
          <a:off x="8483111" y="59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92220</xdr:rowOff>
    </xdr:from>
    <xdr:to>
      <xdr:col>41</xdr:col>
      <xdr:colOff>101600</xdr:colOff>
      <xdr:row>37</xdr:row>
      <xdr:rowOff>22370</xdr:rowOff>
    </xdr:to>
    <xdr:sp macro="" textlink="">
      <xdr:nvSpPr>
        <xdr:cNvPr id="321" name="楕円 320"/>
        <xdr:cNvSpPr/>
      </xdr:nvSpPr>
      <xdr:spPr>
        <a:xfrm>
          <a:off x="7810500" y="62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13497</xdr:rowOff>
    </xdr:from>
    <xdr:ext cx="534377" cy="259045"/>
    <xdr:sp macro="" textlink="">
      <xdr:nvSpPr>
        <xdr:cNvPr id="322" name="テキスト ボックス 321"/>
        <xdr:cNvSpPr txBox="1"/>
      </xdr:nvSpPr>
      <xdr:spPr>
        <a:xfrm>
          <a:off x="7594111" y="63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86908</xdr:rowOff>
    </xdr:from>
    <xdr:to>
      <xdr:col>36</xdr:col>
      <xdr:colOff>165100</xdr:colOff>
      <xdr:row>37</xdr:row>
      <xdr:rowOff>17058</xdr:rowOff>
    </xdr:to>
    <xdr:sp macro="" textlink="">
      <xdr:nvSpPr>
        <xdr:cNvPr id="323" name="楕円 322"/>
        <xdr:cNvSpPr/>
      </xdr:nvSpPr>
      <xdr:spPr>
        <a:xfrm>
          <a:off x="6921500" y="62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33585</xdr:rowOff>
    </xdr:from>
    <xdr:ext cx="534377" cy="259045"/>
    <xdr:sp macro="" textlink="">
      <xdr:nvSpPr>
        <xdr:cNvPr id="324" name="テキスト ボックス 323"/>
        <xdr:cNvSpPr txBox="1"/>
      </xdr:nvSpPr>
      <xdr:spPr>
        <a:xfrm>
          <a:off x="6705111" y="6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80127</xdr:rowOff>
    </xdr:from>
    <xdr:to>
      <xdr:col>55</xdr:col>
      <xdr:colOff>0</xdr:colOff>
      <xdr:row>55</xdr:row>
      <xdr:rowOff>86809</xdr:rowOff>
    </xdr:to>
    <xdr:cxnSp macro="">
      <xdr:nvCxnSpPr>
        <xdr:cNvPr id="353" name="直線コネクタ 352"/>
        <xdr:cNvCxnSpPr/>
      </xdr:nvCxnSpPr>
      <xdr:spPr>
        <a:xfrm flipV="1">
          <a:off x="9639300" y="9338427"/>
          <a:ext cx="838200" cy="17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15585</xdr:rowOff>
    </xdr:from>
    <xdr:to>
      <xdr:col>50</xdr:col>
      <xdr:colOff>114300</xdr:colOff>
      <xdr:row>55</xdr:row>
      <xdr:rowOff>86809</xdr:rowOff>
    </xdr:to>
    <xdr:cxnSp macro="">
      <xdr:nvCxnSpPr>
        <xdr:cNvPr id="356" name="直線コネクタ 355"/>
        <xdr:cNvCxnSpPr/>
      </xdr:nvCxnSpPr>
      <xdr:spPr>
        <a:xfrm>
          <a:off x="8750300" y="9445335"/>
          <a:ext cx="889000" cy="7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15585</xdr:rowOff>
    </xdr:from>
    <xdr:to>
      <xdr:col>45</xdr:col>
      <xdr:colOff>177800</xdr:colOff>
      <xdr:row>55</xdr:row>
      <xdr:rowOff>107711</xdr:rowOff>
    </xdr:to>
    <xdr:cxnSp macro="">
      <xdr:nvCxnSpPr>
        <xdr:cNvPr id="359" name="直線コネクタ 358"/>
        <xdr:cNvCxnSpPr/>
      </xdr:nvCxnSpPr>
      <xdr:spPr>
        <a:xfrm flipV="1">
          <a:off x="7861300" y="9445335"/>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70007</xdr:rowOff>
    </xdr:from>
    <xdr:to>
      <xdr:col>41</xdr:col>
      <xdr:colOff>50800</xdr:colOff>
      <xdr:row>55</xdr:row>
      <xdr:rowOff>107711</xdr:rowOff>
    </xdr:to>
    <xdr:cxnSp macro="">
      <xdr:nvCxnSpPr>
        <xdr:cNvPr id="362" name="直線コネクタ 361"/>
        <xdr:cNvCxnSpPr/>
      </xdr:nvCxnSpPr>
      <xdr:spPr>
        <a:xfrm>
          <a:off x="6972300" y="9499757"/>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74468</xdr:rowOff>
    </xdr:from>
    <xdr:to>
      <xdr:col>41</xdr:col>
      <xdr:colOff>101600</xdr:colOff>
      <xdr:row>57</xdr:row>
      <xdr:rowOff>4618</xdr:rowOff>
    </xdr:to>
    <xdr:sp macro="" textlink="">
      <xdr:nvSpPr>
        <xdr:cNvPr id="363" name="フローチャート: 判断 362"/>
        <xdr:cNvSpPr/>
      </xdr:nvSpPr>
      <xdr:spPr>
        <a:xfrm>
          <a:off x="7810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167195</xdr:rowOff>
    </xdr:from>
    <xdr:ext cx="534377" cy="259045"/>
    <xdr:sp macro="" textlink="">
      <xdr:nvSpPr>
        <xdr:cNvPr id="364" name="テキスト ボックス 363"/>
        <xdr:cNvSpPr txBox="1"/>
      </xdr:nvSpPr>
      <xdr:spPr>
        <a:xfrm>
          <a:off x="7594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29327</xdr:rowOff>
    </xdr:from>
    <xdr:to>
      <xdr:col>55</xdr:col>
      <xdr:colOff>50800</xdr:colOff>
      <xdr:row>54</xdr:row>
      <xdr:rowOff>130927</xdr:rowOff>
    </xdr:to>
    <xdr:sp macro="" textlink="">
      <xdr:nvSpPr>
        <xdr:cNvPr id="372" name="楕円 371"/>
        <xdr:cNvSpPr/>
      </xdr:nvSpPr>
      <xdr:spPr>
        <a:xfrm>
          <a:off x="10426700" y="92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52204</xdr:rowOff>
    </xdr:from>
    <xdr:ext cx="599010" cy="259045"/>
    <xdr:sp macro="" textlink="">
      <xdr:nvSpPr>
        <xdr:cNvPr id="373" name="普通建設事業費該当値テキスト"/>
        <xdr:cNvSpPr txBox="1"/>
      </xdr:nvSpPr>
      <xdr:spPr>
        <a:xfrm>
          <a:off x="10528300" y="913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36009</xdr:rowOff>
    </xdr:from>
    <xdr:to>
      <xdr:col>50</xdr:col>
      <xdr:colOff>165100</xdr:colOff>
      <xdr:row>55</xdr:row>
      <xdr:rowOff>137609</xdr:rowOff>
    </xdr:to>
    <xdr:sp macro="" textlink="">
      <xdr:nvSpPr>
        <xdr:cNvPr id="374" name="楕円 373"/>
        <xdr:cNvSpPr/>
      </xdr:nvSpPr>
      <xdr:spPr>
        <a:xfrm>
          <a:off x="9588500" y="94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154136</xdr:rowOff>
    </xdr:from>
    <xdr:ext cx="534377" cy="259045"/>
    <xdr:sp macro="" textlink="">
      <xdr:nvSpPr>
        <xdr:cNvPr id="375" name="テキスト ボックス 374"/>
        <xdr:cNvSpPr txBox="1"/>
      </xdr:nvSpPr>
      <xdr:spPr>
        <a:xfrm>
          <a:off x="9372111" y="924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136235</xdr:rowOff>
    </xdr:from>
    <xdr:to>
      <xdr:col>46</xdr:col>
      <xdr:colOff>38100</xdr:colOff>
      <xdr:row>55</xdr:row>
      <xdr:rowOff>66385</xdr:rowOff>
    </xdr:to>
    <xdr:sp macro="" textlink="">
      <xdr:nvSpPr>
        <xdr:cNvPr id="376" name="楕円 375"/>
        <xdr:cNvSpPr/>
      </xdr:nvSpPr>
      <xdr:spPr>
        <a:xfrm>
          <a:off x="8699500" y="93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82912</xdr:rowOff>
    </xdr:from>
    <xdr:ext cx="534377" cy="259045"/>
    <xdr:sp macro="" textlink="">
      <xdr:nvSpPr>
        <xdr:cNvPr id="377" name="テキスト ボックス 376"/>
        <xdr:cNvSpPr txBox="1"/>
      </xdr:nvSpPr>
      <xdr:spPr>
        <a:xfrm>
          <a:off x="8483111" y="916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56911</xdr:rowOff>
    </xdr:from>
    <xdr:to>
      <xdr:col>41</xdr:col>
      <xdr:colOff>101600</xdr:colOff>
      <xdr:row>55</xdr:row>
      <xdr:rowOff>158511</xdr:rowOff>
    </xdr:to>
    <xdr:sp macro="" textlink="">
      <xdr:nvSpPr>
        <xdr:cNvPr id="378" name="楕円 377"/>
        <xdr:cNvSpPr/>
      </xdr:nvSpPr>
      <xdr:spPr>
        <a:xfrm>
          <a:off x="7810500" y="94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3588</xdr:rowOff>
    </xdr:from>
    <xdr:ext cx="534377" cy="259045"/>
    <xdr:sp macro="" textlink="">
      <xdr:nvSpPr>
        <xdr:cNvPr id="379" name="テキスト ボックス 378"/>
        <xdr:cNvSpPr txBox="1"/>
      </xdr:nvSpPr>
      <xdr:spPr>
        <a:xfrm>
          <a:off x="7594111" y="92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19207</xdr:rowOff>
    </xdr:from>
    <xdr:to>
      <xdr:col>36</xdr:col>
      <xdr:colOff>165100</xdr:colOff>
      <xdr:row>55</xdr:row>
      <xdr:rowOff>120807</xdr:rowOff>
    </xdr:to>
    <xdr:sp macro="" textlink="">
      <xdr:nvSpPr>
        <xdr:cNvPr id="380" name="楕円 379"/>
        <xdr:cNvSpPr/>
      </xdr:nvSpPr>
      <xdr:spPr>
        <a:xfrm>
          <a:off x="6921500" y="9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137334</xdr:rowOff>
    </xdr:from>
    <xdr:ext cx="534377" cy="259045"/>
    <xdr:sp macro="" textlink="">
      <xdr:nvSpPr>
        <xdr:cNvPr id="381" name="テキスト ボックス 380"/>
        <xdr:cNvSpPr txBox="1"/>
      </xdr:nvSpPr>
      <xdr:spPr>
        <a:xfrm>
          <a:off x="6705111" y="922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69912</xdr:rowOff>
    </xdr:from>
    <xdr:to>
      <xdr:col>55</xdr:col>
      <xdr:colOff>0</xdr:colOff>
      <xdr:row>77</xdr:row>
      <xdr:rowOff>97986</xdr:rowOff>
    </xdr:to>
    <xdr:cxnSp macro="">
      <xdr:nvCxnSpPr>
        <xdr:cNvPr id="412" name="直線コネクタ 411"/>
        <xdr:cNvCxnSpPr/>
      </xdr:nvCxnSpPr>
      <xdr:spPr>
        <a:xfrm>
          <a:off x="9639300" y="13271562"/>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69912</xdr:rowOff>
    </xdr:from>
    <xdr:to>
      <xdr:col>50</xdr:col>
      <xdr:colOff>114300</xdr:colOff>
      <xdr:row>78</xdr:row>
      <xdr:rowOff>68605</xdr:rowOff>
    </xdr:to>
    <xdr:cxnSp macro="">
      <xdr:nvCxnSpPr>
        <xdr:cNvPr id="415" name="直線コネクタ 414"/>
        <xdr:cNvCxnSpPr/>
      </xdr:nvCxnSpPr>
      <xdr:spPr>
        <a:xfrm flipV="1">
          <a:off x="8750300" y="13271562"/>
          <a:ext cx="889000" cy="17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68605</xdr:rowOff>
    </xdr:from>
    <xdr:to>
      <xdr:col>45</xdr:col>
      <xdr:colOff>177800</xdr:colOff>
      <xdr:row>78</xdr:row>
      <xdr:rowOff>125233</xdr:rowOff>
    </xdr:to>
    <xdr:cxnSp macro="">
      <xdr:nvCxnSpPr>
        <xdr:cNvPr id="418" name="直線コネクタ 417"/>
        <xdr:cNvCxnSpPr/>
      </xdr:nvCxnSpPr>
      <xdr:spPr>
        <a:xfrm flipV="1">
          <a:off x="7861300" y="13441705"/>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79088</xdr:rowOff>
    </xdr:from>
    <xdr:to>
      <xdr:col>41</xdr:col>
      <xdr:colOff>50800</xdr:colOff>
      <xdr:row>78</xdr:row>
      <xdr:rowOff>125233</xdr:rowOff>
    </xdr:to>
    <xdr:cxnSp macro="">
      <xdr:nvCxnSpPr>
        <xdr:cNvPr id="421" name="直線コネクタ 420"/>
        <xdr:cNvCxnSpPr/>
      </xdr:nvCxnSpPr>
      <xdr:spPr>
        <a:xfrm>
          <a:off x="6972300" y="13280738"/>
          <a:ext cx="889000" cy="2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105620</xdr:rowOff>
    </xdr:from>
    <xdr:to>
      <xdr:col>41</xdr:col>
      <xdr:colOff>101600</xdr:colOff>
      <xdr:row>78</xdr:row>
      <xdr:rowOff>35770</xdr:rowOff>
    </xdr:to>
    <xdr:sp macro="" textlink="">
      <xdr:nvSpPr>
        <xdr:cNvPr id="422" name="フローチャート: 判断 421"/>
        <xdr:cNvSpPr/>
      </xdr:nvSpPr>
      <xdr:spPr>
        <a:xfrm>
          <a:off x="7810500" y="133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52297</xdr:rowOff>
    </xdr:from>
    <xdr:ext cx="534377" cy="259045"/>
    <xdr:sp macro="" textlink="">
      <xdr:nvSpPr>
        <xdr:cNvPr id="423" name="テキスト ボックス 422"/>
        <xdr:cNvSpPr txBox="1"/>
      </xdr:nvSpPr>
      <xdr:spPr>
        <a:xfrm>
          <a:off x="7594111" y="130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47186</xdr:rowOff>
    </xdr:from>
    <xdr:to>
      <xdr:col>55</xdr:col>
      <xdr:colOff>50800</xdr:colOff>
      <xdr:row>77</xdr:row>
      <xdr:rowOff>148786</xdr:rowOff>
    </xdr:to>
    <xdr:sp macro="" textlink="">
      <xdr:nvSpPr>
        <xdr:cNvPr id="431" name="楕円 430"/>
        <xdr:cNvSpPr/>
      </xdr:nvSpPr>
      <xdr:spPr>
        <a:xfrm>
          <a:off x="104267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70063</xdr:rowOff>
    </xdr:from>
    <xdr:ext cx="534377" cy="259045"/>
    <xdr:sp macro="" textlink="">
      <xdr:nvSpPr>
        <xdr:cNvPr id="432" name="普通建設事業費 （ うち新規整備　）該当値テキスト"/>
        <xdr:cNvSpPr txBox="1"/>
      </xdr:nvSpPr>
      <xdr:spPr>
        <a:xfrm>
          <a:off x="10528300" y="131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19112</xdr:rowOff>
    </xdr:from>
    <xdr:to>
      <xdr:col>50</xdr:col>
      <xdr:colOff>165100</xdr:colOff>
      <xdr:row>77</xdr:row>
      <xdr:rowOff>120712</xdr:rowOff>
    </xdr:to>
    <xdr:sp macro="" textlink="">
      <xdr:nvSpPr>
        <xdr:cNvPr id="433" name="楕円 432"/>
        <xdr:cNvSpPr/>
      </xdr:nvSpPr>
      <xdr:spPr>
        <a:xfrm>
          <a:off x="9588500" y="132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137239</xdr:rowOff>
    </xdr:from>
    <xdr:ext cx="534377" cy="259045"/>
    <xdr:sp macro="" textlink="">
      <xdr:nvSpPr>
        <xdr:cNvPr id="434" name="テキスト ボックス 433"/>
        <xdr:cNvSpPr txBox="1"/>
      </xdr:nvSpPr>
      <xdr:spPr>
        <a:xfrm>
          <a:off x="9372111" y="129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17805</xdr:rowOff>
    </xdr:from>
    <xdr:to>
      <xdr:col>46</xdr:col>
      <xdr:colOff>38100</xdr:colOff>
      <xdr:row>78</xdr:row>
      <xdr:rowOff>119405</xdr:rowOff>
    </xdr:to>
    <xdr:sp macro="" textlink="">
      <xdr:nvSpPr>
        <xdr:cNvPr id="435" name="楕円 434"/>
        <xdr:cNvSpPr/>
      </xdr:nvSpPr>
      <xdr:spPr>
        <a:xfrm>
          <a:off x="8699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135932</xdr:rowOff>
    </xdr:from>
    <xdr:ext cx="534377" cy="259045"/>
    <xdr:sp macro="" textlink="">
      <xdr:nvSpPr>
        <xdr:cNvPr id="436" name="テキスト ボックス 435"/>
        <xdr:cNvSpPr txBox="1"/>
      </xdr:nvSpPr>
      <xdr:spPr>
        <a:xfrm>
          <a:off x="8483111" y="131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74433</xdr:rowOff>
    </xdr:from>
    <xdr:to>
      <xdr:col>41</xdr:col>
      <xdr:colOff>101600</xdr:colOff>
      <xdr:row>79</xdr:row>
      <xdr:rowOff>4583</xdr:rowOff>
    </xdr:to>
    <xdr:sp macro="" textlink="">
      <xdr:nvSpPr>
        <xdr:cNvPr id="437" name="楕円 436"/>
        <xdr:cNvSpPr/>
      </xdr:nvSpPr>
      <xdr:spPr>
        <a:xfrm>
          <a:off x="7810500" y="134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167160</xdr:rowOff>
    </xdr:from>
    <xdr:ext cx="534377" cy="259045"/>
    <xdr:sp macro="" textlink="">
      <xdr:nvSpPr>
        <xdr:cNvPr id="438" name="テキスト ボックス 437"/>
        <xdr:cNvSpPr txBox="1"/>
      </xdr:nvSpPr>
      <xdr:spPr>
        <a:xfrm>
          <a:off x="7594111" y="1354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28288</xdr:rowOff>
    </xdr:from>
    <xdr:to>
      <xdr:col>36</xdr:col>
      <xdr:colOff>165100</xdr:colOff>
      <xdr:row>77</xdr:row>
      <xdr:rowOff>129888</xdr:rowOff>
    </xdr:to>
    <xdr:sp macro="" textlink="">
      <xdr:nvSpPr>
        <xdr:cNvPr id="439" name="楕円 438"/>
        <xdr:cNvSpPr/>
      </xdr:nvSpPr>
      <xdr:spPr>
        <a:xfrm>
          <a:off x="6921500" y="132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146415</xdr:rowOff>
    </xdr:from>
    <xdr:ext cx="534377" cy="259045"/>
    <xdr:sp macro="" textlink="">
      <xdr:nvSpPr>
        <xdr:cNvPr id="440" name="テキスト ボックス 439"/>
        <xdr:cNvSpPr txBox="1"/>
      </xdr:nvSpPr>
      <xdr:spPr>
        <a:xfrm>
          <a:off x="6705111" y="130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29654</xdr:rowOff>
    </xdr:from>
    <xdr:to>
      <xdr:col>55</xdr:col>
      <xdr:colOff>0</xdr:colOff>
      <xdr:row>96</xdr:row>
      <xdr:rowOff>137071</xdr:rowOff>
    </xdr:to>
    <xdr:cxnSp macro="">
      <xdr:nvCxnSpPr>
        <xdr:cNvPr id="469" name="直線コネクタ 468"/>
        <xdr:cNvCxnSpPr/>
      </xdr:nvCxnSpPr>
      <xdr:spPr>
        <a:xfrm flipV="1">
          <a:off x="9639300" y="16317404"/>
          <a:ext cx="838200" cy="2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37021</xdr:rowOff>
    </xdr:from>
    <xdr:to>
      <xdr:col>50</xdr:col>
      <xdr:colOff>114300</xdr:colOff>
      <xdr:row>96</xdr:row>
      <xdr:rowOff>137071</xdr:rowOff>
    </xdr:to>
    <xdr:cxnSp macro="">
      <xdr:nvCxnSpPr>
        <xdr:cNvPr id="472" name="直線コネクタ 471"/>
        <xdr:cNvCxnSpPr/>
      </xdr:nvCxnSpPr>
      <xdr:spPr>
        <a:xfrm>
          <a:off x="8750300" y="16324771"/>
          <a:ext cx="889000" cy="2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31293</xdr:rowOff>
    </xdr:from>
    <xdr:to>
      <xdr:col>45</xdr:col>
      <xdr:colOff>177800</xdr:colOff>
      <xdr:row>95</xdr:row>
      <xdr:rowOff>37021</xdr:rowOff>
    </xdr:to>
    <xdr:cxnSp macro="">
      <xdr:nvCxnSpPr>
        <xdr:cNvPr id="475" name="直線コネクタ 474"/>
        <xdr:cNvCxnSpPr/>
      </xdr:nvCxnSpPr>
      <xdr:spPr>
        <a:xfrm>
          <a:off x="7861300" y="16319043"/>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31293</xdr:rowOff>
    </xdr:from>
    <xdr:to>
      <xdr:col>41</xdr:col>
      <xdr:colOff>50800</xdr:colOff>
      <xdr:row>95</xdr:row>
      <xdr:rowOff>100101</xdr:rowOff>
    </xdr:to>
    <xdr:cxnSp macro="">
      <xdr:nvCxnSpPr>
        <xdr:cNvPr id="478" name="直線コネクタ 477"/>
        <xdr:cNvCxnSpPr/>
      </xdr:nvCxnSpPr>
      <xdr:spPr>
        <a:xfrm flipV="1">
          <a:off x="6972300" y="16319043"/>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9" name="フローチャート: 判断 478"/>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133151</xdr:rowOff>
    </xdr:from>
    <xdr:ext cx="534377" cy="259045"/>
    <xdr:sp macro="" textlink="">
      <xdr:nvSpPr>
        <xdr:cNvPr id="480" name="テキスト ボックス 479"/>
        <xdr:cNvSpPr txBox="1"/>
      </xdr:nvSpPr>
      <xdr:spPr>
        <a:xfrm>
          <a:off x="7594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150304</xdr:rowOff>
    </xdr:from>
    <xdr:to>
      <xdr:col>55</xdr:col>
      <xdr:colOff>50800</xdr:colOff>
      <xdr:row>95</xdr:row>
      <xdr:rowOff>80454</xdr:rowOff>
    </xdr:to>
    <xdr:sp macro="" textlink="">
      <xdr:nvSpPr>
        <xdr:cNvPr id="488" name="楕円 487"/>
        <xdr:cNvSpPr/>
      </xdr:nvSpPr>
      <xdr:spPr>
        <a:xfrm>
          <a:off x="10426700" y="162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1731</xdr:rowOff>
    </xdr:from>
    <xdr:ext cx="534377" cy="259045"/>
    <xdr:sp macro="" textlink="">
      <xdr:nvSpPr>
        <xdr:cNvPr id="489" name="普通建設事業費 （ うち更新整備　）該当値テキスト"/>
        <xdr:cNvSpPr txBox="1"/>
      </xdr:nvSpPr>
      <xdr:spPr>
        <a:xfrm>
          <a:off x="10528300" y="161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86271</xdr:rowOff>
    </xdr:from>
    <xdr:to>
      <xdr:col>50</xdr:col>
      <xdr:colOff>165100</xdr:colOff>
      <xdr:row>97</xdr:row>
      <xdr:rowOff>16421</xdr:rowOff>
    </xdr:to>
    <xdr:sp macro="" textlink="">
      <xdr:nvSpPr>
        <xdr:cNvPr id="490" name="楕円 489"/>
        <xdr:cNvSpPr/>
      </xdr:nvSpPr>
      <xdr:spPr>
        <a:xfrm>
          <a:off x="9588500" y="165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32948</xdr:rowOff>
    </xdr:from>
    <xdr:ext cx="534377" cy="259045"/>
    <xdr:sp macro="" textlink="">
      <xdr:nvSpPr>
        <xdr:cNvPr id="491" name="テキスト ボックス 490"/>
        <xdr:cNvSpPr txBox="1"/>
      </xdr:nvSpPr>
      <xdr:spPr>
        <a:xfrm>
          <a:off x="9372111" y="16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157671</xdr:rowOff>
    </xdr:from>
    <xdr:to>
      <xdr:col>46</xdr:col>
      <xdr:colOff>38100</xdr:colOff>
      <xdr:row>95</xdr:row>
      <xdr:rowOff>87821</xdr:rowOff>
    </xdr:to>
    <xdr:sp macro="" textlink="">
      <xdr:nvSpPr>
        <xdr:cNvPr id="492" name="楕円 491"/>
        <xdr:cNvSpPr/>
      </xdr:nvSpPr>
      <xdr:spPr>
        <a:xfrm>
          <a:off x="86995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104348</xdr:rowOff>
    </xdr:from>
    <xdr:ext cx="534377" cy="259045"/>
    <xdr:sp macro="" textlink="">
      <xdr:nvSpPr>
        <xdr:cNvPr id="493" name="テキスト ボックス 492"/>
        <xdr:cNvSpPr txBox="1"/>
      </xdr:nvSpPr>
      <xdr:spPr>
        <a:xfrm>
          <a:off x="8483111" y="160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151943</xdr:rowOff>
    </xdr:from>
    <xdr:to>
      <xdr:col>41</xdr:col>
      <xdr:colOff>101600</xdr:colOff>
      <xdr:row>95</xdr:row>
      <xdr:rowOff>82093</xdr:rowOff>
    </xdr:to>
    <xdr:sp macro="" textlink="">
      <xdr:nvSpPr>
        <xdr:cNvPr id="494" name="楕円 493"/>
        <xdr:cNvSpPr/>
      </xdr:nvSpPr>
      <xdr:spPr>
        <a:xfrm>
          <a:off x="7810500" y="162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98620</xdr:rowOff>
    </xdr:from>
    <xdr:ext cx="534377" cy="259045"/>
    <xdr:sp macro="" textlink="">
      <xdr:nvSpPr>
        <xdr:cNvPr id="495" name="テキスト ボックス 494"/>
        <xdr:cNvSpPr txBox="1"/>
      </xdr:nvSpPr>
      <xdr:spPr>
        <a:xfrm>
          <a:off x="7594111" y="160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49301</xdr:rowOff>
    </xdr:from>
    <xdr:to>
      <xdr:col>36</xdr:col>
      <xdr:colOff>165100</xdr:colOff>
      <xdr:row>95</xdr:row>
      <xdr:rowOff>150901</xdr:rowOff>
    </xdr:to>
    <xdr:sp macro="" textlink="">
      <xdr:nvSpPr>
        <xdr:cNvPr id="496" name="楕円 495"/>
        <xdr:cNvSpPr/>
      </xdr:nvSpPr>
      <xdr:spPr>
        <a:xfrm>
          <a:off x="6921500" y="163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167428</xdr:rowOff>
    </xdr:from>
    <xdr:ext cx="534377" cy="259045"/>
    <xdr:sp macro="" textlink="">
      <xdr:nvSpPr>
        <xdr:cNvPr id="497" name="テキスト ボックス 496"/>
        <xdr:cNvSpPr txBox="1"/>
      </xdr:nvSpPr>
      <xdr:spPr>
        <a:xfrm>
          <a:off x="6705111" y="161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23076</xdr:rowOff>
    </xdr:from>
    <xdr:to>
      <xdr:col>85</xdr:col>
      <xdr:colOff>127000</xdr:colOff>
      <xdr:row>39</xdr:row>
      <xdr:rowOff>39177</xdr:rowOff>
    </xdr:to>
    <xdr:cxnSp macro="">
      <xdr:nvCxnSpPr>
        <xdr:cNvPr id="526" name="直線コネクタ 525"/>
        <xdr:cNvCxnSpPr/>
      </xdr:nvCxnSpPr>
      <xdr:spPr>
        <a:xfrm flipV="1">
          <a:off x="15481300" y="6709626"/>
          <a:ext cx="8382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39177</xdr:rowOff>
    </xdr:from>
    <xdr:to>
      <xdr:col>81</xdr:col>
      <xdr:colOff>50800</xdr:colOff>
      <xdr:row>39</xdr:row>
      <xdr:rowOff>44450</xdr:rowOff>
    </xdr:to>
    <xdr:cxnSp macro="">
      <xdr:nvCxnSpPr>
        <xdr:cNvPr id="529" name="直線コネクタ 528"/>
        <xdr:cNvCxnSpPr/>
      </xdr:nvCxnSpPr>
      <xdr:spPr>
        <a:xfrm flipV="1">
          <a:off x="14592300" y="672572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6" name="フローチャート: 判断 535"/>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109560</xdr:rowOff>
    </xdr:from>
    <xdr:ext cx="378565" cy="259045"/>
    <xdr:sp macro="" textlink="">
      <xdr:nvSpPr>
        <xdr:cNvPr id="537" name="テキスト ボックス 536"/>
        <xdr:cNvSpPr txBox="1"/>
      </xdr:nvSpPr>
      <xdr:spPr>
        <a:xfrm>
          <a:off x="13514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143726</xdr:rowOff>
    </xdr:from>
    <xdr:to>
      <xdr:col>85</xdr:col>
      <xdr:colOff>177800</xdr:colOff>
      <xdr:row>39</xdr:row>
      <xdr:rowOff>73876</xdr:rowOff>
    </xdr:to>
    <xdr:sp macro="" textlink="">
      <xdr:nvSpPr>
        <xdr:cNvPr id="545" name="楕円 544"/>
        <xdr:cNvSpPr/>
      </xdr:nvSpPr>
      <xdr:spPr>
        <a:xfrm>
          <a:off x="162687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103103</xdr:rowOff>
    </xdr:from>
    <xdr:ext cx="469744" cy="259045"/>
    <xdr:sp macro="" textlink="">
      <xdr:nvSpPr>
        <xdr:cNvPr id="546" name="災害復旧事業費該当値テキスト"/>
        <xdr:cNvSpPr txBox="1"/>
      </xdr:nvSpPr>
      <xdr:spPr>
        <a:xfrm>
          <a:off x="16370300" y="644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159827</xdr:rowOff>
    </xdr:from>
    <xdr:to>
      <xdr:col>81</xdr:col>
      <xdr:colOff>101600</xdr:colOff>
      <xdr:row>39</xdr:row>
      <xdr:rowOff>89977</xdr:rowOff>
    </xdr:to>
    <xdr:sp macro="" textlink="">
      <xdr:nvSpPr>
        <xdr:cNvPr id="547" name="楕円 546"/>
        <xdr:cNvSpPr/>
      </xdr:nvSpPr>
      <xdr:spPr>
        <a:xfrm>
          <a:off x="15430500" y="66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106504</xdr:rowOff>
    </xdr:from>
    <xdr:ext cx="469744" cy="259045"/>
    <xdr:sp macro="" textlink="">
      <xdr:nvSpPr>
        <xdr:cNvPr id="548" name="テキスト ボックス 547"/>
        <xdr:cNvSpPr txBox="1"/>
      </xdr:nvSpPr>
      <xdr:spPr>
        <a:xfrm>
          <a:off x="15246428" y="645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90754</xdr:rowOff>
    </xdr:from>
    <xdr:to>
      <xdr:col>85</xdr:col>
      <xdr:colOff>127000</xdr:colOff>
      <xdr:row>76</xdr:row>
      <xdr:rowOff>103569</xdr:rowOff>
    </xdr:to>
    <xdr:cxnSp macro="">
      <xdr:nvCxnSpPr>
        <xdr:cNvPr id="632" name="直線コネクタ 631"/>
        <xdr:cNvCxnSpPr/>
      </xdr:nvCxnSpPr>
      <xdr:spPr>
        <a:xfrm>
          <a:off x="15481300" y="13120954"/>
          <a:ext cx="8382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90754</xdr:rowOff>
    </xdr:from>
    <xdr:to>
      <xdr:col>81</xdr:col>
      <xdr:colOff>50800</xdr:colOff>
      <xdr:row>76</xdr:row>
      <xdr:rowOff>91287</xdr:rowOff>
    </xdr:to>
    <xdr:cxnSp macro="">
      <xdr:nvCxnSpPr>
        <xdr:cNvPr id="635" name="直線コネクタ 634"/>
        <xdr:cNvCxnSpPr/>
      </xdr:nvCxnSpPr>
      <xdr:spPr>
        <a:xfrm flipV="1">
          <a:off x="14592300" y="1312095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91287</xdr:rowOff>
    </xdr:from>
    <xdr:to>
      <xdr:col>76</xdr:col>
      <xdr:colOff>114300</xdr:colOff>
      <xdr:row>76</xdr:row>
      <xdr:rowOff>102743</xdr:rowOff>
    </xdr:to>
    <xdr:cxnSp macro="">
      <xdr:nvCxnSpPr>
        <xdr:cNvPr id="638" name="直線コネクタ 637"/>
        <xdr:cNvCxnSpPr/>
      </xdr:nvCxnSpPr>
      <xdr:spPr>
        <a:xfrm flipV="1">
          <a:off x="13703300" y="13121487"/>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102743</xdr:rowOff>
    </xdr:from>
    <xdr:to>
      <xdr:col>71</xdr:col>
      <xdr:colOff>177800</xdr:colOff>
      <xdr:row>76</xdr:row>
      <xdr:rowOff>102755</xdr:rowOff>
    </xdr:to>
    <xdr:cxnSp macro="">
      <xdr:nvCxnSpPr>
        <xdr:cNvPr id="641" name="直線コネクタ 640"/>
        <xdr:cNvCxnSpPr/>
      </xdr:nvCxnSpPr>
      <xdr:spPr>
        <a:xfrm flipV="1">
          <a:off x="12814300" y="13132943"/>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2" name="フローチャート: 判断 641"/>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145330</xdr:rowOff>
    </xdr:from>
    <xdr:ext cx="534377" cy="259045"/>
    <xdr:sp macro="" textlink="">
      <xdr:nvSpPr>
        <xdr:cNvPr id="643" name="テキスト ボックス 642"/>
        <xdr:cNvSpPr txBox="1"/>
      </xdr:nvSpPr>
      <xdr:spPr>
        <a:xfrm>
          <a:off x="13436111" y="131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52769</xdr:rowOff>
    </xdr:from>
    <xdr:to>
      <xdr:col>85</xdr:col>
      <xdr:colOff>177800</xdr:colOff>
      <xdr:row>76</xdr:row>
      <xdr:rowOff>154369</xdr:rowOff>
    </xdr:to>
    <xdr:sp macro="" textlink="">
      <xdr:nvSpPr>
        <xdr:cNvPr id="651" name="楕円 650"/>
        <xdr:cNvSpPr/>
      </xdr:nvSpPr>
      <xdr:spPr>
        <a:xfrm>
          <a:off x="16268700" y="130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75646</xdr:rowOff>
    </xdr:from>
    <xdr:ext cx="534377" cy="259045"/>
    <xdr:sp macro="" textlink="">
      <xdr:nvSpPr>
        <xdr:cNvPr id="652" name="公債費該当値テキスト"/>
        <xdr:cNvSpPr txBox="1"/>
      </xdr:nvSpPr>
      <xdr:spPr>
        <a:xfrm>
          <a:off x="16370300" y="129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39954</xdr:rowOff>
    </xdr:from>
    <xdr:to>
      <xdr:col>81</xdr:col>
      <xdr:colOff>101600</xdr:colOff>
      <xdr:row>76</xdr:row>
      <xdr:rowOff>141554</xdr:rowOff>
    </xdr:to>
    <xdr:sp macro="" textlink="">
      <xdr:nvSpPr>
        <xdr:cNvPr id="653" name="楕円 652"/>
        <xdr:cNvSpPr/>
      </xdr:nvSpPr>
      <xdr:spPr>
        <a:xfrm>
          <a:off x="15430500" y="130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158081</xdr:rowOff>
    </xdr:from>
    <xdr:ext cx="534377" cy="259045"/>
    <xdr:sp macro="" textlink="">
      <xdr:nvSpPr>
        <xdr:cNvPr id="654" name="テキスト ボックス 653"/>
        <xdr:cNvSpPr txBox="1"/>
      </xdr:nvSpPr>
      <xdr:spPr>
        <a:xfrm>
          <a:off x="15214111" y="12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40487</xdr:rowOff>
    </xdr:from>
    <xdr:to>
      <xdr:col>76</xdr:col>
      <xdr:colOff>165100</xdr:colOff>
      <xdr:row>76</xdr:row>
      <xdr:rowOff>142087</xdr:rowOff>
    </xdr:to>
    <xdr:sp macro="" textlink="">
      <xdr:nvSpPr>
        <xdr:cNvPr id="655" name="楕円 654"/>
        <xdr:cNvSpPr/>
      </xdr:nvSpPr>
      <xdr:spPr>
        <a:xfrm>
          <a:off x="14541500" y="130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158614</xdr:rowOff>
    </xdr:from>
    <xdr:ext cx="534377" cy="259045"/>
    <xdr:sp macro="" textlink="">
      <xdr:nvSpPr>
        <xdr:cNvPr id="656" name="テキスト ボックス 655"/>
        <xdr:cNvSpPr txBox="1"/>
      </xdr:nvSpPr>
      <xdr:spPr>
        <a:xfrm>
          <a:off x="14325111" y="128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51943</xdr:rowOff>
    </xdr:from>
    <xdr:to>
      <xdr:col>72</xdr:col>
      <xdr:colOff>38100</xdr:colOff>
      <xdr:row>76</xdr:row>
      <xdr:rowOff>153543</xdr:rowOff>
    </xdr:to>
    <xdr:sp macro="" textlink="">
      <xdr:nvSpPr>
        <xdr:cNvPr id="657" name="楕円 656"/>
        <xdr:cNvSpPr/>
      </xdr:nvSpPr>
      <xdr:spPr>
        <a:xfrm>
          <a:off x="13652500" y="130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170070</xdr:rowOff>
    </xdr:from>
    <xdr:ext cx="534377" cy="259045"/>
    <xdr:sp macro="" textlink="">
      <xdr:nvSpPr>
        <xdr:cNvPr id="658" name="テキスト ボックス 657"/>
        <xdr:cNvSpPr txBox="1"/>
      </xdr:nvSpPr>
      <xdr:spPr>
        <a:xfrm>
          <a:off x="13436111" y="128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51955</xdr:rowOff>
    </xdr:from>
    <xdr:to>
      <xdr:col>67</xdr:col>
      <xdr:colOff>101600</xdr:colOff>
      <xdr:row>76</xdr:row>
      <xdr:rowOff>153555</xdr:rowOff>
    </xdr:to>
    <xdr:sp macro="" textlink="">
      <xdr:nvSpPr>
        <xdr:cNvPr id="659" name="楕円 658"/>
        <xdr:cNvSpPr/>
      </xdr:nvSpPr>
      <xdr:spPr>
        <a:xfrm>
          <a:off x="12763500" y="130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170083</xdr:rowOff>
    </xdr:from>
    <xdr:ext cx="534377" cy="259045"/>
    <xdr:sp macro="" textlink="">
      <xdr:nvSpPr>
        <xdr:cNvPr id="660" name="テキスト ボックス 659"/>
        <xdr:cNvSpPr txBox="1"/>
      </xdr:nvSpPr>
      <xdr:spPr>
        <a:xfrm>
          <a:off x="12547111" y="128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28555</xdr:rowOff>
    </xdr:from>
    <xdr:to>
      <xdr:col>85</xdr:col>
      <xdr:colOff>127000</xdr:colOff>
      <xdr:row>99</xdr:row>
      <xdr:rowOff>29130</xdr:rowOff>
    </xdr:to>
    <xdr:cxnSp macro="">
      <xdr:nvCxnSpPr>
        <xdr:cNvPr id="689" name="直線コネクタ 688"/>
        <xdr:cNvCxnSpPr/>
      </xdr:nvCxnSpPr>
      <xdr:spPr>
        <a:xfrm flipV="1">
          <a:off x="15481300" y="17002105"/>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23935</xdr:rowOff>
    </xdr:from>
    <xdr:to>
      <xdr:col>81</xdr:col>
      <xdr:colOff>50800</xdr:colOff>
      <xdr:row>99</xdr:row>
      <xdr:rowOff>29130</xdr:rowOff>
    </xdr:to>
    <xdr:cxnSp macro="">
      <xdr:nvCxnSpPr>
        <xdr:cNvPr id="692" name="直線コネクタ 691"/>
        <xdr:cNvCxnSpPr/>
      </xdr:nvCxnSpPr>
      <xdr:spPr>
        <a:xfrm>
          <a:off x="14592300" y="16997485"/>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19906</xdr:rowOff>
    </xdr:from>
    <xdr:to>
      <xdr:col>76</xdr:col>
      <xdr:colOff>114300</xdr:colOff>
      <xdr:row>99</xdr:row>
      <xdr:rowOff>23935</xdr:rowOff>
    </xdr:to>
    <xdr:cxnSp macro="">
      <xdr:nvCxnSpPr>
        <xdr:cNvPr id="695" name="直線コネクタ 694"/>
        <xdr:cNvCxnSpPr/>
      </xdr:nvCxnSpPr>
      <xdr:spPr>
        <a:xfrm>
          <a:off x="13703300" y="1699345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19906</xdr:rowOff>
    </xdr:from>
    <xdr:to>
      <xdr:col>71</xdr:col>
      <xdr:colOff>177800</xdr:colOff>
      <xdr:row>99</xdr:row>
      <xdr:rowOff>20281</xdr:rowOff>
    </xdr:to>
    <xdr:cxnSp macro="">
      <xdr:nvCxnSpPr>
        <xdr:cNvPr id="698" name="直線コネクタ 697"/>
        <xdr:cNvCxnSpPr/>
      </xdr:nvCxnSpPr>
      <xdr:spPr>
        <a:xfrm flipV="1">
          <a:off x="12814300" y="16993456"/>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9" name="フローチャート: 判断 698"/>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85749</xdr:rowOff>
    </xdr:from>
    <xdr:ext cx="534377" cy="259045"/>
    <xdr:sp macro="" textlink="">
      <xdr:nvSpPr>
        <xdr:cNvPr id="700" name="テキスト ボックス 699"/>
        <xdr:cNvSpPr txBox="1"/>
      </xdr:nvSpPr>
      <xdr:spPr>
        <a:xfrm>
          <a:off x="13436111" y="167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149205</xdr:rowOff>
    </xdr:from>
    <xdr:to>
      <xdr:col>85</xdr:col>
      <xdr:colOff>177800</xdr:colOff>
      <xdr:row>99</xdr:row>
      <xdr:rowOff>79355</xdr:rowOff>
    </xdr:to>
    <xdr:sp macro="" textlink="">
      <xdr:nvSpPr>
        <xdr:cNvPr id="708" name="楕円 707"/>
        <xdr:cNvSpPr/>
      </xdr:nvSpPr>
      <xdr:spPr>
        <a:xfrm>
          <a:off x="16268700" y="169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149780</xdr:rowOff>
    </xdr:from>
    <xdr:to>
      <xdr:col>81</xdr:col>
      <xdr:colOff>101600</xdr:colOff>
      <xdr:row>99</xdr:row>
      <xdr:rowOff>79930</xdr:rowOff>
    </xdr:to>
    <xdr:sp macro="" textlink="">
      <xdr:nvSpPr>
        <xdr:cNvPr id="710" name="楕円 709"/>
        <xdr:cNvSpPr/>
      </xdr:nvSpPr>
      <xdr:spPr>
        <a:xfrm>
          <a:off x="15430500" y="169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71057</xdr:rowOff>
    </xdr:from>
    <xdr:ext cx="469744" cy="259045"/>
    <xdr:sp macro="" textlink="">
      <xdr:nvSpPr>
        <xdr:cNvPr id="711" name="テキスト ボックス 710"/>
        <xdr:cNvSpPr txBox="1"/>
      </xdr:nvSpPr>
      <xdr:spPr>
        <a:xfrm>
          <a:off x="15246428" y="1704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144585</xdr:rowOff>
    </xdr:from>
    <xdr:to>
      <xdr:col>76</xdr:col>
      <xdr:colOff>165100</xdr:colOff>
      <xdr:row>99</xdr:row>
      <xdr:rowOff>74735</xdr:rowOff>
    </xdr:to>
    <xdr:sp macro="" textlink="">
      <xdr:nvSpPr>
        <xdr:cNvPr id="712" name="楕円 711"/>
        <xdr:cNvSpPr/>
      </xdr:nvSpPr>
      <xdr:spPr>
        <a:xfrm>
          <a:off x="14541500" y="169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65862</xdr:rowOff>
    </xdr:from>
    <xdr:ext cx="534377" cy="259045"/>
    <xdr:sp macro="" textlink="">
      <xdr:nvSpPr>
        <xdr:cNvPr id="713" name="テキスト ボックス 712"/>
        <xdr:cNvSpPr txBox="1"/>
      </xdr:nvSpPr>
      <xdr:spPr>
        <a:xfrm>
          <a:off x="14325111" y="170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140556</xdr:rowOff>
    </xdr:from>
    <xdr:to>
      <xdr:col>72</xdr:col>
      <xdr:colOff>38100</xdr:colOff>
      <xdr:row>99</xdr:row>
      <xdr:rowOff>70706</xdr:rowOff>
    </xdr:to>
    <xdr:sp macro="" textlink="">
      <xdr:nvSpPr>
        <xdr:cNvPr id="714" name="楕円 713"/>
        <xdr:cNvSpPr/>
      </xdr:nvSpPr>
      <xdr:spPr>
        <a:xfrm>
          <a:off x="13652500" y="169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61833</xdr:rowOff>
    </xdr:from>
    <xdr:ext cx="534377" cy="259045"/>
    <xdr:sp macro="" textlink="">
      <xdr:nvSpPr>
        <xdr:cNvPr id="715" name="テキスト ボックス 714"/>
        <xdr:cNvSpPr txBox="1"/>
      </xdr:nvSpPr>
      <xdr:spPr>
        <a:xfrm>
          <a:off x="13436111" y="170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140931</xdr:rowOff>
    </xdr:from>
    <xdr:to>
      <xdr:col>67</xdr:col>
      <xdr:colOff>101600</xdr:colOff>
      <xdr:row>99</xdr:row>
      <xdr:rowOff>71081</xdr:rowOff>
    </xdr:to>
    <xdr:sp macro="" textlink="">
      <xdr:nvSpPr>
        <xdr:cNvPr id="716" name="楕円 715"/>
        <xdr:cNvSpPr/>
      </xdr:nvSpPr>
      <xdr:spPr>
        <a:xfrm>
          <a:off x="12763500" y="169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62208</xdr:rowOff>
    </xdr:from>
    <xdr:ext cx="534377" cy="259045"/>
    <xdr:sp macro="" textlink="">
      <xdr:nvSpPr>
        <xdr:cNvPr id="717" name="テキスト ボックス 716"/>
        <xdr:cNvSpPr txBox="1"/>
      </xdr:nvSpPr>
      <xdr:spPr>
        <a:xfrm>
          <a:off x="12547111" y="170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115925</xdr:rowOff>
    </xdr:from>
    <xdr:to>
      <xdr:col>116</xdr:col>
      <xdr:colOff>63500</xdr:colOff>
      <xdr:row>37</xdr:row>
      <xdr:rowOff>139883</xdr:rowOff>
    </xdr:to>
    <xdr:cxnSp macro="">
      <xdr:nvCxnSpPr>
        <xdr:cNvPr id="744" name="直線コネクタ 743"/>
        <xdr:cNvCxnSpPr/>
      </xdr:nvCxnSpPr>
      <xdr:spPr>
        <a:xfrm>
          <a:off x="21323300" y="6459575"/>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115925</xdr:rowOff>
    </xdr:from>
    <xdr:to>
      <xdr:col>111</xdr:col>
      <xdr:colOff>177800</xdr:colOff>
      <xdr:row>37</xdr:row>
      <xdr:rowOff>125801</xdr:rowOff>
    </xdr:to>
    <xdr:cxnSp macro="">
      <xdr:nvCxnSpPr>
        <xdr:cNvPr id="747" name="直線コネクタ 746"/>
        <xdr:cNvCxnSpPr/>
      </xdr:nvCxnSpPr>
      <xdr:spPr>
        <a:xfrm flipV="1">
          <a:off x="20434300" y="645957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113548</xdr:rowOff>
    </xdr:from>
    <xdr:to>
      <xdr:col>107</xdr:col>
      <xdr:colOff>50800</xdr:colOff>
      <xdr:row>37</xdr:row>
      <xdr:rowOff>125801</xdr:rowOff>
    </xdr:to>
    <xdr:cxnSp macro="">
      <xdr:nvCxnSpPr>
        <xdr:cNvPr id="750" name="直線コネクタ 749"/>
        <xdr:cNvCxnSpPr/>
      </xdr:nvCxnSpPr>
      <xdr:spPr>
        <a:xfrm>
          <a:off x="19545300" y="6457198"/>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113548</xdr:rowOff>
    </xdr:from>
    <xdr:to>
      <xdr:col>102</xdr:col>
      <xdr:colOff>114300</xdr:colOff>
      <xdr:row>37</xdr:row>
      <xdr:rowOff>117297</xdr:rowOff>
    </xdr:to>
    <xdr:cxnSp macro="">
      <xdr:nvCxnSpPr>
        <xdr:cNvPr id="753" name="直線コネクタ 752"/>
        <xdr:cNvCxnSpPr/>
      </xdr:nvCxnSpPr>
      <xdr:spPr>
        <a:xfrm flipV="1">
          <a:off x="18656300" y="645719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4" name="フローチャート: 判断 753"/>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109755</xdr:rowOff>
    </xdr:from>
    <xdr:ext cx="378565" cy="259045"/>
    <xdr:sp macro="" textlink="">
      <xdr:nvSpPr>
        <xdr:cNvPr id="755" name="テキスト ボックス 754"/>
        <xdr:cNvSpPr txBox="1"/>
      </xdr:nvSpPr>
      <xdr:spPr>
        <a:xfrm>
          <a:off x="19356017" y="6624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89083</xdr:rowOff>
    </xdr:from>
    <xdr:to>
      <xdr:col>116</xdr:col>
      <xdr:colOff>114300</xdr:colOff>
      <xdr:row>38</xdr:row>
      <xdr:rowOff>19233</xdr:rowOff>
    </xdr:to>
    <xdr:sp macro="" textlink="">
      <xdr:nvSpPr>
        <xdr:cNvPr id="763" name="楕円 762"/>
        <xdr:cNvSpPr/>
      </xdr:nvSpPr>
      <xdr:spPr>
        <a:xfrm>
          <a:off x="22110700" y="64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111960</xdr:rowOff>
    </xdr:from>
    <xdr:ext cx="469744" cy="259045"/>
    <xdr:sp macro="" textlink="">
      <xdr:nvSpPr>
        <xdr:cNvPr id="764" name="投資及び出資金該当値テキスト"/>
        <xdr:cNvSpPr txBox="1"/>
      </xdr:nvSpPr>
      <xdr:spPr>
        <a:xfrm>
          <a:off x="22212300" y="628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65125</xdr:rowOff>
    </xdr:from>
    <xdr:to>
      <xdr:col>112</xdr:col>
      <xdr:colOff>38100</xdr:colOff>
      <xdr:row>37</xdr:row>
      <xdr:rowOff>166725</xdr:rowOff>
    </xdr:to>
    <xdr:sp macro="" textlink="">
      <xdr:nvSpPr>
        <xdr:cNvPr id="765" name="楕円 764"/>
        <xdr:cNvSpPr/>
      </xdr:nvSpPr>
      <xdr:spPr>
        <a:xfrm>
          <a:off x="212725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11802</xdr:rowOff>
    </xdr:from>
    <xdr:ext cx="469744" cy="259045"/>
    <xdr:sp macro="" textlink="">
      <xdr:nvSpPr>
        <xdr:cNvPr id="766" name="テキスト ボックス 765"/>
        <xdr:cNvSpPr txBox="1"/>
      </xdr:nvSpPr>
      <xdr:spPr>
        <a:xfrm>
          <a:off x="21088428" y="61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75001</xdr:rowOff>
    </xdr:from>
    <xdr:to>
      <xdr:col>107</xdr:col>
      <xdr:colOff>101600</xdr:colOff>
      <xdr:row>38</xdr:row>
      <xdr:rowOff>5152</xdr:rowOff>
    </xdr:to>
    <xdr:sp macro="" textlink="">
      <xdr:nvSpPr>
        <xdr:cNvPr id="767" name="楕円 766"/>
        <xdr:cNvSpPr/>
      </xdr:nvSpPr>
      <xdr:spPr>
        <a:xfrm>
          <a:off x="20383500" y="6418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21678</xdr:rowOff>
    </xdr:from>
    <xdr:ext cx="469744" cy="259045"/>
    <xdr:sp macro="" textlink="">
      <xdr:nvSpPr>
        <xdr:cNvPr id="768" name="テキスト ボックス 767"/>
        <xdr:cNvSpPr txBox="1"/>
      </xdr:nvSpPr>
      <xdr:spPr>
        <a:xfrm>
          <a:off x="20199428" y="61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62748</xdr:rowOff>
    </xdr:from>
    <xdr:to>
      <xdr:col>102</xdr:col>
      <xdr:colOff>165100</xdr:colOff>
      <xdr:row>37</xdr:row>
      <xdr:rowOff>164348</xdr:rowOff>
    </xdr:to>
    <xdr:sp macro="" textlink="">
      <xdr:nvSpPr>
        <xdr:cNvPr id="769" name="楕円 768"/>
        <xdr:cNvSpPr/>
      </xdr:nvSpPr>
      <xdr:spPr>
        <a:xfrm>
          <a:off x="19494500" y="64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9425</xdr:rowOff>
    </xdr:from>
    <xdr:ext cx="469744" cy="259045"/>
    <xdr:sp macro="" textlink="">
      <xdr:nvSpPr>
        <xdr:cNvPr id="770" name="テキスト ボックス 769"/>
        <xdr:cNvSpPr txBox="1"/>
      </xdr:nvSpPr>
      <xdr:spPr>
        <a:xfrm>
          <a:off x="19310428" y="61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66497</xdr:rowOff>
    </xdr:from>
    <xdr:to>
      <xdr:col>98</xdr:col>
      <xdr:colOff>38100</xdr:colOff>
      <xdr:row>37</xdr:row>
      <xdr:rowOff>168097</xdr:rowOff>
    </xdr:to>
    <xdr:sp macro="" textlink="">
      <xdr:nvSpPr>
        <xdr:cNvPr id="771" name="楕円 770"/>
        <xdr:cNvSpPr/>
      </xdr:nvSpPr>
      <xdr:spPr>
        <a:xfrm>
          <a:off x="18605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13174</xdr:rowOff>
    </xdr:from>
    <xdr:ext cx="469744" cy="259045"/>
    <xdr:sp macro="" textlink="">
      <xdr:nvSpPr>
        <xdr:cNvPr id="772" name="テキスト ボックス 771"/>
        <xdr:cNvSpPr txBox="1"/>
      </xdr:nvSpPr>
      <xdr:spPr>
        <a:xfrm>
          <a:off x="18421428" y="61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14473</xdr:rowOff>
    </xdr:from>
    <xdr:to>
      <xdr:col>102</xdr:col>
      <xdr:colOff>114300</xdr:colOff>
      <xdr:row>58</xdr:row>
      <xdr:rowOff>139700</xdr:rowOff>
    </xdr:to>
    <xdr:cxnSp macro="">
      <xdr:nvCxnSpPr>
        <xdr:cNvPr id="808" name="直線コネクタ 807"/>
        <xdr:cNvCxnSpPr/>
      </xdr:nvCxnSpPr>
      <xdr:spPr>
        <a:xfrm>
          <a:off x="18656300" y="9958573"/>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9" name="フローチャート: 判断 808"/>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84634</xdr:rowOff>
    </xdr:from>
    <xdr:ext cx="469744" cy="259045"/>
    <xdr:sp macro="" textlink="">
      <xdr:nvSpPr>
        <xdr:cNvPr id="810" name="テキスト ボックス 809"/>
        <xdr:cNvSpPr txBox="1"/>
      </xdr:nvSpPr>
      <xdr:spPr>
        <a:xfrm>
          <a:off x="19310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135123</xdr:rowOff>
    </xdr:from>
    <xdr:to>
      <xdr:col>98</xdr:col>
      <xdr:colOff>38100</xdr:colOff>
      <xdr:row>58</xdr:row>
      <xdr:rowOff>65273</xdr:rowOff>
    </xdr:to>
    <xdr:sp macro="" textlink="">
      <xdr:nvSpPr>
        <xdr:cNvPr id="826" name="楕円 825"/>
        <xdr:cNvSpPr/>
      </xdr:nvSpPr>
      <xdr:spPr>
        <a:xfrm>
          <a:off x="18605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81800</xdr:rowOff>
    </xdr:from>
    <xdr:ext cx="469744" cy="259045"/>
    <xdr:sp macro="" textlink="">
      <xdr:nvSpPr>
        <xdr:cNvPr id="827" name="テキスト ボックス 826"/>
        <xdr:cNvSpPr txBox="1"/>
      </xdr:nvSpPr>
      <xdr:spPr>
        <a:xfrm>
          <a:off x="18421428" y="968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64883</xdr:rowOff>
    </xdr:from>
    <xdr:to>
      <xdr:col>116</xdr:col>
      <xdr:colOff>63500</xdr:colOff>
      <xdr:row>75</xdr:row>
      <xdr:rowOff>13447</xdr:rowOff>
    </xdr:to>
    <xdr:cxnSp macro="">
      <xdr:nvCxnSpPr>
        <xdr:cNvPr id="859" name="直線コネクタ 858"/>
        <xdr:cNvCxnSpPr/>
      </xdr:nvCxnSpPr>
      <xdr:spPr>
        <a:xfrm flipV="1">
          <a:off x="21323300" y="12752183"/>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13447</xdr:rowOff>
    </xdr:from>
    <xdr:to>
      <xdr:col>111</xdr:col>
      <xdr:colOff>177800</xdr:colOff>
      <xdr:row>75</xdr:row>
      <xdr:rowOff>37875</xdr:rowOff>
    </xdr:to>
    <xdr:cxnSp macro="">
      <xdr:nvCxnSpPr>
        <xdr:cNvPr id="862" name="直線コネクタ 861"/>
        <xdr:cNvCxnSpPr/>
      </xdr:nvCxnSpPr>
      <xdr:spPr>
        <a:xfrm flipV="1">
          <a:off x="20434300" y="12872197"/>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37875</xdr:rowOff>
    </xdr:from>
    <xdr:to>
      <xdr:col>107</xdr:col>
      <xdr:colOff>50800</xdr:colOff>
      <xdr:row>75</xdr:row>
      <xdr:rowOff>102046</xdr:rowOff>
    </xdr:to>
    <xdr:cxnSp macro="">
      <xdr:nvCxnSpPr>
        <xdr:cNvPr id="865" name="直線コネクタ 864"/>
        <xdr:cNvCxnSpPr/>
      </xdr:nvCxnSpPr>
      <xdr:spPr>
        <a:xfrm flipV="1">
          <a:off x="19545300" y="12896625"/>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102046</xdr:rowOff>
    </xdr:from>
    <xdr:to>
      <xdr:col>102</xdr:col>
      <xdr:colOff>114300</xdr:colOff>
      <xdr:row>76</xdr:row>
      <xdr:rowOff>78893</xdr:rowOff>
    </xdr:to>
    <xdr:cxnSp macro="">
      <xdr:nvCxnSpPr>
        <xdr:cNvPr id="868" name="直線コネクタ 867"/>
        <xdr:cNvCxnSpPr/>
      </xdr:nvCxnSpPr>
      <xdr:spPr>
        <a:xfrm flipV="1">
          <a:off x="18656300" y="12960796"/>
          <a:ext cx="889000" cy="1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9" name="フローチャート: 判断 868"/>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156016</xdr:rowOff>
    </xdr:from>
    <xdr:ext cx="534377" cy="259045"/>
    <xdr:sp macro="" textlink="">
      <xdr:nvSpPr>
        <xdr:cNvPr id="870" name="テキスト ボックス 869"/>
        <xdr:cNvSpPr txBox="1"/>
      </xdr:nvSpPr>
      <xdr:spPr>
        <a:xfrm>
          <a:off x="19278111" y="125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14083</xdr:rowOff>
    </xdr:from>
    <xdr:to>
      <xdr:col>116</xdr:col>
      <xdr:colOff>114300</xdr:colOff>
      <xdr:row>74</xdr:row>
      <xdr:rowOff>115683</xdr:rowOff>
    </xdr:to>
    <xdr:sp macro="" textlink="">
      <xdr:nvSpPr>
        <xdr:cNvPr id="878" name="楕円 877"/>
        <xdr:cNvSpPr/>
      </xdr:nvSpPr>
      <xdr:spPr>
        <a:xfrm>
          <a:off x="22110700" y="127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36960</xdr:rowOff>
    </xdr:from>
    <xdr:ext cx="534377" cy="259045"/>
    <xdr:sp macro="" textlink="">
      <xdr:nvSpPr>
        <xdr:cNvPr id="879" name="繰出金該当値テキスト"/>
        <xdr:cNvSpPr txBox="1"/>
      </xdr:nvSpPr>
      <xdr:spPr>
        <a:xfrm>
          <a:off x="22212300" y="125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134097</xdr:rowOff>
    </xdr:from>
    <xdr:to>
      <xdr:col>112</xdr:col>
      <xdr:colOff>38100</xdr:colOff>
      <xdr:row>75</xdr:row>
      <xdr:rowOff>64247</xdr:rowOff>
    </xdr:to>
    <xdr:sp macro="" textlink="">
      <xdr:nvSpPr>
        <xdr:cNvPr id="880" name="楕円 879"/>
        <xdr:cNvSpPr/>
      </xdr:nvSpPr>
      <xdr:spPr>
        <a:xfrm>
          <a:off x="21272500" y="128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80774</xdr:rowOff>
    </xdr:from>
    <xdr:ext cx="534377" cy="259045"/>
    <xdr:sp macro="" textlink="">
      <xdr:nvSpPr>
        <xdr:cNvPr id="881" name="テキスト ボックス 880"/>
        <xdr:cNvSpPr txBox="1"/>
      </xdr:nvSpPr>
      <xdr:spPr>
        <a:xfrm>
          <a:off x="21056111" y="125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158525</xdr:rowOff>
    </xdr:from>
    <xdr:to>
      <xdr:col>107</xdr:col>
      <xdr:colOff>101600</xdr:colOff>
      <xdr:row>75</xdr:row>
      <xdr:rowOff>88675</xdr:rowOff>
    </xdr:to>
    <xdr:sp macro="" textlink="">
      <xdr:nvSpPr>
        <xdr:cNvPr id="882" name="楕円 881"/>
        <xdr:cNvSpPr/>
      </xdr:nvSpPr>
      <xdr:spPr>
        <a:xfrm>
          <a:off x="20383500" y="128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105202</xdr:rowOff>
    </xdr:from>
    <xdr:ext cx="534377" cy="259045"/>
    <xdr:sp macro="" textlink="">
      <xdr:nvSpPr>
        <xdr:cNvPr id="883" name="テキスト ボックス 882"/>
        <xdr:cNvSpPr txBox="1"/>
      </xdr:nvSpPr>
      <xdr:spPr>
        <a:xfrm>
          <a:off x="20167111" y="126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51246</xdr:rowOff>
    </xdr:from>
    <xdr:to>
      <xdr:col>102</xdr:col>
      <xdr:colOff>165100</xdr:colOff>
      <xdr:row>75</xdr:row>
      <xdr:rowOff>152846</xdr:rowOff>
    </xdr:to>
    <xdr:sp macro="" textlink="">
      <xdr:nvSpPr>
        <xdr:cNvPr id="884" name="楕円 883"/>
        <xdr:cNvSpPr/>
      </xdr:nvSpPr>
      <xdr:spPr>
        <a:xfrm>
          <a:off x="19494500" y="129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143973</xdr:rowOff>
    </xdr:from>
    <xdr:ext cx="534377" cy="259045"/>
    <xdr:sp macro="" textlink="">
      <xdr:nvSpPr>
        <xdr:cNvPr id="885" name="テキスト ボックス 884"/>
        <xdr:cNvSpPr txBox="1"/>
      </xdr:nvSpPr>
      <xdr:spPr>
        <a:xfrm>
          <a:off x="19278111" y="130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28093</xdr:rowOff>
    </xdr:from>
    <xdr:to>
      <xdr:col>98</xdr:col>
      <xdr:colOff>38100</xdr:colOff>
      <xdr:row>76</xdr:row>
      <xdr:rowOff>129693</xdr:rowOff>
    </xdr:to>
    <xdr:sp macro="" textlink="">
      <xdr:nvSpPr>
        <xdr:cNvPr id="886" name="楕円 885"/>
        <xdr:cNvSpPr/>
      </xdr:nvSpPr>
      <xdr:spPr>
        <a:xfrm>
          <a:off x="18605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120820</xdr:rowOff>
    </xdr:from>
    <xdr:ext cx="534377" cy="259045"/>
    <xdr:sp macro="" textlink="">
      <xdr:nvSpPr>
        <xdr:cNvPr id="887" name="テキスト ボックス 886"/>
        <xdr:cNvSpPr txBox="1"/>
      </xdr:nvSpPr>
      <xdr:spPr>
        <a:xfrm>
          <a:off x="18389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歳出決算総額は、住民一人当たり４３０，５７１円となっている。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円となっており、今年度も増加傾向が続いており、類似団体平均を上回った状況である。増加の要因は、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の多数の退職予定者に備え、採用の平準化を図っていることなどが要因である。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１０７，８１８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２３，３７７円と大きく増加し、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類似団体平均と比較しても一人当たりのコストが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６万円以上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年度同様で、既存の継続的な公共事業に加え、津波避難タワー建設事業や歴史的風致維持向上計画事業の大規模事業が並行して行われているためであ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平成３０年度からは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の校舎建設が始まったためである。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今後は公共施設等総合管理計画に基づき、公共施設の整理等を進めていくことで、長期的には事業費の減少を目指すこととしている。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また、普通建設事業費の増加に伴い、公債費においても住民一人当たり３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５，８４５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円と類似団体平均を上回った結果となっている。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さらに繰出金についても住民一人当たり４７，２９１円で年々増加している状況である。今後は水道・下水道事業においては、経営戦略を立て、計画的に繰出金の抑制に努めたい。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23,179
22,986
41.04
10,668,800
9,980,210
413,010
5,432,678
10,414,603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92837</xdr:rowOff>
    </xdr:from>
    <xdr:to>
      <xdr:col>24</xdr:col>
      <xdr:colOff>63500</xdr:colOff>
      <xdr:row>35</xdr:row>
      <xdr:rowOff>114173</xdr:rowOff>
    </xdr:to>
    <xdr:cxnSp macro="">
      <xdr:nvCxnSpPr>
        <xdr:cNvPr id="61" name="直線コネクタ 60"/>
        <xdr:cNvCxnSpPr/>
      </xdr:nvCxnSpPr>
      <xdr:spPr>
        <a:xfrm flipV="1">
          <a:off x="3797300" y="6093587"/>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42545</xdr:rowOff>
    </xdr:from>
    <xdr:to>
      <xdr:col>19</xdr:col>
      <xdr:colOff>177800</xdr:colOff>
      <xdr:row>35</xdr:row>
      <xdr:rowOff>114173</xdr:rowOff>
    </xdr:to>
    <xdr:cxnSp macro="">
      <xdr:nvCxnSpPr>
        <xdr:cNvPr id="64" name="直線コネクタ 63"/>
        <xdr:cNvCxnSpPr/>
      </xdr:nvCxnSpPr>
      <xdr:spPr>
        <a:xfrm>
          <a:off x="2908300" y="604329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85979</xdr:rowOff>
    </xdr:from>
    <xdr:to>
      <xdr:col>15</xdr:col>
      <xdr:colOff>50800</xdr:colOff>
      <xdr:row>35</xdr:row>
      <xdr:rowOff>42545</xdr:rowOff>
    </xdr:to>
    <xdr:cxnSp macro="">
      <xdr:nvCxnSpPr>
        <xdr:cNvPr id="67" name="直線コネクタ 66"/>
        <xdr:cNvCxnSpPr/>
      </xdr:nvCxnSpPr>
      <xdr:spPr>
        <a:xfrm>
          <a:off x="2019300" y="591527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85979</xdr:rowOff>
    </xdr:from>
    <xdr:to>
      <xdr:col>10</xdr:col>
      <xdr:colOff>114300</xdr:colOff>
      <xdr:row>34</xdr:row>
      <xdr:rowOff>124841</xdr:rowOff>
    </xdr:to>
    <xdr:cxnSp macro="">
      <xdr:nvCxnSpPr>
        <xdr:cNvPr id="70" name="直線コネクタ 69"/>
        <xdr:cNvCxnSpPr/>
      </xdr:nvCxnSpPr>
      <xdr:spPr>
        <a:xfrm flipV="1">
          <a:off x="1130300" y="591527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42816</xdr:rowOff>
    </xdr:from>
    <xdr:ext cx="469744" cy="259045"/>
    <xdr:sp macro="" textlink="">
      <xdr:nvSpPr>
        <xdr:cNvPr id="72" name="テキスト ボックス 71"/>
        <xdr:cNvSpPr txBox="1"/>
      </xdr:nvSpPr>
      <xdr:spPr>
        <a:xfrm>
          <a:off x="1784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42037</xdr:rowOff>
    </xdr:from>
    <xdr:to>
      <xdr:col>24</xdr:col>
      <xdr:colOff>114300</xdr:colOff>
      <xdr:row>35</xdr:row>
      <xdr:rowOff>143637</xdr:rowOff>
    </xdr:to>
    <xdr:sp macro="" textlink="">
      <xdr:nvSpPr>
        <xdr:cNvPr id="80" name="楕円 79"/>
        <xdr:cNvSpPr/>
      </xdr:nvSpPr>
      <xdr:spPr>
        <a:xfrm>
          <a:off x="45847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20464</xdr:rowOff>
    </xdr:from>
    <xdr:ext cx="469744" cy="259045"/>
    <xdr:sp macro="" textlink="">
      <xdr:nvSpPr>
        <xdr:cNvPr id="81" name="議会費該当値テキスト"/>
        <xdr:cNvSpPr txBox="1"/>
      </xdr:nvSpPr>
      <xdr:spPr>
        <a:xfrm>
          <a:off x="4686300" y="60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63373</xdr:rowOff>
    </xdr:from>
    <xdr:to>
      <xdr:col>20</xdr:col>
      <xdr:colOff>38100</xdr:colOff>
      <xdr:row>35</xdr:row>
      <xdr:rowOff>164973</xdr:rowOff>
    </xdr:to>
    <xdr:sp macro="" textlink="">
      <xdr:nvSpPr>
        <xdr:cNvPr id="82" name="楕円 81"/>
        <xdr:cNvSpPr/>
      </xdr:nvSpPr>
      <xdr:spPr>
        <a:xfrm>
          <a:off x="3746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156100</xdr:rowOff>
    </xdr:from>
    <xdr:ext cx="469744" cy="259045"/>
    <xdr:sp macro="" textlink="">
      <xdr:nvSpPr>
        <xdr:cNvPr id="83" name="テキスト ボックス 82"/>
        <xdr:cNvSpPr txBox="1"/>
      </xdr:nvSpPr>
      <xdr:spPr>
        <a:xfrm>
          <a:off x="3562428" y="61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163195</xdr:rowOff>
    </xdr:from>
    <xdr:to>
      <xdr:col>15</xdr:col>
      <xdr:colOff>101600</xdr:colOff>
      <xdr:row>35</xdr:row>
      <xdr:rowOff>93345</xdr:rowOff>
    </xdr:to>
    <xdr:sp macro="" textlink="">
      <xdr:nvSpPr>
        <xdr:cNvPr id="84" name="楕円 83"/>
        <xdr:cNvSpPr/>
      </xdr:nvSpPr>
      <xdr:spPr>
        <a:xfrm>
          <a:off x="2857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84472</xdr:rowOff>
    </xdr:from>
    <xdr:ext cx="469744" cy="259045"/>
    <xdr:sp macro="" textlink="">
      <xdr:nvSpPr>
        <xdr:cNvPr id="85" name="テキスト ボックス 84"/>
        <xdr:cNvSpPr txBox="1"/>
      </xdr:nvSpPr>
      <xdr:spPr>
        <a:xfrm>
          <a:off x="2673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35179</xdr:rowOff>
    </xdr:from>
    <xdr:to>
      <xdr:col>10</xdr:col>
      <xdr:colOff>165100</xdr:colOff>
      <xdr:row>34</xdr:row>
      <xdr:rowOff>136779</xdr:rowOff>
    </xdr:to>
    <xdr:sp macro="" textlink="">
      <xdr:nvSpPr>
        <xdr:cNvPr id="86" name="楕円 85"/>
        <xdr:cNvSpPr/>
      </xdr:nvSpPr>
      <xdr:spPr>
        <a:xfrm>
          <a:off x="1968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127906</xdr:rowOff>
    </xdr:from>
    <xdr:ext cx="469744" cy="259045"/>
    <xdr:sp macro="" textlink="">
      <xdr:nvSpPr>
        <xdr:cNvPr id="87" name="テキスト ボックス 86"/>
        <xdr:cNvSpPr txBox="1"/>
      </xdr:nvSpPr>
      <xdr:spPr>
        <a:xfrm>
          <a:off x="1784428"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74041</xdr:rowOff>
    </xdr:from>
    <xdr:to>
      <xdr:col>6</xdr:col>
      <xdr:colOff>38100</xdr:colOff>
      <xdr:row>35</xdr:row>
      <xdr:rowOff>4191</xdr:rowOff>
    </xdr:to>
    <xdr:sp macro="" textlink="">
      <xdr:nvSpPr>
        <xdr:cNvPr id="88" name="楕円 87"/>
        <xdr:cNvSpPr/>
      </xdr:nvSpPr>
      <xdr:spPr>
        <a:xfrm>
          <a:off x="1079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166768</xdr:rowOff>
    </xdr:from>
    <xdr:ext cx="469744" cy="259045"/>
    <xdr:sp macro="" textlink="">
      <xdr:nvSpPr>
        <xdr:cNvPr id="89" name="テキスト ボックス 88"/>
        <xdr:cNvSpPr txBox="1"/>
      </xdr:nvSpPr>
      <xdr:spPr>
        <a:xfrm>
          <a:off x="895428"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118987</xdr:rowOff>
    </xdr:from>
    <xdr:to>
      <xdr:col>24</xdr:col>
      <xdr:colOff>63500</xdr:colOff>
      <xdr:row>58</xdr:row>
      <xdr:rowOff>136981</xdr:rowOff>
    </xdr:to>
    <xdr:cxnSp macro="">
      <xdr:nvCxnSpPr>
        <xdr:cNvPr id="118" name="直線コネクタ 117"/>
        <xdr:cNvCxnSpPr/>
      </xdr:nvCxnSpPr>
      <xdr:spPr>
        <a:xfrm>
          <a:off x="3797300" y="10063087"/>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114415</xdr:rowOff>
    </xdr:from>
    <xdr:to>
      <xdr:col>19</xdr:col>
      <xdr:colOff>177800</xdr:colOff>
      <xdr:row>58</xdr:row>
      <xdr:rowOff>118987</xdr:rowOff>
    </xdr:to>
    <xdr:cxnSp macro="">
      <xdr:nvCxnSpPr>
        <xdr:cNvPr id="121" name="直線コネクタ 120"/>
        <xdr:cNvCxnSpPr/>
      </xdr:nvCxnSpPr>
      <xdr:spPr>
        <a:xfrm>
          <a:off x="2908300" y="100585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114415</xdr:rowOff>
    </xdr:from>
    <xdr:to>
      <xdr:col>15</xdr:col>
      <xdr:colOff>50800</xdr:colOff>
      <xdr:row>58</xdr:row>
      <xdr:rowOff>139442</xdr:rowOff>
    </xdr:to>
    <xdr:cxnSp macro="">
      <xdr:nvCxnSpPr>
        <xdr:cNvPr id="124" name="直線コネクタ 123"/>
        <xdr:cNvCxnSpPr/>
      </xdr:nvCxnSpPr>
      <xdr:spPr>
        <a:xfrm flipV="1">
          <a:off x="2019300" y="10058515"/>
          <a:ext cx="889000" cy="2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139442</xdr:rowOff>
    </xdr:from>
    <xdr:to>
      <xdr:col>10</xdr:col>
      <xdr:colOff>114300</xdr:colOff>
      <xdr:row>58</xdr:row>
      <xdr:rowOff>152191</xdr:rowOff>
    </xdr:to>
    <xdr:cxnSp macro="">
      <xdr:nvCxnSpPr>
        <xdr:cNvPr id="127" name="直線コネクタ 126"/>
        <xdr:cNvCxnSpPr/>
      </xdr:nvCxnSpPr>
      <xdr:spPr>
        <a:xfrm flipV="1">
          <a:off x="1130300" y="10083542"/>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32496</xdr:rowOff>
    </xdr:from>
    <xdr:ext cx="534377" cy="259045"/>
    <xdr:sp macro="" textlink="">
      <xdr:nvSpPr>
        <xdr:cNvPr id="129" name="テキスト ボックス 128"/>
        <xdr:cNvSpPr txBox="1"/>
      </xdr:nvSpPr>
      <xdr:spPr>
        <a:xfrm>
          <a:off x="1752111" y="98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86181</xdr:rowOff>
    </xdr:from>
    <xdr:to>
      <xdr:col>24</xdr:col>
      <xdr:colOff>114300</xdr:colOff>
      <xdr:row>59</xdr:row>
      <xdr:rowOff>16331</xdr:rowOff>
    </xdr:to>
    <xdr:sp macro="" textlink="">
      <xdr:nvSpPr>
        <xdr:cNvPr id="137" name="楕円 136"/>
        <xdr:cNvSpPr/>
      </xdr:nvSpPr>
      <xdr:spPr>
        <a:xfrm>
          <a:off x="4584700" y="100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68187</xdr:rowOff>
    </xdr:from>
    <xdr:to>
      <xdr:col>20</xdr:col>
      <xdr:colOff>38100</xdr:colOff>
      <xdr:row>58</xdr:row>
      <xdr:rowOff>169787</xdr:rowOff>
    </xdr:to>
    <xdr:sp macro="" textlink="">
      <xdr:nvSpPr>
        <xdr:cNvPr id="139" name="楕円 138"/>
        <xdr:cNvSpPr/>
      </xdr:nvSpPr>
      <xdr:spPr>
        <a:xfrm>
          <a:off x="3746500" y="100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14864</xdr:rowOff>
    </xdr:from>
    <xdr:ext cx="534377" cy="259045"/>
    <xdr:sp macro="" textlink="">
      <xdr:nvSpPr>
        <xdr:cNvPr id="140" name="テキスト ボックス 139"/>
        <xdr:cNvSpPr txBox="1"/>
      </xdr:nvSpPr>
      <xdr:spPr>
        <a:xfrm>
          <a:off x="3530111" y="97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63615</xdr:rowOff>
    </xdr:from>
    <xdr:to>
      <xdr:col>15</xdr:col>
      <xdr:colOff>101600</xdr:colOff>
      <xdr:row>58</xdr:row>
      <xdr:rowOff>165215</xdr:rowOff>
    </xdr:to>
    <xdr:sp macro="" textlink="">
      <xdr:nvSpPr>
        <xdr:cNvPr id="141" name="楕円 140"/>
        <xdr:cNvSpPr/>
      </xdr:nvSpPr>
      <xdr:spPr>
        <a:xfrm>
          <a:off x="2857500" y="100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10292</xdr:rowOff>
    </xdr:from>
    <xdr:ext cx="534377" cy="259045"/>
    <xdr:sp macro="" textlink="">
      <xdr:nvSpPr>
        <xdr:cNvPr id="142" name="テキスト ボックス 141"/>
        <xdr:cNvSpPr txBox="1"/>
      </xdr:nvSpPr>
      <xdr:spPr>
        <a:xfrm>
          <a:off x="2641111" y="97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88642</xdr:rowOff>
    </xdr:from>
    <xdr:to>
      <xdr:col>10</xdr:col>
      <xdr:colOff>165100</xdr:colOff>
      <xdr:row>59</xdr:row>
      <xdr:rowOff>18792</xdr:rowOff>
    </xdr:to>
    <xdr:sp macro="" textlink="">
      <xdr:nvSpPr>
        <xdr:cNvPr id="143" name="楕円 142"/>
        <xdr:cNvSpPr/>
      </xdr:nvSpPr>
      <xdr:spPr>
        <a:xfrm>
          <a:off x="1968500" y="100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9919</xdr:rowOff>
    </xdr:from>
    <xdr:ext cx="534377" cy="259045"/>
    <xdr:sp macro="" textlink="">
      <xdr:nvSpPr>
        <xdr:cNvPr id="144" name="テキスト ボックス 143"/>
        <xdr:cNvSpPr txBox="1"/>
      </xdr:nvSpPr>
      <xdr:spPr>
        <a:xfrm>
          <a:off x="1752111" y="1012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101391</xdr:rowOff>
    </xdr:from>
    <xdr:to>
      <xdr:col>6</xdr:col>
      <xdr:colOff>38100</xdr:colOff>
      <xdr:row>59</xdr:row>
      <xdr:rowOff>31541</xdr:rowOff>
    </xdr:to>
    <xdr:sp macro="" textlink="">
      <xdr:nvSpPr>
        <xdr:cNvPr id="145" name="楕円 144"/>
        <xdr:cNvSpPr/>
      </xdr:nvSpPr>
      <xdr:spPr>
        <a:xfrm>
          <a:off x="1079500" y="100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22668</xdr:rowOff>
    </xdr:from>
    <xdr:ext cx="534377" cy="259045"/>
    <xdr:sp macro="" textlink="">
      <xdr:nvSpPr>
        <xdr:cNvPr id="146" name="テキスト ボックス 145"/>
        <xdr:cNvSpPr txBox="1"/>
      </xdr:nvSpPr>
      <xdr:spPr>
        <a:xfrm>
          <a:off x="863111" y="101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160851</xdr:rowOff>
    </xdr:from>
    <xdr:to>
      <xdr:col>24</xdr:col>
      <xdr:colOff>63500</xdr:colOff>
      <xdr:row>77</xdr:row>
      <xdr:rowOff>54225</xdr:rowOff>
    </xdr:to>
    <xdr:cxnSp macro="">
      <xdr:nvCxnSpPr>
        <xdr:cNvPr id="178" name="直線コネクタ 177"/>
        <xdr:cNvCxnSpPr/>
      </xdr:nvCxnSpPr>
      <xdr:spPr>
        <a:xfrm flipV="1">
          <a:off x="3797300" y="13191051"/>
          <a:ext cx="8382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11793</xdr:rowOff>
    </xdr:from>
    <xdr:to>
      <xdr:col>19</xdr:col>
      <xdr:colOff>177800</xdr:colOff>
      <xdr:row>77</xdr:row>
      <xdr:rowOff>54225</xdr:rowOff>
    </xdr:to>
    <xdr:cxnSp macro="">
      <xdr:nvCxnSpPr>
        <xdr:cNvPr id="181" name="直線コネクタ 180"/>
        <xdr:cNvCxnSpPr/>
      </xdr:nvCxnSpPr>
      <xdr:spPr>
        <a:xfrm>
          <a:off x="2908300" y="13213443"/>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11793</xdr:rowOff>
    </xdr:from>
    <xdr:to>
      <xdr:col>15</xdr:col>
      <xdr:colOff>50800</xdr:colOff>
      <xdr:row>77</xdr:row>
      <xdr:rowOff>108567</xdr:rowOff>
    </xdr:to>
    <xdr:cxnSp macro="">
      <xdr:nvCxnSpPr>
        <xdr:cNvPr id="184" name="直線コネクタ 183"/>
        <xdr:cNvCxnSpPr/>
      </xdr:nvCxnSpPr>
      <xdr:spPr>
        <a:xfrm flipV="1">
          <a:off x="2019300" y="13213443"/>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108567</xdr:rowOff>
    </xdr:from>
    <xdr:to>
      <xdr:col>10</xdr:col>
      <xdr:colOff>114300</xdr:colOff>
      <xdr:row>78</xdr:row>
      <xdr:rowOff>51025</xdr:rowOff>
    </xdr:to>
    <xdr:cxnSp macro="">
      <xdr:nvCxnSpPr>
        <xdr:cNvPr id="187" name="直線コネクタ 186"/>
        <xdr:cNvCxnSpPr/>
      </xdr:nvCxnSpPr>
      <xdr:spPr>
        <a:xfrm flipV="1">
          <a:off x="1130300" y="13310217"/>
          <a:ext cx="8890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110051</xdr:rowOff>
    </xdr:from>
    <xdr:to>
      <xdr:col>24</xdr:col>
      <xdr:colOff>114300</xdr:colOff>
      <xdr:row>77</xdr:row>
      <xdr:rowOff>40201</xdr:rowOff>
    </xdr:to>
    <xdr:sp macro="" textlink="">
      <xdr:nvSpPr>
        <xdr:cNvPr id="197" name="楕円 196"/>
        <xdr:cNvSpPr/>
      </xdr:nvSpPr>
      <xdr:spPr>
        <a:xfrm>
          <a:off x="4584700" y="131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132928</xdr:rowOff>
    </xdr:from>
    <xdr:ext cx="599010" cy="259045"/>
    <xdr:sp macro="" textlink="">
      <xdr:nvSpPr>
        <xdr:cNvPr id="198" name="民生費該当値テキスト"/>
        <xdr:cNvSpPr txBox="1"/>
      </xdr:nvSpPr>
      <xdr:spPr>
        <a:xfrm>
          <a:off x="4686300" y="1299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3425</xdr:rowOff>
    </xdr:from>
    <xdr:to>
      <xdr:col>20</xdr:col>
      <xdr:colOff>38100</xdr:colOff>
      <xdr:row>77</xdr:row>
      <xdr:rowOff>105025</xdr:rowOff>
    </xdr:to>
    <xdr:sp macro="" textlink="">
      <xdr:nvSpPr>
        <xdr:cNvPr id="199" name="楕円 198"/>
        <xdr:cNvSpPr/>
      </xdr:nvSpPr>
      <xdr:spPr>
        <a:xfrm>
          <a:off x="3746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121552</xdr:rowOff>
    </xdr:from>
    <xdr:ext cx="599010" cy="259045"/>
    <xdr:sp macro="" textlink="">
      <xdr:nvSpPr>
        <xdr:cNvPr id="200" name="テキスト ボックス 199"/>
        <xdr:cNvSpPr txBox="1"/>
      </xdr:nvSpPr>
      <xdr:spPr>
        <a:xfrm>
          <a:off x="3497795" y="1298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132443</xdr:rowOff>
    </xdr:from>
    <xdr:to>
      <xdr:col>15</xdr:col>
      <xdr:colOff>101600</xdr:colOff>
      <xdr:row>77</xdr:row>
      <xdr:rowOff>62593</xdr:rowOff>
    </xdr:to>
    <xdr:sp macro="" textlink="">
      <xdr:nvSpPr>
        <xdr:cNvPr id="201" name="楕円 200"/>
        <xdr:cNvSpPr/>
      </xdr:nvSpPr>
      <xdr:spPr>
        <a:xfrm>
          <a:off x="2857500" y="131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79120</xdr:rowOff>
    </xdr:from>
    <xdr:ext cx="599010" cy="259045"/>
    <xdr:sp macro="" textlink="">
      <xdr:nvSpPr>
        <xdr:cNvPr id="202" name="テキスト ボックス 201"/>
        <xdr:cNvSpPr txBox="1"/>
      </xdr:nvSpPr>
      <xdr:spPr>
        <a:xfrm>
          <a:off x="2608795" y="1293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57767</xdr:rowOff>
    </xdr:from>
    <xdr:to>
      <xdr:col>10</xdr:col>
      <xdr:colOff>165100</xdr:colOff>
      <xdr:row>77</xdr:row>
      <xdr:rowOff>159367</xdr:rowOff>
    </xdr:to>
    <xdr:sp macro="" textlink="">
      <xdr:nvSpPr>
        <xdr:cNvPr id="203" name="楕円 202"/>
        <xdr:cNvSpPr/>
      </xdr:nvSpPr>
      <xdr:spPr>
        <a:xfrm>
          <a:off x="1968500" y="132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150494</xdr:rowOff>
    </xdr:from>
    <xdr:ext cx="599010" cy="259045"/>
    <xdr:sp macro="" textlink="">
      <xdr:nvSpPr>
        <xdr:cNvPr id="204" name="テキスト ボックス 203"/>
        <xdr:cNvSpPr txBox="1"/>
      </xdr:nvSpPr>
      <xdr:spPr>
        <a:xfrm>
          <a:off x="1719795" y="1335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xdr:rowOff>
    </xdr:from>
    <xdr:to>
      <xdr:col>6</xdr:col>
      <xdr:colOff>38100</xdr:colOff>
      <xdr:row>78</xdr:row>
      <xdr:rowOff>101825</xdr:rowOff>
    </xdr:to>
    <xdr:sp macro="" textlink="">
      <xdr:nvSpPr>
        <xdr:cNvPr id="205" name="楕円 204"/>
        <xdr:cNvSpPr/>
      </xdr:nvSpPr>
      <xdr:spPr>
        <a:xfrm>
          <a:off x="1079500" y="133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92952</xdr:rowOff>
    </xdr:from>
    <xdr:ext cx="599010" cy="259045"/>
    <xdr:sp macro="" textlink="">
      <xdr:nvSpPr>
        <xdr:cNvPr id="206" name="テキスト ボックス 205"/>
        <xdr:cNvSpPr txBox="1"/>
      </xdr:nvSpPr>
      <xdr:spPr>
        <a:xfrm>
          <a:off x="830795" y="134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141153</xdr:rowOff>
    </xdr:from>
    <xdr:to>
      <xdr:col>24</xdr:col>
      <xdr:colOff>63500</xdr:colOff>
      <xdr:row>99</xdr:row>
      <xdr:rowOff>39181</xdr:rowOff>
    </xdr:to>
    <xdr:cxnSp macro="">
      <xdr:nvCxnSpPr>
        <xdr:cNvPr id="238" name="直線コネクタ 237"/>
        <xdr:cNvCxnSpPr/>
      </xdr:nvCxnSpPr>
      <xdr:spPr>
        <a:xfrm flipV="1">
          <a:off x="3797300" y="16943253"/>
          <a:ext cx="838200" cy="6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39181</xdr:rowOff>
    </xdr:from>
    <xdr:to>
      <xdr:col>19</xdr:col>
      <xdr:colOff>177800</xdr:colOff>
      <xdr:row>99</xdr:row>
      <xdr:rowOff>53305</xdr:rowOff>
    </xdr:to>
    <xdr:cxnSp macro="">
      <xdr:nvCxnSpPr>
        <xdr:cNvPr id="241" name="直線コネクタ 240"/>
        <xdr:cNvCxnSpPr/>
      </xdr:nvCxnSpPr>
      <xdr:spPr>
        <a:xfrm flipV="1">
          <a:off x="2908300" y="17012731"/>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53305</xdr:rowOff>
    </xdr:from>
    <xdr:to>
      <xdr:col>15</xdr:col>
      <xdr:colOff>50800</xdr:colOff>
      <xdr:row>99</xdr:row>
      <xdr:rowOff>54057</xdr:rowOff>
    </xdr:to>
    <xdr:cxnSp macro="">
      <xdr:nvCxnSpPr>
        <xdr:cNvPr id="244" name="直線コネクタ 243"/>
        <xdr:cNvCxnSpPr/>
      </xdr:nvCxnSpPr>
      <xdr:spPr>
        <a:xfrm flipV="1">
          <a:off x="2019300" y="17026855"/>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54057</xdr:rowOff>
    </xdr:from>
    <xdr:to>
      <xdr:col>10</xdr:col>
      <xdr:colOff>114300</xdr:colOff>
      <xdr:row>99</xdr:row>
      <xdr:rowOff>60686</xdr:rowOff>
    </xdr:to>
    <xdr:cxnSp macro="">
      <xdr:nvCxnSpPr>
        <xdr:cNvPr id="247" name="直線コネクタ 246"/>
        <xdr:cNvCxnSpPr/>
      </xdr:nvCxnSpPr>
      <xdr:spPr>
        <a:xfrm flipV="1">
          <a:off x="1130300" y="1702760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125694</xdr:rowOff>
    </xdr:from>
    <xdr:ext cx="534377" cy="259045"/>
    <xdr:sp macro="" textlink="">
      <xdr:nvSpPr>
        <xdr:cNvPr id="249" name="テキスト ボックス 248"/>
        <xdr:cNvSpPr txBox="1"/>
      </xdr:nvSpPr>
      <xdr:spPr>
        <a:xfrm>
          <a:off x="1752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90353</xdr:rowOff>
    </xdr:from>
    <xdr:to>
      <xdr:col>24</xdr:col>
      <xdr:colOff>114300</xdr:colOff>
      <xdr:row>99</xdr:row>
      <xdr:rowOff>20503</xdr:rowOff>
    </xdr:to>
    <xdr:sp macro="" textlink="">
      <xdr:nvSpPr>
        <xdr:cNvPr id="257" name="楕円 256"/>
        <xdr:cNvSpPr/>
      </xdr:nvSpPr>
      <xdr:spPr>
        <a:xfrm>
          <a:off x="4584700" y="168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68780</xdr:rowOff>
    </xdr:from>
    <xdr:ext cx="534377" cy="259045"/>
    <xdr:sp macro="" textlink="">
      <xdr:nvSpPr>
        <xdr:cNvPr id="258" name="衛生費該当値テキスト"/>
        <xdr:cNvSpPr txBox="1"/>
      </xdr:nvSpPr>
      <xdr:spPr>
        <a:xfrm>
          <a:off x="4686300" y="168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159831</xdr:rowOff>
    </xdr:from>
    <xdr:to>
      <xdr:col>20</xdr:col>
      <xdr:colOff>38100</xdr:colOff>
      <xdr:row>99</xdr:row>
      <xdr:rowOff>89981</xdr:rowOff>
    </xdr:to>
    <xdr:sp macro="" textlink="">
      <xdr:nvSpPr>
        <xdr:cNvPr id="259" name="楕円 258"/>
        <xdr:cNvSpPr/>
      </xdr:nvSpPr>
      <xdr:spPr>
        <a:xfrm>
          <a:off x="3746500" y="16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81108</xdr:rowOff>
    </xdr:from>
    <xdr:ext cx="534377" cy="259045"/>
    <xdr:sp macro="" textlink="">
      <xdr:nvSpPr>
        <xdr:cNvPr id="260" name="テキスト ボックス 259"/>
        <xdr:cNvSpPr txBox="1"/>
      </xdr:nvSpPr>
      <xdr:spPr>
        <a:xfrm>
          <a:off x="3530111" y="170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2505</xdr:rowOff>
    </xdr:from>
    <xdr:to>
      <xdr:col>15</xdr:col>
      <xdr:colOff>101600</xdr:colOff>
      <xdr:row>99</xdr:row>
      <xdr:rowOff>104105</xdr:rowOff>
    </xdr:to>
    <xdr:sp macro="" textlink="">
      <xdr:nvSpPr>
        <xdr:cNvPr id="261" name="楕円 260"/>
        <xdr:cNvSpPr/>
      </xdr:nvSpPr>
      <xdr:spPr>
        <a:xfrm>
          <a:off x="2857500" y="16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95232</xdr:rowOff>
    </xdr:from>
    <xdr:ext cx="534377" cy="259045"/>
    <xdr:sp macro="" textlink="">
      <xdr:nvSpPr>
        <xdr:cNvPr id="262" name="テキスト ボックス 261"/>
        <xdr:cNvSpPr txBox="1"/>
      </xdr:nvSpPr>
      <xdr:spPr>
        <a:xfrm>
          <a:off x="2641111" y="17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3257</xdr:rowOff>
    </xdr:from>
    <xdr:to>
      <xdr:col>10</xdr:col>
      <xdr:colOff>165100</xdr:colOff>
      <xdr:row>99</xdr:row>
      <xdr:rowOff>104857</xdr:rowOff>
    </xdr:to>
    <xdr:sp macro="" textlink="">
      <xdr:nvSpPr>
        <xdr:cNvPr id="263" name="楕円 262"/>
        <xdr:cNvSpPr/>
      </xdr:nvSpPr>
      <xdr:spPr>
        <a:xfrm>
          <a:off x="1968500" y="169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95984</xdr:rowOff>
    </xdr:from>
    <xdr:ext cx="534377" cy="259045"/>
    <xdr:sp macro="" textlink="">
      <xdr:nvSpPr>
        <xdr:cNvPr id="264" name="テキスト ボックス 263"/>
        <xdr:cNvSpPr txBox="1"/>
      </xdr:nvSpPr>
      <xdr:spPr>
        <a:xfrm>
          <a:off x="1752111" y="170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9886</xdr:rowOff>
    </xdr:from>
    <xdr:to>
      <xdr:col>6</xdr:col>
      <xdr:colOff>38100</xdr:colOff>
      <xdr:row>99</xdr:row>
      <xdr:rowOff>111486</xdr:rowOff>
    </xdr:to>
    <xdr:sp macro="" textlink="">
      <xdr:nvSpPr>
        <xdr:cNvPr id="265" name="楕円 264"/>
        <xdr:cNvSpPr/>
      </xdr:nvSpPr>
      <xdr:spPr>
        <a:xfrm>
          <a:off x="1079500" y="16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102613</xdr:rowOff>
    </xdr:from>
    <xdr:ext cx="534377" cy="259045"/>
    <xdr:sp macro="" textlink="">
      <xdr:nvSpPr>
        <xdr:cNvPr id="266" name="テキスト ボックス 265"/>
        <xdr:cNvSpPr txBox="1"/>
      </xdr:nvSpPr>
      <xdr:spPr>
        <a:xfrm>
          <a:off x="863111" y="17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42926</xdr:rowOff>
    </xdr:to>
    <xdr:cxnSp macro="">
      <xdr:nvCxnSpPr>
        <xdr:cNvPr id="295" name="直線コネクタ 294"/>
        <xdr:cNvCxnSpPr/>
      </xdr:nvCxnSpPr>
      <xdr:spPr>
        <a:xfrm>
          <a:off x="9639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8" name="直線コネクタ 297"/>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301" name="直線コネクタ 300"/>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4" name="直線コネクタ 303"/>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5" name="フローチャート: 判断 304"/>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6" name="テキスト ボックス 305"/>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14" name="楕円 313"/>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15"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6" name="楕円 315"/>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7" name="テキスト ボックス 316"/>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8" name="楕円 317"/>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9" name="テキスト ボックス 318"/>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20" name="楕円 319"/>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21" name="テキスト ボックス 320"/>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22" name="楕円 321"/>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3" name="テキスト ボックス 322"/>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37092</xdr:rowOff>
    </xdr:from>
    <xdr:to>
      <xdr:col>55</xdr:col>
      <xdr:colOff>0</xdr:colOff>
      <xdr:row>57</xdr:row>
      <xdr:rowOff>102536</xdr:rowOff>
    </xdr:to>
    <xdr:cxnSp macro="">
      <xdr:nvCxnSpPr>
        <xdr:cNvPr id="354" name="直線コネクタ 353"/>
        <xdr:cNvCxnSpPr/>
      </xdr:nvCxnSpPr>
      <xdr:spPr>
        <a:xfrm flipV="1">
          <a:off x="9639300" y="9809742"/>
          <a:ext cx="8382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92217</xdr:rowOff>
    </xdr:from>
    <xdr:to>
      <xdr:col>50</xdr:col>
      <xdr:colOff>114300</xdr:colOff>
      <xdr:row>57</xdr:row>
      <xdr:rowOff>102536</xdr:rowOff>
    </xdr:to>
    <xdr:cxnSp macro="">
      <xdr:nvCxnSpPr>
        <xdr:cNvPr id="357" name="直線コネクタ 356"/>
        <xdr:cNvCxnSpPr/>
      </xdr:nvCxnSpPr>
      <xdr:spPr>
        <a:xfrm>
          <a:off x="8750300" y="9864867"/>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92217</xdr:rowOff>
    </xdr:from>
    <xdr:to>
      <xdr:col>45</xdr:col>
      <xdr:colOff>177800</xdr:colOff>
      <xdr:row>57</xdr:row>
      <xdr:rowOff>102798</xdr:rowOff>
    </xdr:to>
    <xdr:cxnSp macro="">
      <xdr:nvCxnSpPr>
        <xdr:cNvPr id="360" name="直線コネクタ 359"/>
        <xdr:cNvCxnSpPr/>
      </xdr:nvCxnSpPr>
      <xdr:spPr>
        <a:xfrm flipV="1">
          <a:off x="7861300" y="9864867"/>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86387</xdr:rowOff>
    </xdr:from>
    <xdr:to>
      <xdr:col>41</xdr:col>
      <xdr:colOff>50800</xdr:colOff>
      <xdr:row>57</xdr:row>
      <xdr:rowOff>102798</xdr:rowOff>
    </xdr:to>
    <xdr:cxnSp macro="">
      <xdr:nvCxnSpPr>
        <xdr:cNvPr id="363" name="直線コネクタ 362"/>
        <xdr:cNvCxnSpPr/>
      </xdr:nvCxnSpPr>
      <xdr:spPr>
        <a:xfrm>
          <a:off x="6972300" y="9859037"/>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4" name="フローチャート: 判断 363"/>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156759</xdr:rowOff>
    </xdr:from>
    <xdr:ext cx="534377" cy="259045"/>
    <xdr:sp macro="" textlink="">
      <xdr:nvSpPr>
        <xdr:cNvPr id="365" name="テキスト ボックス 364"/>
        <xdr:cNvSpPr txBox="1"/>
      </xdr:nvSpPr>
      <xdr:spPr>
        <a:xfrm>
          <a:off x="7594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157742</xdr:rowOff>
    </xdr:from>
    <xdr:to>
      <xdr:col>55</xdr:col>
      <xdr:colOff>50800</xdr:colOff>
      <xdr:row>57</xdr:row>
      <xdr:rowOff>87892</xdr:rowOff>
    </xdr:to>
    <xdr:sp macro="" textlink="">
      <xdr:nvSpPr>
        <xdr:cNvPr id="373" name="楕円 372"/>
        <xdr:cNvSpPr/>
      </xdr:nvSpPr>
      <xdr:spPr>
        <a:xfrm>
          <a:off x="10426700" y="9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9169</xdr:rowOff>
    </xdr:from>
    <xdr:ext cx="534377" cy="259045"/>
    <xdr:sp macro="" textlink="">
      <xdr:nvSpPr>
        <xdr:cNvPr id="374" name="農林水産業費該当値テキスト"/>
        <xdr:cNvSpPr txBox="1"/>
      </xdr:nvSpPr>
      <xdr:spPr>
        <a:xfrm>
          <a:off x="10528300" y="96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51736</xdr:rowOff>
    </xdr:from>
    <xdr:to>
      <xdr:col>50</xdr:col>
      <xdr:colOff>165100</xdr:colOff>
      <xdr:row>57</xdr:row>
      <xdr:rowOff>153336</xdr:rowOff>
    </xdr:to>
    <xdr:sp macro="" textlink="">
      <xdr:nvSpPr>
        <xdr:cNvPr id="375" name="楕円 374"/>
        <xdr:cNvSpPr/>
      </xdr:nvSpPr>
      <xdr:spPr>
        <a:xfrm>
          <a:off x="9588500" y="98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169863</xdr:rowOff>
    </xdr:from>
    <xdr:ext cx="534377" cy="259045"/>
    <xdr:sp macro="" textlink="">
      <xdr:nvSpPr>
        <xdr:cNvPr id="376" name="テキスト ボックス 375"/>
        <xdr:cNvSpPr txBox="1"/>
      </xdr:nvSpPr>
      <xdr:spPr>
        <a:xfrm>
          <a:off x="9372111" y="95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41417</xdr:rowOff>
    </xdr:from>
    <xdr:to>
      <xdr:col>46</xdr:col>
      <xdr:colOff>38100</xdr:colOff>
      <xdr:row>57</xdr:row>
      <xdr:rowOff>143017</xdr:rowOff>
    </xdr:to>
    <xdr:sp macro="" textlink="">
      <xdr:nvSpPr>
        <xdr:cNvPr id="377" name="楕円 376"/>
        <xdr:cNvSpPr/>
      </xdr:nvSpPr>
      <xdr:spPr>
        <a:xfrm>
          <a:off x="8699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159544</xdr:rowOff>
    </xdr:from>
    <xdr:ext cx="534377" cy="259045"/>
    <xdr:sp macro="" textlink="">
      <xdr:nvSpPr>
        <xdr:cNvPr id="378" name="テキスト ボックス 377"/>
        <xdr:cNvSpPr txBox="1"/>
      </xdr:nvSpPr>
      <xdr:spPr>
        <a:xfrm>
          <a:off x="8483111" y="9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51998</xdr:rowOff>
    </xdr:from>
    <xdr:to>
      <xdr:col>41</xdr:col>
      <xdr:colOff>101600</xdr:colOff>
      <xdr:row>57</xdr:row>
      <xdr:rowOff>153598</xdr:rowOff>
    </xdr:to>
    <xdr:sp macro="" textlink="">
      <xdr:nvSpPr>
        <xdr:cNvPr id="379" name="楕円 378"/>
        <xdr:cNvSpPr/>
      </xdr:nvSpPr>
      <xdr:spPr>
        <a:xfrm>
          <a:off x="7810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170125</xdr:rowOff>
    </xdr:from>
    <xdr:ext cx="534377" cy="259045"/>
    <xdr:sp macro="" textlink="">
      <xdr:nvSpPr>
        <xdr:cNvPr id="380" name="テキスト ボックス 379"/>
        <xdr:cNvSpPr txBox="1"/>
      </xdr:nvSpPr>
      <xdr:spPr>
        <a:xfrm>
          <a:off x="7594111" y="95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35587</xdr:rowOff>
    </xdr:from>
    <xdr:to>
      <xdr:col>36</xdr:col>
      <xdr:colOff>165100</xdr:colOff>
      <xdr:row>57</xdr:row>
      <xdr:rowOff>137187</xdr:rowOff>
    </xdr:to>
    <xdr:sp macro="" textlink="">
      <xdr:nvSpPr>
        <xdr:cNvPr id="381" name="楕円 380"/>
        <xdr:cNvSpPr/>
      </xdr:nvSpPr>
      <xdr:spPr>
        <a:xfrm>
          <a:off x="6921500" y="98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153714</xdr:rowOff>
    </xdr:from>
    <xdr:ext cx="534377" cy="259045"/>
    <xdr:sp macro="" textlink="">
      <xdr:nvSpPr>
        <xdr:cNvPr id="382" name="テキスト ボックス 381"/>
        <xdr:cNvSpPr txBox="1"/>
      </xdr:nvSpPr>
      <xdr:spPr>
        <a:xfrm>
          <a:off x="6705111" y="95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20155</xdr:rowOff>
    </xdr:from>
    <xdr:to>
      <xdr:col>55</xdr:col>
      <xdr:colOff>0</xdr:colOff>
      <xdr:row>79</xdr:row>
      <xdr:rowOff>21476</xdr:rowOff>
    </xdr:to>
    <xdr:cxnSp macro="">
      <xdr:nvCxnSpPr>
        <xdr:cNvPr id="411" name="直線コネクタ 410"/>
        <xdr:cNvCxnSpPr/>
      </xdr:nvCxnSpPr>
      <xdr:spPr>
        <a:xfrm flipV="1">
          <a:off x="9639300" y="13564705"/>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18835</xdr:rowOff>
    </xdr:from>
    <xdr:to>
      <xdr:col>50</xdr:col>
      <xdr:colOff>114300</xdr:colOff>
      <xdr:row>79</xdr:row>
      <xdr:rowOff>21476</xdr:rowOff>
    </xdr:to>
    <xdr:cxnSp macro="">
      <xdr:nvCxnSpPr>
        <xdr:cNvPr id="414" name="直線コネクタ 413"/>
        <xdr:cNvCxnSpPr/>
      </xdr:nvCxnSpPr>
      <xdr:spPr>
        <a:xfrm>
          <a:off x="8750300" y="13563385"/>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163995</xdr:rowOff>
    </xdr:from>
    <xdr:to>
      <xdr:col>45</xdr:col>
      <xdr:colOff>177800</xdr:colOff>
      <xdr:row>79</xdr:row>
      <xdr:rowOff>18835</xdr:rowOff>
    </xdr:to>
    <xdr:cxnSp macro="">
      <xdr:nvCxnSpPr>
        <xdr:cNvPr id="417" name="直線コネクタ 416"/>
        <xdr:cNvCxnSpPr/>
      </xdr:nvCxnSpPr>
      <xdr:spPr>
        <a:xfrm>
          <a:off x="7861300" y="13537095"/>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163995</xdr:rowOff>
    </xdr:from>
    <xdr:to>
      <xdr:col>41</xdr:col>
      <xdr:colOff>50800</xdr:colOff>
      <xdr:row>79</xdr:row>
      <xdr:rowOff>11798</xdr:rowOff>
    </xdr:to>
    <xdr:cxnSp macro="">
      <xdr:nvCxnSpPr>
        <xdr:cNvPr id="420" name="直線コネクタ 419"/>
        <xdr:cNvCxnSpPr/>
      </xdr:nvCxnSpPr>
      <xdr:spPr>
        <a:xfrm flipV="1">
          <a:off x="6972300" y="13537095"/>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1" name="フローチャート: 判断 420"/>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151897</xdr:rowOff>
    </xdr:from>
    <xdr:ext cx="534377" cy="259045"/>
    <xdr:sp macro="" textlink="">
      <xdr:nvSpPr>
        <xdr:cNvPr id="422" name="テキスト ボックス 421"/>
        <xdr:cNvSpPr txBox="1"/>
      </xdr:nvSpPr>
      <xdr:spPr>
        <a:xfrm>
          <a:off x="7594111" y="131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140805</xdr:rowOff>
    </xdr:from>
    <xdr:to>
      <xdr:col>55</xdr:col>
      <xdr:colOff>50800</xdr:colOff>
      <xdr:row>79</xdr:row>
      <xdr:rowOff>70955</xdr:rowOff>
    </xdr:to>
    <xdr:sp macro="" textlink="">
      <xdr:nvSpPr>
        <xdr:cNvPr id="430" name="楕円 429"/>
        <xdr:cNvSpPr/>
      </xdr:nvSpPr>
      <xdr:spPr>
        <a:xfrm>
          <a:off x="10426700" y="135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142126</xdr:rowOff>
    </xdr:from>
    <xdr:to>
      <xdr:col>50</xdr:col>
      <xdr:colOff>165100</xdr:colOff>
      <xdr:row>79</xdr:row>
      <xdr:rowOff>72276</xdr:rowOff>
    </xdr:to>
    <xdr:sp macro="" textlink="">
      <xdr:nvSpPr>
        <xdr:cNvPr id="432" name="楕円 431"/>
        <xdr:cNvSpPr/>
      </xdr:nvSpPr>
      <xdr:spPr>
        <a:xfrm>
          <a:off x="9588500" y="135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63403</xdr:rowOff>
    </xdr:from>
    <xdr:ext cx="469744" cy="259045"/>
    <xdr:sp macro="" textlink="">
      <xdr:nvSpPr>
        <xdr:cNvPr id="433" name="テキスト ボックス 432"/>
        <xdr:cNvSpPr txBox="1"/>
      </xdr:nvSpPr>
      <xdr:spPr>
        <a:xfrm>
          <a:off x="9404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139485</xdr:rowOff>
    </xdr:from>
    <xdr:to>
      <xdr:col>46</xdr:col>
      <xdr:colOff>38100</xdr:colOff>
      <xdr:row>79</xdr:row>
      <xdr:rowOff>69635</xdr:rowOff>
    </xdr:to>
    <xdr:sp macro="" textlink="">
      <xdr:nvSpPr>
        <xdr:cNvPr id="434" name="楕円 433"/>
        <xdr:cNvSpPr/>
      </xdr:nvSpPr>
      <xdr:spPr>
        <a:xfrm>
          <a:off x="8699500" y="135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60762</xdr:rowOff>
    </xdr:from>
    <xdr:ext cx="469744" cy="259045"/>
    <xdr:sp macro="" textlink="">
      <xdr:nvSpPr>
        <xdr:cNvPr id="435" name="テキスト ボックス 434"/>
        <xdr:cNvSpPr txBox="1"/>
      </xdr:nvSpPr>
      <xdr:spPr>
        <a:xfrm>
          <a:off x="8515428" y="1360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113195</xdr:rowOff>
    </xdr:from>
    <xdr:to>
      <xdr:col>41</xdr:col>
      <xdr:colOff>101600</xdr:colOff>
      <xdr:row>79</xdr:row>
      <xdr:rowOff>43345</xdr:rowOff>
    </xdr:to>
    <xdr:sp macro="" textlink="">
      <xdr:nvSpPr>
        <xdr:cNvPr id="436" name="楕円 435"/>
        <xdr:cNvSpPr/>
      </xdr:nvSpPr>
      <xdr:spPr>
        <a:xfrm>
          <a:off x="7810500" y="134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34472</xdr:rowOff>
    </xdr:from>
    <xdr:ext cx="469744" cy="259045"/>
    <xdr:sp macro="" textlink="">
      <xdr:nvSpPr>
        <xdr:cNvPr id="437" name="テキスト ボックス 436"/>
        <xdr:cNvSpPr txBox="1"/>
      </xdr:nvSpPr>
      <xdr:spPr>
        <a:xfrm>
          <a:off x="7626428" y="135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132448</xdr:rowOff>
    </xdr:from>
    <xdr:to>
      <xdr:col>36</xdr:col>
      <xdr:colOff>165100</xdr:colOff>
      <xdr:row>79</xdr:row>
      <xdr:rowOff>62598</xdr:rowOff>
    </xdr:to>
    <xdr:sp macro="" textlink="">
      <xdr:nvSpPr>
        <xdr:cNvPr id="438" name="楕円 437"/>
        <xdr:cNvSpPr/>
      </xdr:nvSpPr>
      <xdr:spPr>
        <a:xfrm>
          <a:off x="6921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53725</xdr:rowOff>
    </xdr:from>
    <xdr:ext cx="469744" cy="259045"/>
    <xdr:sp macro="" textlink="">
      <xdr:nvSpPr>
        <xdr:cNvPr id="439" name="テキスト ボックス 438"/>
        <xdr:cNvSpPr txBox="1"/>
      </xdr:nvSpPr>
      <xdr:spPr>
        <a:xfrm>
          <a:off x="6737428" y="135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126986</xdr:rowOff>
    </xdr:from>
    <xdr:to>
      <xdr:col>55</xdr:col>
      <xdr:colOff>0</xdr:colOff>
      <xdr:row>98</xdr:row>
      <xdr:rowOff>1549</xdr:rowOff>
    </xdr:to>
    <xdr:cxnSp macro="">
      <xdr:nvCxnSpPr>
        <xdr:cNvPr id="470" name="直線コネクタ 469"/>
        <xdr:cNvCxnSpPr/>
      </xdr:nvCxnSpPr>
      <xdr:spPr>
        <a:xfrm>
          <a:off x="9639300" y="16757636"/>
          <a:ext cx="8382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124296</xdr:rowOff>
    </xdr:from>
    <xdr:to>
      <xdr:col>50</xdr:col>
      <xdr:colOff>114300</xdr:colOff>
      <xdr:row>97</xdr:row>
      <xdr:rowOff>126986</xdr:rowOff>
    </xdr:to>
    <xdr:cxnSp macro="">
      <xdr:nvCxnSpPr>
        <xdr:cNvPr id="473" name="直線コネクタ 472"/>
        <xdr:cNvCxnSpPr/>
      </xdr:nvCxnSpPr>
      <xdr:spPr>
        <a:xfrm>
          <a:off x="8750300" y="1675494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90105</xdr:rowOff>
    </xdr:from>
    <xdr:to>
      <xdr:col>45</xdr:col>
      <xdr:colOff>177800</xdr:colOff>
      <xdr:row>97</xdr:row>
      <xdr:rowOff>124296</xdr:rowOff>
    </xdr:to>
    <xdr:cxnSp macro="">
      <xdr:nvCxnSpPr>
        <xdr:cNvPr id="476" name="直線コネクタ 475"/>
        <xdr:cNvCxnSpPr/>
      </xdr:nvCxnSpPr>
      <xdr:spPr>
        <a:xfrm>
          <a:off x="7861300" y="1672075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48228</xdr:rowOff>
    </xdr:from>
    <xdr:to>
      <xdr:col>41</xdr:col>
      <xdr:colOff>50800</xdr:colOff>
      <xdr:row>97</xdr:row>
      <xdr:rowOff>90105</xdr:rowOff>
    </xdr:to>
    <xdr:cxnSp macro="">
      <xdr:nvCxnSpPr>
        <xdr:cNvPr id="479" name="直線コネクタ 478"/>
        <xdr:cNvCxnSpPr/>
      </xdr:nvCxnSpPr>
      <xdr:spPr>
        <a:xfrm>
          <a:off x="6972300" y="16678878"/>
          <a:ext cx="889000" cy="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151036</xdr:rowOff>
    </xdr:from>
    <xdr:to>
      <xdr:col>41</xdr:col>
      <xdr:colOff>101600</xdr:colOff>
      <xdr:row>97</xdr:row>
      <xdr:rowOff>81186</xdr:rowOff>
    </xdr:to>
    <xdr:sp macro="" textlink="">
      <xdr:nvSpPr>
        <xdr:cNvPr id="480" name="フローチャート: 判断 479"/>
        <xdr:cNvSpPr/>
      </xdr:nvSpPr>
      <xdr:spPr>
        <a:xfrm>
          <a:off x="7810500" y="1661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97713</xdr:rowOff>
    </xdr:from>
    <xdr:ext cx="534377" cy="259045"/>
    <xdr:sp macro="" textlink="">
      <xdr:nvSpPr>
        <xdr:cNvPr id="481" name="テキスト ボックス 480"/>
        <xdr:cNvSpPr txBox="1"/>
      </xdr:nvSpPr>
      <xdr:spPr>
        <a:xfrm>
          <a:off x="7594111" y="1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122199</xdr:rowOff>
    </xdr:from>
    <xdr:to>
      <xdr:col>55</xdr:col>
      <xdr:colOff>50800</xdr:colOff>
      <xdr:row>98</xdr:row>
      <xdr:rowOff>52349</xdr:rowOff>
    </xdr:to>
    <xdr:sp macro="" textlink="">
      <xdr:nvSpPr>
        <xdr:cNvPr id="489" name="楕円 488"/>
        <xdr:cNvSpPr/>
      </xdr:nvSpPr>
      <xdr:spPr>
        <a:xfrm>
          <a:off x="10426700" y="167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100626</xdr:rowOff>
    </xdr:from>
    <xdr:ext cx="534377" cy="259045"/>
    <xdr:sp macro="" textlink="">
      <xdr:nvSpPr>
        <xdr:cNvPr id="490" name="土木費該当値テキスト"/>
        <xdr:cNvSpPr txBox="1"/>
      </xdr:nvSpPr>
      <xdr:spPr>
        <a:xfrm>
          <a:off x="10528300" y="167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76186</xdr:rowOff>
    </xdr:from>
    <xdr:to>
      <xdr:col>50</xdr:col>
      <xdr:colOff>165100</xdr:colOff>
      <xdr:row>98</xdr:row>
      <xdr:rowOff>6336</xdr:rowOff>
    </xdr:to>
    <xdr:sp macro="" textlink="">
      <xdr:nvSpPr>
        <xdr:cNvPr id="491" name="楕円 490"/>
        <xdr:cNvSpPr/>
      </xdr:nvSpPr>
      <xdr:spPr>
        <a:xfrm>
          <a:off x="9588500" y="167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168913</xdr:rowOff>
    </xdr:from>
    <xdr:ext cx="534377" cy="259045"/>
    <xdr:sp macro="" textlink="">
      <xdr:nvSpPr>
        <xdr:cNvPr id="492" name="テキスト ボックス 491"/>
        <xdr:cNvSpPr txBox="1"/>
      </xdr:nvSpPr>
      <xdr:spPr>
        <a:xfrm>
          <a:off x="9372111" y="16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73496</xdr:rowOff>
    </xdr:from>
    <xdr:to>
      <xdr:col>46</xdr:col>
      <xdr:colOff>38100</xdr:colOff>
      <xdr:row>98</xdr:row>
      <xdr:rowOff>3646</xdr:rowOff>
    </xdr:to>
    <xdr:sp macro="" textlink="">
      <xdr:nvSpPr>
        <xdr:cNvPr id="493" name="楕円 492"/>
        <xdr:cNvSpPr/>
      </xdr:nvSpPr>
      <xdr:spPr>
        <a:xfrm>
          <a:off x="8699500" y="16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166223</xdr:rowOff>
    </xdr:from>
    <xdr:ext cx="534377" cy="259045"/>
    <xdr:sp macro="" textlink="">
      <xdr:nvSpPr>
        <xdr:cNvPr id="494" name="テキスト ボックス 493"/>
        <xdr:cNvSpPr txBox="1"/>
      </xdr:nvSpPr>
      <xdr:spPr>
        <a:xfrm>
          <a:off x="8483111" y="167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39305</xdr:rowOff>
    </xdr:from>
    <xdr:to>
      <xdr:col>41</xdr:col>
      <xdr:colOff>101600</xdr:colOff>
      <xdr:row>97</xdr:row>
      <xdr:rowOff>140905</xdr:rowOff>
    </xdr:to>
    <xdr:sp macro="" textlink="">
      <xdr:nvSpPr>
        <xdr:cNvPr id="495" name="楕円 494"/>
        <xdr:cNvSpPr/>
      </xdr:nvSpPr>
      <xdr:spPr>
        <a:xfrm>
          <a:off x="7810500" y="166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132032</xdr:rowOff>
    </xdr:from>
    <xdr:ext cx="534377" cy="259045"/>
    <xdr:sp macro="" textlink="">
      <xdr:nvSpPr>
        <xdr:cNvPr id="496" name="テキスト ボックス 495"/>
        <xdr:cNvSpPr txBox="1"/>
      </xdr:nvSpPr>
      <xdr:spPr>
        <a:xfrm>
          <a:off x="7594111" y="1676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168878</xdr:rowOff>
    </xdr:from>
    <xdr:to>
      <xdr:col>36</xdr:col>
      <xdr:colOff>165100</xdr:colOff>
      <xdr:row>97</xdr:row>
      <xdr:rowOff>99028</xdr:rowOff>
    </xdr:to>
    <xdr:sp macro="" textlink="">
      <xdr:nvSpPr>
        <xdr:cNvPr id="497" name="楕円 496"/>
        <xdr:cNvSpPr/>
      </xdr:nvSpPr>
      <xdr:spPr>
        <a:xfrm>
          <a:off x="6921500" y="166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90155</xdr:rowOff>
    </xdr:from>
    <xdr:ext cx="534377" cy="259045"/>
    <xdr:sp macro="" textlink="">
      <xdr:nvSpPr>
        <xdr:cNvPr id="498" name="テキスト ボックス 497"/>
        <xdr:cNvSpPr txBox="1"/>
      </xdr:nvSpPr>
      <xdr:spPr>
        <a:xfrm>
          <a:off x="6705111" y="167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130968</xdr:rowOff>
    </xdr:from>
    <xdr:to>
      <xdr:col>85</xdr:col>
      <xdr:colOff>127000</xdr:colOff>
      <xdr:row>37</xdr:row>
      <xdr:rowOff>20851</xdr:rowOff>
    </xdr:to>
    <xdr:cxnSp macro="">
      <xdr:nvCxnSpPr>
        <xdr:cNvPr id="525" name="直線コネクタ 524"/>
        <xdr:cNvCxnSpPr/>
      </xdr:nvCxnSpPr>
      <xdr:spPr>
        <a:xfrm flipV="1">
          <a:off x="15481300" y="6303168"/>
          <a:ext cx="8382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140043</xdr:rowOff>
    </xdr:from>
    <xdr:to>
      <xdr:col>81</xdr:col>
      <xdr:colOff>50800</xdr:colOff>
      <xdr:row>37</xdr:row>
      <xdr:rowOff>20851</xdr:rowOff>
    </xdr:to>
    <xdr:cxnSp macro="">
      <xdr:nvCxnSpPr>
        <xdr:cNvPr id="528" name="直線コネクタ 527"/>
        <xdr:cNvCxnSpPr/>
      </xdr:nvCxnSpPr>
      <xdr:spPr>
        <a:xfrm>
          <a:off x="14592300" y="6312243"/>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140043</xdr:rowOff>
    </xdr:from>
    <xdr:to>
      <xdr:col>76</xdr:col>
      <xdr:colOff>114300</xdr:colOff>
      <xdr:row>37</xdr:row>
      <xdr:rowOff>18496</xdr:rowOff>
    </xdr:to>
    <xdr:cxnSp macro="">
      <xdr:nvCxnSpPr>
        <xdr:cNvPr id="531" name="直線コネクタ 530"/>
        <xdr:cNvCxnSpPr/>
      </xdr:nvCxnSpPr>
      <xdr:spPr>
        <a:xfrm flipV="1">
          <a:off x="13703300" y="6312243"/>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149918</xdr:rowOff>
    </xdr:from>
    <xdr:to>
      <xdr:col>71</xdr:col>
      <xdr:colOff>177800</xdr:colOff>
      <xdr:row>37</xdr:row>
      <xdr:rowOff>18496</xdr:rowOff>
    </xdr:to>
    <xdr:cxnSp macro="">
      <xdr:nvCxnSpPr>
        <xdr:cNvPr id="534" name="直線コネクタ 533"/>
        <xdr:cNvCxnSpPr/>
      </xdr:nvCxnSpPr>
      <xdr:spPr>
        <a:xfrm>
          <a:off x="12814300" y="6322118"/>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106352</xdr:rowOff>
    </xdr:from>
    <xdr:ext cx="534377" cy="259045"/>
    <xdr:sp macro="" textlink="">
      <xdr:nvSpPr>
        <xdr:cNvPr id="536" name="テキスト ボックス 535"/>
        <xdr:cNvSpPr txBox="1"/>
      </xdr:nvSpPr>
      <xdr:spPr>
        <a:xfrm>
          <a:off x="13436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80168</xdr:rowOff>
    </xdr:from>
    <xdr:to>
      <xdr:col>85</xdr:col>
      <xdr:colOff>177800</xdr:colOff>
      <xdr:row>37</xdr:row>
      <xdr:rowOff>10318</xdr:rowOff>
    </xdr:to>
    <xdr:sp macro="" textlink="">
      <xdr:nvSpPr>
        <xdr:cNvPr id="544" name="楕円 543"/>
        <xdr:cNvSpPr/>
      </xdr:nvSpPr>
      <xdr:spPr>
        <a:xfrm>
          <a:off x="16268700" y="62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58595</xdr:rowOff>
    </xdr:from>
    <xdr:ext cx="534377" cy="259045"/>
    <xdr:sp macro="" textlink="">
      <xdr:nvSpPr>
        <xdr:cNvPr id="545" name="消防費該当値テキスト"/>
        <xdr:cNvSpPr txBox="1"/>
      </xdr:nvSpPr>
      <xdr:spPr>
        <a:xfrm>
          <a:off x="16370300" y="623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141501</xdr:rowOff>
    </xdr:from>
    <xdr:to>
      <xdr:col>81</xdr:col>
      <xdr:colOff>101600</xdr:colOff>
      <xdr:row>37</xdr:row>
      <xdr:rowOff>71651</xdr:rowOff>
    </xdr:to>
    <xdr:sp macro="" textlink="">
      <xdr:nvSpPr>
        <xdr:cNvPr id="546" name="楕円 545"/>
        <xdr:cNvSpPr/>
      </xdr:nvSpPr>
      <xdr:spPr>
        <a:xfrm>
          <a:off x="15430500" y="63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62778</xdr:rowOff>
    </xdr:from>
    <xdr:ext cx="534377" cy="259045"/>
    <xdr:sp macro="" textlink="">
      <xdr:nvSpPr>
        <xdr:cNvPr id="547" name="テキスト ボックス 546"/>
        <xdr:cNvSpPr txBox="1"/>
      </xdr:nvSpPr>
      <xdr:spPr>
        <a:xfrm>
          <a:off x="15214111" y="64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89243</xdr:rowOff>
    </xdr:from>
    <xdr:to>
      <xdr:col>76</xdr:col>
      <xdr:colOff>165100</xdr:colOff>
      <xdr:row>37</xdr:row>
      <xdr:rowOff>19393</xdr:rowOff>
    </xdr:to>
    <xdr:sp macro="" textlink="">
      <xdr:nvSpPr>
        <xdr:cNvPr id="548" name="楕円 547"/>
        <xdr:cNvSpPr/>
      </xdr:nvSpPr>
      <xdr:spPr>
        <a:xfrm>
          <a:off x="14541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10520</xdr:rowOff>
    </xdr:from>
    <xdr:ext cx="534377" cy="259045"/>
    <xdr:sp macro="" textlink="">
      <xdr:nvSpPr>
        <xdr:cNvPr id="549" name="テキスト ボックス 548"/>
        <xdr:cNvSpPr txBox="1"/>
      </xdr:nvSpPr>
      <xdr:spPr>
        <a:xfrm>
          <a:off x="14325111"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139146</xdr:rowOff>
    </xdr:from>
    <xdr:to>
      <xdr:col>72</xdr:col>
      <xdr:colOff>38100</xdr:colOff>
      <xdr:row>37</xdr:row>
      <xdr:rowOff>69296</xdr:rowOff>
    </xdr:to>
    <xdr:sp macro="" textlink="">
      <xdr:nvSpPr>
        <xdr:cNvPr id="550" name="楕円 549"/>
        <xdr:cNvSpPr/>
      </xdr:nvSpPr>
      <xdr:spPr>
        <a:xfrm>
          <a:off x="13652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60423</xdr:rowOff>
    </xdr:from>
    <xdr:ext cx="534377" cy="259045"/>
    <xdr:sp macro="" textlink="">
      <xdr:nvSpPr>
        <xdr:cNvPr id="551" name="テキスト ボックス 550"/>
        <xdr:cNvSpPr txBox="1"/>
      </xdr:nvSpPr>
      <xdr:spPr>
        <a:xfrm>
          <a:off x="13436111" y="64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99118</xdr:rowOff>
    </xdr:from>
    <xdr:to>
      <xdr:col>67</xdr:col>
      <xdr:colOff>101600</xdr:colOff>
      <xdr:row>37</xdr:row>
      <xdr:rowOff>29268</xdr:rowOff>
    </xdr:to>
    <xdr:sp macro="" textlink="">
      <xdr:nvSpPr>
        <xdr:cNvPr id="552" name="楕円 551"/>
        <xdr:cNvSpPr/>
      </xdr:nvSpPr>
      <xdr:spPr>
        <a:xfrm>
          <a:off x="12763500" y="62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20395</xdr:rowOff>
    </xdr:from>
    <xdr:ext cx="534377" cy="259045"/>
    <xdr:sp macro="" textlink="">
      <xdr:nvSpPr>
        <xdr:cNvPr id="553" name="テキスト ボックス 552"/>
        <xdr:cNvSpPr txBox="1"/>
      </xdr:nvSpPr>
      <xdr:spPr>
        <a:xfrm>
          <a:off x="12547111" y="63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50012</xdr:rowOff>
    </xdr:from>
    <xdr:to>
      <xdr:col>85</xdr:col>
      <xdr:colOff>127000</xdr:colOff>
      <xdr:row>56</xdr:row>
      <xdr:rowOff>78410</xdr:rowOff>
    </xdr:to>
    <xdr:cxnSp macro="">
      <xdr:nvCxnSpPr>
        <xdr:cNvPr id="583" name="直線コネクタ 582"/>
        <xdr:cNvCxnSpPr/>
      </xdr:nvCxnSpPr>
      <xdr:spPr>
        <a:xfrm flipV="1">
          <a:off x="15481300" y="9308312"/>
          <a:ext cx="838200" cy="3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109271</xdr:rowOff>
    </xdr:from>
    <xdr:to>
      <xdr:col>81</xdr:col>
      <xdr:colOff>50800</xdr:colOff>
      <xdr:row>56</xdr:row>
      <xdr:rowOff>78410</xdr:rowOff>
    </xdr:to>
    <xdr:cxnSp macro="">
      <xdr:nvCxnSpPr>
        <xdr:cNvPr id="586" name="直線コネクタ 585"/>
        <xdr:cNvCxnSpPr/>
      </xdr:nvCxnSpPr>
      <xdr:spPr>
        <a:xfrm>
          <a:off x="14592300" y="9539021"/>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109271</xdr:rowOff>
    </xdr:from>
    <xdr:to>
      <xdr:col>76</xdr:col>
      <xdr:colOff>114300</xdr:colOff>
      <xdr:row>55</xdr:row>
      <xdr:rowOff>117119</xdr:rowOff>
    </xdr:to>
    <xdr:cxnSp macro="">
      <xdr:nvCxnSpPr>
        <xdr:cNvPr id="589" name="直線コネクタ 588"/>
        <xdr:cNvCxnSpPr/>
      </xdr:nvCxnSpPr>
      <xdr:spPr>
        <a:xfrm flipV="1">
          <a:off x="13703300" y="953902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152362</xdr:rowOff>
    </xdr:from>
    <xdr:to>
      <xdr:col>71</xdr:col>
      <xdr:colOff>177800</xdr:colOff>
      <xdr:row>55</xdr:row>
      <xdr:rowOff>117119</xdr:rowOff>
    </xdr:to>
    <xdr:cxnSp macro="">
      <xdr:nvCxnSpPr>
        <xdr:cNvPr id="592" name="直線コネクタ 591"/>
        <xdr:cNvCxnSpPr/>
      </xdr:nvCxnSpPr>
      <xdr:spPr>
        <a:xfrm>
          <a:off x="12814300" y="9410662"/>
          <a:ext cx="8890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171124</xdr:rowOff>
    </xdr:from>
    <xdr:ext cx="534377" cy="259045"/>
    <xdr:sp macro="" textlink="">
      <xdr:nvSpPr>
        <xdr:cNvPr id="594" name="テキスト ボックス 593"/>
        <xdr:cNvSpPr txBox="1"/>
      </xdr:nvSpPr>
      <xdr:spPr>
        <a:xfrm>
          <a:off x="13436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170662</xdr:rowOff>
    </xdr:from>
    <xdr:to>
      <xdr:col>85</xdr:col>
      <xdr:colOff>177800</xdr:colOff>
      <xdr:row>54</xdr:row>
      <xdr:rowOff>100812</xdr:rowOff>
    </xdr:to>
    <xdr:sp macro="" textlink="">
      <xdr:nvSpPr>
        <xdr:cNvPr id="602" name="楕円 601"/>
        <xdr:cNvSpPr/>
      </xdr:nvSpPr>
      <xdr:spPr>
        <a:xfrm>
          <a:off x="16268700" y="92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22089</xdr:rowOff>
    </xdr:from>
    <xdr:ext cx="534377" cy="259045"/>
    <xdr:sp macro="" textlink="">
      <xdr:nvSpPr>
        <xdr:cNvPr id="603" name="教育費該当値テキスト"/>
        <xdr:cNvSpPr txBox="1"/>
      </xdr:nvSpPr>
      <xdr:spPr>
        <a:xfrm>
          <a:off x="16370300" y="910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27610</xdr:rowOff>
    </xdr:from>
    <xdr:to>
      <xdr:col>81</xdr:col>
      <xdr:colOff>101600</xdr:colOff>
      <xdr:row>56</xdr:row>
      <xdr:rowOff>129210</xdr:rowOff>
    </xdr:to>
    <xdr:sp macro="" textlink="">
      <xdr:nvSpPr>
        <xdr:cNvPr id="604" name="楕円 603"/>
        <xdr:cNvSpPr/>
      </xdr:nvSpPr>
      <xdr:spPr>
        <a:xfrm>
          <a:off x="15430500" y="96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145737</xdr:rowOff>
    </xdr:from>
    <xdr:ext cx="534377" cy="259045"/>
    <xdr:sp macro="" textlink="">
      <xdr:nvSpPr>
        <xdr:cNvPr id="605" name="テキスト ボックス 604"/>
        <xdr:cNvSpPr txBox="1"/>
      </xdr:nvSpPr>
      <xdr:spPr>
        <a:xfrm>
          <a:off x="15214111" y="94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58471</xdr:rowOff>
    </xdr:from>
    <xdr:to>
      <xdr:col>76</xdr:col>
      <xdr:colOff>165100</xdr:colOff>
      <xdr:row>55</xdr:row>
      <xdr:rowOff>160071</xdr:rowOff>
    </xdr:to>
    <xdr:sp macro="" textlink="">
      <xdr:nvSpPr>
        <xdr:cNvPr id="606" name="楕円 605"/>
        <xdr:cNvSpPr/>
      </xdr:nvSpPr>
      <xdr:spPr>
        <a:xfrm>
          <a:off x="14541500" y="94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5148</xdr:rowOff>
    </xdr:from>
    <xdr:ext cx="534377" cy="259045"/>
    <xdr:sp macro="" textlink="">
      <xdr:nvSpPr>
        <xdr:cNvPr id="607" name="テキスト ボックス 606"/>
        <xdr:cNvSpPr txBox="1"/>
      </xdr:nvSpPr>
      <xdr:spPr>
        <a:xfrm>
          <a:off x="14325111" y="92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66319</xdr:rowOff>
    </xdr:from>
    <xdr:to>
      <xdr:col>72</xdr:col>
      <xdr:colOff>38100</xdr:colOff>
      <xdr:row>55</xdr:row>
      <xdr:rowOff>167919</xdr:rowOff>
    </xdr:to>
    <xdr:sp macro="" textlink="">
      <xdr:nvSpPr>
        <xdr:cNvPr id="608" name="楕円 607"/>
        <xdr:cNvSpPr/>
      </xdr:nvSpPr>
      <xdr:spPr>
        <a:xfrm>
          <a:off x="13652500" y="94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12996</xdr:rowOff>
    </xdr:from>
    <xdr:ext cx="534377" cy="259045"/>
    <xdr:sp macro="" textlink="">
      <xdr:nvSpPr>
        <xdr:cNvPr id="609" name="テキスト ボックス 608"/>
        <xdr:cNvSpPr txBox="1"/>
      </xdr:nvSpPr>
      <xdr:spPr>
        <a:xfrm>
          <a:off x="13436111" y="9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101562</xdr:rowOff>
    </xdr:from>
    <xdr:to>
      <xdr:col>67</xdr:col>
      <xdr:colOff>101600</xdr:colOff>
      <xdr:row>55</xdr:row>
      <xdr:rowOff>31712</xdr:rowOff>
    </xdr:to>
    <xdr:sp macro="" textlink="">
      <xdr:nvSpPr>
        <xdr:cNvPr id="610" name="楕円 609"/>
        <xdr:cNvSpPr/>
      </xdr:nvSpPr>
      <xdr:spPr>
        <a:xfrm>
          <a:off x="12763500" y="9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48239</xdr:rowOff>
    </xdr:from>
    <xdr:ext cx="534377" cy="259045"/>
    <xdr:sp macro="" textlink="">
      <xdr:nvSpPr>
        <xdr:cNvPr id="611" name="テキスト ボックス 610"/>
        <xdr:cNvSpPr txBox="1"/>
      </xdr:nvSpPr>
      <xdr:spPr>
        <a:xfrm>
          <a:off x="12547111" y="91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23076</xdr:rowOff>
    </xdr:from>
    <xdr:to>
      <xdr:col>85</xdr:col>
      <xdr:colOff>127000</xdr:colOff>
      <xdr:row>79</xdr:row>
      <xdr:rowOff>39177</xdr:rowOff>
    </xdr:to>
    <xdr:cxnSp macro="">
      <xdr:nvCxnSpPr>
        <xdr:cNvPr id="640" name="直線コネクタ 639"/>
        <xdr:cNvCxnSpPr/>
      </xdr:nvCxnSpPr>
      <xdr:spPr>
        <a:xfrm flipV="1">
          <a:off x="15481300" y="13567626"/>
          <a:ext cx="8382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39177</xdr:rowOff>
    </xdr:from>
    <xdr:to>
      <xdr:col>81</xdr:col>
      <xdr:colOff>50800</xdr:colOff>
      <xdr:row>79</xdr:row>
      <xdr:rowOff>44450</xdr:rowOff>
    </xdr:to>
    <xdr:cxnSp macro="">
      <xdr:nvCxnSpPr>
        <xdr:cNvPr id="643" name="直線コネクタ 642"/>
        <xdr:cNvCxnSpPr/>
      </xdr:nvCxnSpPr>
      <xdr:spPr>
        <a:xfrm flipV="1">
          <a:off x="14592300" y="1358372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109560</xdr:rowOff>
    </xdr:from>
    <xdr:ext cx="378565" cy="259045"/>
    <xdr:sp macro="" textlink="">
      <xdr:nvSpPr>
        <xdr:cNvPr id="651" name="テキスト ボックス 650"/>
        <xdr:cNvSpPr txBox="1"/>
      </xdr:nvSpPr>
      <xdr:spPr>
        <a:xfrm>
          <a:off x="13514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143726</xdr:rowOff>
    </xdr:from>
    <xdr:to>
      <xdr:col>85</xdr:col>
      <xdr:colOff>177800</xdr:colOff>
      <xdr:row>79</xdr:row>
      <xdr:rowOff>73876</xdr:rowOff>
    </xdr:to>
    <xdr:sp macro="" textlink="">
      <xdr:nvSpPr>
        <xdr:cNvPr id="659" name="楕円 658"/>
        <xdr:cNvSpPr/>
      </xdr:nvSpPr>
      <xdr:spPr>
        <a:xfrm>
          <a:off x="162687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103103</xdr:rowOff>
    </xdr:from>
    <xdr:ext cx="469744" cy="259045"/>
    <xdr:sp macro="" textlink="">
      <xdr:nvSpPr>
        <xdr:cNvPr id="660" name="災害復旧費該当値テキスト"/>
        <xdr:cNvSpPr txBox="1"/>
      </xdr:nvSpPr>
      <xdr:spPr>
        <a:xfrm>
          <a:off x="16370300" y="13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159827</xdr:rowOff>
    </xdr:from>
    <xdr:to>
      <xdr:col>81</xdr:col>
      <xdr:colOff>101600</xdr:colOff>
      <xdr:row>79</xdr:row>
      <xdr:rowOff>89977</xdr:rowOff>
    </xdr:to>
    <xdr:sp macro="" textlink="">
      <xdr:nvSpPr>
        <xdr:cNvPr id="661" name="楕円 660"/>
        <xdr:cNvSpPr/>
      </xdr:nvSpPr>
      <xdr:spPr>
        <a:xfrm>
          <a:off x="15430500" y="135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106504</xdr:rowOff>
    </xdr:from>
    <xdr:ext cx="469744" cy="259045"/>
    <xdr:sp macro="" textlink="">
      <xdr:nvSpPr>
        <xdr:cNvPr id="662" name="テキスト ボックス 661"/>
        <xdr:cNvSpPr txBox="1"/>
      </xdr:nvSpPr>
      <xdr:spPr>
        <a:xfrm>
          <a:off x="15246428" y="1330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90754</xdr:rowOff>
    </xdr:from>
    <xdr:to>
      <xdr:col>85</xdr:col>
      <xdr:colOff>127000</xdr:colOff>
      <xdr:row>96</xdr:row>
      <xdr:rowOff>103569</xdr:rowOff>
    </xdr:to>
    <xdr:cxnSp macro="">
      <xdr:nvCxnSpPr>
        <xdr:cNvPr id="697" name="直線コネクタ 696"/>
        <xdr:cNvCxnSpPr/>
      </xdr:nvCxnSpPr>
      <xdr:spPr>
        <a:xfrm>
          <a:off x="15481300" y="16549954"/>
          <a:ext cx="8382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90754</xdr:rowOff>
    </xdr:from>
    <xdr:to>
      <xdr:col>81</xdr:col>
      <xdr:colOff>50800</xdr:colOff>
      <xdr:row>96</xdr:row>
      <xdr:rowOff>91287</xdr:rowOff>
    </xdr:to>
    <xdr:cxnSp macro="">
      <xdr:nvCxnSpPr>
        <xdr:cNvPr id="700" name="直線コネクタ 699"/>
        <xdr:cNvCxnSpPr/>
      </xdr:nvCxnSpPr>
      <xdr:spPr>
        <a:xfrm flipV="1">
          <a:off x="14592300" y="1654995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91287</xdr:rowOff>
    </xdr:from>
    <xdr:to>
      <xdr:col>76</xdr:col>
      <xdr:colOff>114300</xdr:colOff>
      <xdr:row>96</xdr:row>
      <xdr:rowOff>102743</xdr:rowOff>
    </xdr:to>
    <xdr:cxnSp macro="">
      <xdr:nvCxnSpPr>
        <xdr:cNvPr id="703" name="直線コネクタ 702"/>
        <xdr:cNvCxnSpPr/>
      </xdr:nvCxnSpPr>
      <xdr:spPr>
        <a:xfrm flipV="1">
          <a:off x="13703300" y="16550487"/>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102743</xdr:rowOff>
    </xdr:from>
    <xdr:to>
      <xdr:col>71</xdr:col>
      <xdr:colOff>177800</xdr:colOff>
      <xdr:row>96</xdr:row>
      <xdr:rowOff>102755</xdr:rowOff>
    </xdr:to>
    <xdr:cxnSp macro="">
      <xdr:nvCxnSpPr>
        <xdr:cNvPr id="706" name="直線コネクタ 705"/>
        <xdr:cNvCxnSpPr/>
      </xdr:nvCxnSpPr>
      <xdr:spPr>
        <a:xfrm flipV="1">
          <a:off x="12814300" y="16561943"/>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145330</xdr:rowOff>
    </xdr:from>
    <xdr:ext cx="534377" cy="259045"/>
    <xdr:sp macro="" textlink="">
      <xdr:nvSpPr>
        <xdr:cNvPr id="708" name="テキスト ボックス 707"/>
        <xdr:cNvSpPr txBox="1"/>
      </xdr:nvSpPr>
      <xdr:spPr>
        <a:xfrm>
          <a:off x="13436111" y="166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52769</xdr:rowOff>
    </xdr:from>
    <xdr:to>
      <xdr:col>85</xdr:col>
      <xdr:colOff>177800</xdr:colOff>
      <xdr:row>96</xdr:row>
      <xdr:rowOff>154369</xdr:rowOff>
    </xdr:to>
    <xdr:sp macro="" textlink="">
      <xdr:nvSpPr>
        <xdr:cNvPr id="716" name="楕円 715"/>
        <xdr:cNvSpPr/>
      </xdr:nvSpPr>
      <xdr:spPr>
        <a:xfrm>
          <a:off x="16268700" y="165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75646</xdr:rowOff>
    </xdr:from>
    <xdr:ext cx="534377" cy="259045"/>
    <xdr:sp macro="" textlink="">
      <xdr:nvSpPr>
        <xdr:cNvPr id="717" name="公債費該当値テキスト"/>
        <xdr:cNvSpPr txBox="1"/>
      </xdr:nvSpPr>
      <xdr:spPr>
        <a:xfrm>
          <a:off x="16370300" y="163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39954</xdr:rowOff>
    </xdr:from>
    <xdr:to>
      <xdr:col>81</xdr:col>
      <xdr:colOff>101600</xdr:colOff>
      <xdr:row>96</xdr:row>
      <xdr:rowOff>141554</xdr:rowOff>
    </xdr:to>
    <xdr:sp macro="" textlink="">
      <xdr:nvSpPr>
        <xdr:cNvPr id="718" name="楕円 717"/>
        <xdr:cNvSpPr/>
      </xdr:nvSpPr>
      <xdr:spPr>
        <a:xfrm>
          <a:off x="15430500" y="164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158081</xdr:rowOff>
    </xdr:from>
    <xdr:ext cx="534377" cy="259045"/>
    <xdr:sp macro="" textlink="">
      <xdr:nvSpPr>
        <xdr:cNvPr id="719" name="テキスト ボックス 718"/>
        <xdr:cNvSpPr txBox="1"/>
      </xdr:nvSpPr>
      <xdr:spPr>
        <a:xfrm>
          <a:off x="15214111" y="162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40487</xdr:rowOff>
    </xdr:from>
    <xdr:to>
      <xdr:col>76</xdr:col>
      <xdr:colOff>165100</xdr:colOff>
      <xdr:row>96</xdr:row>
      <xdr:rowOff>142087</xdr:rowOff>
    </xdr:to>
    <xdr:sp macro="" textlink="">
      <xdr:nvSpPr>
        <xdr:cNvPr id="720" name="楕円 719"/>
        <xdr:cNvSpPr/>
      </xdr:nvSpPr>
      <xdr:spPr>
        <a:xfrm>
          <a:off x="14541500" y="164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158614</xdr:rowOff>
    </xdr:from>
    <xdr:ext cx="534377" cy="259045"/>
    <xdr:sp macro="" textlink="">
      <xdr:nvSpPr>
        <xdr:cNvPr id="721" name="テキスト ボックス 720"/>
        <xdr:cNvSpPr txBox="1"/>
      </xdr:nvSpPr>
      <xdr:spPr>
        <a:xfrm>
          <a:off x="14325111" y="162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51943</xdr:rowOff>
    </xdr:from>
    <xdr:to>
      <xdr:col>72</xdr:col>
      <xdr:colOff>38100</xdr:colOff>
      <xdr:row>96</xdr:row>
      <xdr:rowOff>153543</xdr:rowOff>
    </xdr:to>
    <xdr:sp macro="" textlink="">
      <xdr:nvSpPr>
        <xdr:cNvPr id="722" name="楕円 721"/>
        <xdr:cNvSpPr/>
      </xdr:nvSpPr>
      <xdr:spPr>
        <a:xfrm>
          <a:off x="13652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170070</xdr:rowOff>
    </xdr:from>
    <xdr:ext cx="534377" cy="259045"/>
    <xdr:sp macro="" textlink="">
      <xdr:nvSpPr>
        <xdr:cNvPr id="723" name="テキスト ボックス 722"/>
        <xdr:cNvSpPr txBox="1"/>
      </xdr:nvSpPr>
      <xdr:spPr>
        <a:xfrm>
          <a:off x="13436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51955</xdr:rowOff>
    </xdr:from>
    <xdr:to>
      <xdr:col>67</xdr:col>
      <xdr:colOff>101600</xdr:colOff>
      <xdr:row>96</xdr:row>
      <xdr:rowOff>153555</xdr:rowOff>
    </xdr:to>
    <xdr:sp macro="" textlink="">
      <xdr:nvSpPr>
        <xdr:cNvPr id="724" name="楕円 723"/>
        <xdr:cNvSpPr/>
      </xdr:nvSpPr>
      <xdr:spPr>
        <a:xfrm>
          <a:off x="12763500" y="16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170082</xdr:rowOff>
    </xdr:from>
    <xdr:ext cx="534377" cy="259045"/>
    <xdr:sp macro="" textlink="">
      <xdr:nvSpPr>
        <xdr:cNvPr id="725" name="テキスト ボックス 724"/>
        <xdr:cNvSpPr txBox="1"/>
      </xdr:nvSpPr>
      <xdr:spPr>
        <a:xfrm>
          <a:off x="12547111" y="162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61" name="テキスト ボックス 760"/>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６５，１９０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も前年度同様に津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波避難タワー整備事業や地方創生事業などのためである。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令和元年度には津波避難タワー整備事業が終了することから、それ以降は減少する見込みである。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１３１，５５７円と前年度より増加し、類似団体平均も上回っている状況である。主な要因としては、障がい福祉における介護給付費及び児童福祉費の施設型給付費の増加の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２４，７６４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円となっている。類似団体平均の２倍くらいの額で推移しているが、農業水利施設の整備（パイプライン化等）や漁港施設の整備に費用がかかっているためである。また、平成３０年度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大淀漁港が県から移管されるため、下御糸漁港と合わせ整備費用が嵩んでくる見込みである。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９７，０６２円となっており、前年度比約３万円の増となり、類似団体平均も大きく上回っている。主な要因としては、平成３０年度から明和中学校の建設工事に着手したためである。事業期間である令和２年度までは教育費は高いまま推移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今年度においても財政調整基金を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，０００千円取り崩し、決算剰余金から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約７５，０００千円ほどしか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積み立てることができなかったため、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平成２７年度を除き、ここ何年か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が続く状況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となり、基金に頼った財政運営となっている。この状況を早期に抜けだすため、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令和２年度中に「財政健全化プラン」を策定し、計画的に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一般会計・斎宮跡保存事業特別会計・住宅新築資金等貸付事業特別会計）ベースでは、標準財政規模比で７．５８％の黒字となり前年度比０．２２ポイントの減となった。減少の要因は、一般会計で明和中学校の建設工事に着手するなど、投資的事業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国民健康保険特別会計では、標準財政規模比で前年度と比較して４．２７ポイントの減となった。減少の要因としては、前年度は前期高齢者交付金額が高かったためである。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10668800</v>
      </c>
      <c r="BO4" s="461"/>
      <c r="BP4" s="461"/>
      <c r="BQ4" s="461"/>
      <c r="BR4" s="461"/>
      <c r="BS4" s="461"/>
      <c r="BT4" s="461"/>
      <c r="BU4" s="462"/>
      <c r="BV4" s="460">
        <v>9793718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7.6</v>
      </c>
      <c r="CU4" s="642"/>
      <c r="CV4" s="642"/>
      <c r="CW4" s="642"/>
      <c r="CX4" s="642"/>
      <c r="CY4" s="642"/>
      <c r="CZ4" s="642"/>
      <c r="DA4" s="643"/>
      <c r="DB4" s="641">
        <v>7.8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9980210</v>
      </c>
      <c r="BO5" s="466"/>
      <c r="BP5" s="466"/>
      <c r="BQ5" s="466"/>
      <c r="BR5" s="466"/>
      <c r="BS5" s="466"/>
      <c r="BT5" s="466"/>
      <c r="BU5" s="467"/>
      <c r="BV5" s="465">
        <v>9265737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87.5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688590</v>
      </c>
      <c r="BO6" s="466"/>
      <c r="BP6" s="466"/>
      <c r="BQ6" s="466"/>
      <c r="BR6" s="466"/>
      <c r="BS6" s="466"/>
      <c r="BT6" s="466"/>
      <c r="BU6" s="467"/>
      <c r="BV6" s="465">
        <v>527981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98.9</v>
      </c>
      <c r="CU6" s="616"/>
      <c r="CV6" s="616"/>
      <c r="CW6" s="616"/>
      <c r="CX6" s="616"/>
      <c r="CY6" s="616"/>
      <c r="CZ6" s="616"/>
      <c r="DA6" s="617"/>
      <c r="DB6" s="615">
        <v>93.3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275580</v>
      </c>
      <c r="BO7" s="466"/>
      <c r="BP7" s="466"/>
      <c r="BQ7" s="466"/>
      <c r="BR7" s="466"/>
      <c r="BS7" s="466"/>
      <c r="BT7" s="466"/>
      <c r="BU7" s="467"/>
      <c r="BV7" s="465">
        <v>114420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5432678</v>
      </c>
      <c r="CU7" s="466"/>
      <c r="CV7" s="466"/>
      <c r="CW7" s="466"/>
      <c r="CX7" s="466"/>
      <c r="CY7" s="466"/>
      <c r="CZ7" s="466"/>
      <c r="DA7" s="467"/>
      <c r="DB7" s="465">
        <v>5293258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413010</v>
      </c>
      <c r="BO8" s="466"/>
      <c r="BP8" s="466"/>
      <c r="BQ8" s="466"/>
      <c r="BR8" s="466"/>
      <c r="BS8" s="466"/>
      <c r="BT8" s="466"/>
      <c r="BU8" s="467"/>
      <c r="BV8" s="465">
        <v>413561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22586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-551</v>
      </c>
      <c r="BO9" s="466"/>
      <c r="BP9" s="466"/>
      <c r="BQ9" s="466"/>
      <c r="BR9" s="466"/>
      <c r="BS9" s="466"/>
      <c r="BT9" s="466"/>
      <c r="BU9" s="467"/>
      <c r="BV9" s="465">
        <v>-76941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11.5</v>
      </c>
      <c r="CU9" s="436"/>
      <c r="CV9" s="436"/>
      <c r="CW9" s="436"/>
      <c r="CX9" s="436"/>
      <c r="CY9" s="436"/>
      <c r="CZ9" s="436"/>
      <c r="DA9" s="437"/>
      <c r="DB9" s="435">
        <v>11.8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22833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74926</v>
      </c>
      <c r="BO10" s="466"/>
      <c r="BP10" s="466"/>
      <c r="BQ10" s="466"/>
      <c r="BR10" s="466"/>
      <c r="BS10" s="466"/>
      <c r="BT10" s="466"/>
      <c r="BU10" s="467"/>
      <c r="BV10" s="465">
        <v>2294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23179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244000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22986</v>
      </c>
      <c r="S13" s="569"/>
      <c r="T13" s="569"/>
      <c r="U13" s="569"/>
      <c r="V13" s="570"/>
      <c r="W13" s="556" t="s">
        <v>138</v>
      </c>
      <c r="X13" s="478"/>
      <c r="Y13" s="478"/>
      <c r="Z13" s="478"/>
      <c r="AA13" s="478"/>
      <c r="AB13" s="479"/>
      <c r="AC13" s="441">
        <v>641</v>
      </c>
      <c r="AD13" s="442"/>
      <c r="AE13" s="442"/>
      <c r="AF13" s="442"/>
      <c r="AG13" s="443"/>
      <c r="AH13" s="441">
        <v>722</v>
      </c>
      <c r="AI13" s="442"/>
      <c r="AJ13" s="442"/>
      <c r="AK13" s="442"/>
      <c r="AL13" s="444"/>
      <c r="AM13" s="534" t="s">
        <v>139</v>
      </c>
      <c r="AN13" s="439"/>
      <c r="AO13" s="439"/>
      <c r="AP13" s="439"/>
      <c r="AQ13" s="439"/>
      <c r="AR13" s="439"/>
      <c r="AS13" s="439"/>
      <c r="AT13" s="440"/>
      <c r="AU13" s="522" t="s">
        <v>114</v>
      </c>
      <c r="AV13" s="523"/>
      <c r="AW13" s="523"/>
      <c r="AX13" s="523"/>
      <c r="AY13" s="445" t="s">
        <v>140</v>
      </c>
      <c r="AZ13" s="446"/>
      <c r="BA13" s="446"/>
      <c r="BB13" s="446"/>
      <c r="BC13" s="446"/>
      <c r="BD13" s="446"/>
      <c r="BE13" s="446"/>
      <c r="BF13" s="446"/>
      <c r="BG13" s="446"/>
      <c r="BH13" s="446"/>
      <c r="BI13" s="446"/>
      <c r="BJ13" s="446"/>
      <c r="BK13" s="446"/>
      <c r="BL13" s="446"/>
      <c r="BM13" s="447"/>
      <c r="BN13" s="465">
        <v>-75625</v>
      </c>
      <c r="BO13" s="466"/>
      <c r="BP13" s="466"/>
      <c r="BQ13" s="466"/>
      <c r="BR13" s="466"/>
      <c r="BS13" s="466"/>
      <c r="BT13" s="466"/>
      <c r="BU13" s="467"/>
      <c r="BV13" s="465">
        <v>-318647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8.6999999999999993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23196</v>
      </c>
      <c r="S14" s="569"/>
      <c r="T14" s="569"/>
      <c r="U14" s="569"/>
      <c r="V14" s="570"/>
      <c r="W14" s="571"/>
      <c r="X14" s="481"/>
      <c r="Y14" s="481"/>
      <c r="Z14" s="481"/>
      <c r="AA14" s="481"/>
      <c r="AB14" s="482"/>
      <c r="AC14" s="561">
        <v>6</v>
      </c>
      <c r="AD14" s="562"/>
      <c r="AE14" s="562"/>
      <c r="AF14" s="562"/>
      <c r="AG14" s="563"/>
      <c r="AH14" s="561">
        <v>6.8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105.9</v>
      </c>
      <c r="CU14" s="573"/>
      <c r="CV14" s="573"/>
      <c r="CW14" s="573"/>
      <c r="CX14" s="573"/>
      <c r="CY14" s="573"/>
      <c r="CZ14" s="573"/>
      <c r="DA14" s="574"/>
      <c r="DB14" s="572">
        <v>98.7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23034</v>
      </c>
      <c r="S15" s="569"/>
      <c r="T15" s="569"/>
      <c r="U15" s="569"/>
      <c r="V15" s="570"/>
      <c r="W15" s="556" t="s">
        <v>145</v>
      </c>
      <c r="X15" s="478"/>
      <c r="Y15" s="478"/>
      <c r="Z15" s="478"/>
      <c r="AA15" s="478"/>
      <c r="AB15" s="479"/>
      <c r="AC15" s="441">
        <v>3271</v>
      </c>
      <c r="AD15" s="442"/>
      <c r="AE15" s="442"/>
      <c r="AF15" s="442"/>
      <c r="AG15" s="443"/>
      <c r="AH15" s="441">
        <v>3478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2527528</v>
      </c>
      <c r="BO15" s="461"/>
      <c r="BP15" s="461"/>
      <c r="BQ15" s="461"/>
      <c r="BR15" s="461"/>
      <c r="BS15" s="461"/>
      <c r="BT15" s="461"/>
      <c r="BU15" s="462"/>
      <c r="BV15" s="460">
        <v>2482227</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30.8</v>
      </c>
      <c r="AD16" s="562"/>
      <c r="AE16" s="562"/>
      <c r="AF16" s="562"/>
      <c r="AG16" s="563"/>
      <c r="AH16" s="561">
        <v>32.6</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4396842</v>
      </c>
      <c r="BO16" s="466"/>
      <c r="BP16" s="466"/>
      <c r="BQ16" s="466"/>
      <c r="BR16" s="466"/>
      <c r="BS16" s="466"/>
      <c r="BT16" s="466"/>
      <c r="BU16" s="467"/>
      <c r="BV16" s="465">
        <v>4317775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6697</v>
      </c>
      <c r="AD17" s="442"/>
      <c r="AE17" s="442"/>
      <c r="AF17" s="442"/>
      <c r="AG17" s="443"/>
      <c r="AH17" s="441">
        <v>6470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3193448</v>
      </c>
      <c r="BO17" s="466"/>
      <c r="BP17" s="466"/>
      <c r="BQ17" s="466"/>
      <c r="BR17" s="466"/>
      <c r="BS17" s="466"/>
      <c r="BT17" s="466"/>
      <c r="BU17" s="467"/>
      <c r="BV17" s="465">
        <v>3127088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41.04</v>
      </c>
      <c r="M18" s="530"/>
      <c r="N18" s="530"/>
      <c r="O18" s="530"/>
      <c r="P18" s="530"/>
      <c r="Q18" s="530"/>
      <c r="R18" s="531"/>
      <c r="S18" s="531"/>
      <c r="T18" s="531"/>
      <c r="U18" s="531"/>
      <c r="V18" s="532"/>
      <c r="W18" s="546"/>
      <c r="X18" s="547"/>
      <c r="Y18" s="547"/>
      <c r="Z18" s="547"/>
      <c r="AA18" s="547"/>
      <c r="AB18" s="557"/>
      <c r="AC18" s="429">
        <v>63.1</v>
      </c>
      <c r="AD18" s="430"/>
      <c r="AE18" s="430"/>
      <c r="AF18" s="430"/>
      <c r="AG18" s="533"/>
      <c r="AH18" s="429">
        <v>60.6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5049152</v>
      </c>
      <c r="BO18" s="466"/>
      <c r="BP18" s="466"/>
      <c r="BQ18" s="466"/>
      <c r="BR18" s="466"/>
      <c r="BS18" s="466"/>
      <c r="BT18" s="466"/>
      <c r="BU18" s="467"/>
      <c r="BV18" s="465">
        <v>4680369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550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6782322</v>
      </c>
      <c r="BO19" s="466"/>
      <c r="BP19" s="466"/>
      <c r="BQ19" s="466"/>
      <c r="BR19" s="466"/>
      <c r="BS19" s="466"/>
      <c r="BT19" s="466"/>
      <c r="BU19" s="467"/>
      <c r="BV19" s="465">
        <v>6599017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7697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10414603</v>
      </c>
      <c r="BO23" s="466"/>
      <c r="BP23" s="466"/>
      <c r="BQ23" s="466"/>
      <c r="BR23" s="466"/>
      <c r="BS23" s="466"/>
      <c r="BT23" s="466"/>
      <c r="BU23" s="467"/>
      <c r="BV23" s="465">
        <v>9440414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6400</v>
      </c>
      <c r="R24" s="442"/>
      <c r="S24" s="442"/>
      <c r="T24" s="442"/>
      <c r="U24" s="442"/>
      <c r="V24" s="443"/>
      <c r="W24" s="507"/>
      <c r="X24" s="498"/>
      <c r="Y24" s="499"/>
      <c r="Z24" s="438" t="s">
        <v>169</v>
      </c>
      <c r="AA24" s="439"/>
      <c r="AB24" s="439"/>
      <c r="AC24" s="439"/>
      <c r="AD24" s="439"/>
      <c r="AE24" s="439"/>
      <c r="AF24" s="439"/>
      <c r="AG24" s="440"/>
      <c r="AH24" s="441">
        <v>177</v>
      </c>
      <c r="AI24" s="442"/>
      <c r="AJ24" s="442"/>
      <c r="AK24" s="442"/>
      <c r="AL24" s="443"/>
      <c r="AM24" s="441">
        <v>517725</v>
      </c>
      <c r="AN24" s="442"/>
      <c r="AO24" s="442"/>
      <c r="AP24" s="442"/>
      <c r="AQ24" s="442"/>
      <c r="AR24" s="443"/>
      <c r="AS24" s="441">
        <v>2925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4785155</v>
      </c>
      <c r="BO24" s="466"/>
      <c r="BP24" s="466"/>
      <c r="BQ24" s="466"/>
      <c r="BR24" s="466"/>
      <c r="BS24" s="466"/>
      <c r="BT24" s="466"/>
      <c r="BU24" s="467"/>
      <c r="BV24" s="465">
        <v>4199838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5890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152317</v>
      </c>
      <c r="BO25" s="461"/>
      <c r="BP25" s="461"/>
      <c r="BQ25" s="461"/>
      <c r="BR25" s="461"/>
      <c r="BS25" s="461"/>
      <c r="BT25" s="461"/>
      <c r="BU25" s="462"/>
      <c r="BV25" s="460">
        <v>261503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5390</v>
      </c>
      <c r="R26" s="442"/>
      <c r="S26" s="442"/>
      <c r="T26" s="442"/>
      <c r="U26" s="442"/>
      <c r="V26" s="443"/>
      <c r="W26" s="507"/>
      <c r="X26" s="498"/>
      <c r="Y26" s="499"/>
      <c r="Z26" s="438" t="s">
        <v>176</v>
      </c>
      <c r="AA26" s="520"/>
      <c r="AB26" s="520"/>
      <c r="AC26" s="520"/>
      <c r="AD26" s="520"/>
      <c r="AE26" s="520"/>
      <c r="AF26" s="520"/>
      <c r="AG26" s="521"/>
      <c r="AH26" s="441">
        <v>18</v>
      </c>
      <c r="AI26" s="442"/>
      <c r="AJ26" s="442"/>
      <c r="AK26" s="442"/>
      <c r="AL26" s="443"/>
      <c r="AM26" s="441">
        <v>51840</v>
      </c>
      <c r="AN26" s="442"/>
      <c r="AO26" s="442"/>
      <c r="AP26" s="442"/>
      <c r="AQ26" s="442"/>
      <c r="AR26" s="443"/>
      <c r="AS26" s="441">
        <v>2880</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3000</v>
      </c>
      <c r="R27" s="442"/>
      <c r="S27" s="442"/>
      <c r="T27" s="442"/>
      <c r="U27" s="442"/>
      <c r="V27" s="443"/>
      <c r="W27" s="507"/>
      <c r="X27" s="498"/>
      <c r="Y27" s="499"/>
      <c r="Z27" s="438" t="s">
        <v>179</v>
      </c>
      <c r="AA27" s="439"/>
      <c r="AB27" s="439"/>
      <c r="AC27" s="439"/>
      <c r="AD27" s="439"/>
      <c r="AE27" s="439"/>
      <c r="AF27" s="439"/>
      <c r="AG27" s="440"/>
      <c r="AH27" s="441">
        <v>12</v>
      </c>
      <c r="AI27" s="442"/>
      <c r="AJ27" s="442"/>
      <c r="AK27" s="442"/>
      <c r="AL27" s="443"/>
      <c r="AM27" s="441">
        <v>34359</v>
      </c>
      <c r="AN27" s="442"/>
      <c r="AO27" s="442"/>
      <c r="AP27" s="442"/>
      <c r="AQ27" s="442"/>
      <c r="AR27" s="443"/>
      <c r="AS27" s="441">
        <v>2863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60000</v>
      </c>
      <c r="BO27" s="469"/>
      <c r="BP27" s="469"/>
      <c r="BQ27" s="469"/>
      <c r="BR27" s="469"/>
      <c r="BS27" s="469"/>
      <c r="BT27" s="469"/>
      <c r="BU27" s="470"/>
      <c r="BV27" s="468">
        <v>60000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2300</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173</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400000</v>
      </c>
      <c r="BO28" s="461"/>
      <c r="BP28" s="461"/>
      <c r="BQ28" s="461"/>
      <c r="BR28" s="461"/>
      <c r="BS28" s="461"/>
      <c r="BT28" s="461"/>
      <c r="BU28" s="462"/>
      <c r="BV28" s="460">
        <v>475074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2200</v>
      </c>
      <c r="R29" s="442"/>
      <c r="S29" s="442"/>
      <c r="T29" s="442"/>
      <c r="U29" s="442"/>
      <c r="V29" s="443"/>
      <c r="W29" s="508"/>
      <c r="X29" s="509"/>
      <c r="Y29" s="510"/>
      <c r="Z29" s="438" t="s">
        <v>186</v>
      </c>
      <c r="AA29" s="439"/>
      <c r="AB29" s="439"/>
      <c r="AC29" s="439"/>
      <c r="AD29" s="439"/>
      <c r="AE29" s="439"/>
      <c r="AF29" s="439"/>
      <c r="AG29" s="440"/>
      <c r="AH29" s="441">
        <v>189</v>
      </c>
      <c r="AI29" s="442"/>
      <c r="AJ29" s="442"/>
      <c r="AK29" s="442"/>
      <c r="AL29" s="443"/>
      <c r="AM29" s="441">
        <v>552084</v>
      </c>
      <c r="AN29" s="442"/>
      <c r="AO29" s="442"/>
      <c r="AP29" s="442"/>
      <c r="AQ29" s="442"/>
      <c r="AR29" s="443"/>
      <c r="AS29" s="441">
        <v>2921</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237663</v>
      </c>
      <c r="BO29" s="466"/>
      <c r="BP29" s="466"/>
      <c r="BQ29" s="466"/>
      <c r="BR29" s="466"/>
      <c r="BS29" s="466"/>
      <c r="BT29" s="466"/>
      <c r="BU29" s="467"/>
      <c r="BV29" s="465">
        <v>237938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723104</v>
      </c>
      <c r="BO30" s="469"/>
      <c r="BP30" s="469"/>
      <c r="BQ30" s="469"/>
      <c r="BR30" s="469"/>
      <c r="BS30" s="469"/>
      <c r="BT30" s="469"/>
      <c r="BU30" s="470"/>
      <c r="BV30" s="468">
        <v>1058487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伊勢広域環境組合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多気東部土地開発公社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斎宮跡保存事業特別会計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松阪地区広域消防組合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住宅新築資金等貸付事業特別会計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宮川福祉施設組合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宮川福祉施設組合　介護サービス事業特別会計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三重県後期高齢者医療広域連合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三重県後期高齢者医療広域連合　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三重地方税管理回収機構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三重地方税管理回収機構　滞納整理拡充事業特別会計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松阪地区広域衛生組合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三重県市町総合事務組合　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SyU1s6rkBDfTXsSpsKxpiiYu6yjuvo+mHYnlSIQAyqgzDpMm0HXleLguB7ElFuImwCQOMxNDjZlatM9TYKGg==" saltValue="1lolh6xTsKCD0gA4Zv6W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556</v>
      </c>
      <c r="D34" s="1244"/>
      <c r="E34" s="1245"/>
      <c r="F34" s="32">
        <v>9.24</v>
      </c>
      <c r="G34" s="33">
        <v>12.17</v>
      </c>
      <c r="H34" s="33">
        <v>11.37</v>
      </c>
      <c r="I34" s="33">
        <v>10.5</v>
      </c>
      <c r="J34" s="34">
        <v>9.42</v>
      </c>
      <c r="K34" s="22"/>
      <c r="L34" s="22"/>
      <c r="M34" s="22"/>
      <c r="N34" s="22"/>
      <c r="O34" s="22"/>
      <c r="P34" s="22"/>
    </row>
    <row r="35" spans="1:16" ht="39" customHeight="1" x14ac:dyDescent="0.15">
      <c r="A35" s="22"/>
      <c r="B35" s="35"/>
      <c r="C35" s="1238" t="s">
        <v>557</v>
      </c>
      <c r="D35" s="1239"/>
      <c r="E35" s="1240"/>
      <c r="F35" s="36">
        <v>6.38</v>
      </c>
      <c r="G35" s="37">
        <v>4.68</v>
      </c>
      <c r="H35" s="37">
        <v>4.3899999999999997</v>
      </c>
      <c r="I35" s="37">
        <v>7.59</v>
      </c>
      <c r="J35" s="38">
        <v>6.65</v>
      </c>
      <c r="K35" s="22"/>
      <c r="L35" s="22"/>
      <c r="M35" s="22"/>
      <c r="N35" s="22"/>
      <c r="O35" s="22"/>
      <c r="P35" s="22"/>
    </row>
    <row r="36" spans="1:16" ht="39" customHeight="1" x14ac:dyDescent="0.15">
      <c r="A36" s="22"/>
      <c r="B36" s="35"/>
      <c r="C36" s="1238" t="s">
        <v>558</v>
      </c>
      <c r="D36" s="1239"/>
      <c r="E36" s="1240"/>
      <c r="F36" s="36">
        <v>1.05</v>
      </c>
      <c r="G36" s="37">
        <v>2.52</v>
      </c>
      <c r="H36" s="37">
        <v>2.56</v>
      </c>
      <c r="I36" s="37">
        <v>3.86</v>
      </c>
      <c r="J36" s="38">
        <v>3.49</v>
      </c>
      <c r="K36" s="22"/>
      <c r="L36" s="22"/>
      <c r="M36" s="22"/>
      <c r="N36" s="22"/>
      <c r="O36" s="22"/>
      <c r="P36" s="22"/>
    </row>
    <row r="37" spans="1:16" ht="39" customHeight="1" x14ac:dyDescent="0.15">
      <c r="A37" s="22"/>
      <c r="B37" s="35"/>
      <c r="C37" s="1238" t="s">
        <v>559</v>
      </c>
      <c r="D37" s="1239"/>
      <c r="E37" s="1240"/>
      <c r="F37" s="36">
        <v>2.4900000000000002</v>
      </c>
      <c r="G37" s="37">
        <v>1.58</v>
      </c>
      <c r="H37" s="37">
        <v>4.3899999999999997</v>
      </c>
      <c r="I37" s="37">
        <v>7</v>
      </c>
      <c r="J37" s="38">
        <v>2.73</v>
      </c>
      <c r="K37" s="22"/>
      <c r="L37" s="22"/>
      <c r="M37" s="22"/>
      <c r="N37" s="22"/>
      <c r="O37" s="22"/>
      <c r="P37" s="22"/>
    </row>
    <row r="38" spans="1:16" ht="39" customHeight="1" x14ac:dyDescent="0.15">
      <c r="A38" s="22"/>
      <c r="B38" s="35"/>
      <c r="C38" s="1238" t="s">
        <v>560</v>
      </c>
      <c r="D38" s="1239"/>
      <c r="E38" s="1240"/>
      <c r="F38" s="36">
        <v>0.2</v>
      </c>
      <c r="G38" s="37">
        <v>0.41</v>
      </c>
      <c r="H38" s="37">
        <v>0.48</v>
      </c>
      <c r="I38" s="37">
        <v>0.63</v>
      </c>
      <c r="J38" s="38">
        <v>0.76</v>
      </c>
      <c r="K38" s="22"/>
      <c r="L38" s="22"/>
      <c r="M38" s="22"/>
      <c r="N38" s="22"/>
      <c r="O38" s="22"/>
      <c r="P38" s="22"/>
    </row>
    <row r="39" spans="1:16" ht="39" customHeight="1" x14ac:dyDescent="0.15">
      <c r="A39" s="22"/>
      <c r="B39" s="35"/>
      <c r="C39" s="1238" t="s">
        <v>561</v>
      </c>
      <c r="D39" s="1239"/>
      <c r="E39" s="1240"/>
      <c r="F39" s="36">
        <v>0.33</v>
      </c>
      <c r="G39" s="37">
        <v>5.2</v>
      </c>
      <c r="H39" s="37">
        <v>4.71</v>
      </c>
      <c r="I39" s="37" t="s">
        <v>562</v>
      </c>
      <c r="J39" s="38">
        <v>0.54</v>
      </c>
      <c r="K39" s="22"/>
      <c r="L39" s="22"/>
      <c r="M39" s="22"/>
      <c r="N39" s="22"/>
      <c r="O39" s="22"/>
      <c r="P39" s="22"/>
    </row>
    <row r="40" spans="1:16" ht="39" customHeight="1" x14ac:dyDescent="0.15">
      <c r="A40" s="22"/>
      <c r="B40" s="35"/>
      <c r="C40" s="1238" t="s">
        <v>563</v>
      </c>
      <c r="D40" s="1239"/>
      <c r="E40" s="1240"/>
      <c r="F40" s="36">
        <v>0.38</v>
      </c>
      <c r="G40" s="37">
        <v>0.28000000000000003</v>
      </c>
      <c r="H40" s="37">
        <v>0.32</v>
      </c>
      <c r="I40" s="37">
        <v>0.35</v>
      </c>
      <c r="J40" s="38">
        <v>0.39</v>
      </c>
      <c r="K40" s="22"/>
      <c r="L40" s="22"/>
      <c r="M40" s="22"/>
      <c r="N40" s="22"/>
      <c r="O40" s="22"/>
      <c r="P40" s="22"/>
    </row>
    <row r="41" spans="1:16" ht="39" customHeight="1" x14ac:dyDescent="0.15">
      <c r="A41" s="22"/>
      <c r="B41" s="35"/>
      <c r="C41" s="1238" t="s">
        <v>564</v>
      </c>
      <c r="D41" s="1239"/>
      <c r="E41" s="1240"/>
      <c r="F41" s="36">
        <v>0.1</v>
      </c>
      <c r="G41" s="37">
        <v>0.21</v>
      </c>
      <c r="H41" s="37">
        <v>0.21</v>
      </c>
      <c r="I41" s="37">
        <v>0.16</v>
      </c>
      <c r="J41" s="38">
        <v>0.19</v>
      </c>
      <c r="K41" s="22"/>
      <c r="L41" s="22"/>
      <c r="M41" s="22"/>
      <c r="N41" s="22"/>
      <c r="O41" s="22"/>
      <c r="P41" s="22"/>
    </row>
    <row r="42" spans="1:16" ht="39" customHeight="1" x14ac:dyDescent="0.15">
      <c r="A42" s="22"/>
      <c r="B42" s="39"/>
      <c r="C42" s="1238" t="s">
        <v>565</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566</v>
      </c>
      <c r="D43" s="1242"/>
      <c r="E43" s="1243"/>
      <c r="F43" s="41">
        <v>0.17</v>
      </c>
      <c r="G43" s="42">
        <v>0.06</v>
      </c>
      <c r="H43" s="42">
        <v>0.17</v>
      </c>
      <c r="I43" s="42">
        <v>0.19</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BzeXEZjoSvt0K8/nsh5X6LFInfAoWZXW9e/gozwhfaIOKWLqGI3/JCvWj2R5Ayn11stUxLcCPlxwU2s4fwfUw==" saltValue="t0wBV71WTg4FkoR9l2zC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L57" sqref="L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832</v>
      </c>
      <c r="L45" s="60">
        <v>832</v>
      </c>
      <c r="M45" s="60">
        <v>853</v>
      </c>
      <c r="N45" s="60">
        <v>855</v>
      </c>
      <c r="O45" s="61">
        <v>831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15">
      <c r="A48" s="48"/>
      <c r="B48" s="1266"/>
      <c r="C48" s="1267"/>
      <c r="D48" s="62"/>
      <c r="E48" s="1248" t="s">
        <v>15</v>
      </c>
      <c r="F48" s="1248"/>
      <c r="G48" s="1248"/>
      <c r="H48" s="1248"/>
      <c r="I48" s="1248"/>
      <c r="J48" s="1249"/>
      <c r="K48" s="63">
        <v>201</v>
      </c>
      <c r="L48" s="64">
        <v>213</v>
      </c>
      <c r="M48" s="64">
        <v>226</v>
      </c>
      <c r="N48" s="64">
        <v>230</v>
      </c>
      <c r="O48" s="65">
        <v>250</v>
      </c>
      <c r="P48" s="48"/>
      <c r="Q48" s="48"/>
      <c r="R48" s="48"/>
      <c r="S48" s="48"/>
      <c r="T48" s="48"/>
      <c r="U48" s="48"/>
    </row>
    <row r="49" spans="1:21" ht="30.75" customHeight="1" x14ac:dyDescent="0.15">
      <c r="A49" s="48"/>
      <c r="B49" s="1266"/>
      <c r="C49" s="1267"/>
      <c r="D49" s="62"/>
      <c r="E49" s="1248" t="s">
        <v>16</v>
      </c>
      <c r="F49" s="1248"/>
      <c r="G49" s="1248"/>
      <c r="H49" s="1248"/>
      <c r="I49" s="1248"/>
      <c r="J49" s="1249"/>
      <c r="K49" s="63">
        <v>68</v>
      </c>
      <c r="L49" s="64">
        <v>76</v>
      </c>
      <c r="M49" s="64">
        <v>74</v>
      </c>
      <c r="N49" s="64">
        <v>72</v>
      </c>
      <c r="O49" s="65">
        <v>58</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t="s">
        <v>505</v>
      </c>
      <c r="M50" s="64" t="s">
        <v>505</v>
      </c>
      <c r="N50" s="64" t="s">
        <v>505</v>
      </c>
      <c r="O50" s="65" t="s">
        <v>505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505</v>
      </c>
      <c r="L51" s="64" t="s">
        <v>505</v>
      </c>
      <c r="M51" s="64" t="s">
        <v>505</v>
      </c>
      <c r="N51" s="64" t="s">
        <v>505</v>
      </c>
      <c r="O51" s="65" t="s">
        <v>505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748</v>
      </c>
      <c r="L52" s="64">
        <v>747</v>
      </c>
      <c r="M52" s="64">
        <v>739</v>
      </c>
      <c r="N52" s="64">
        <v>748</v>
      </c>
      <c r="O52" s="65">
        <v>729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353</v>
      </c>
      <c r="L53" s="69">
        <v>374</v>
      </c>
      <c r="M53" s="69">
        <v>414</v>
      </c>
      <c r="N53" s="69">
        <v>409</v>
      </c>
      <c r="O53" s="70">
        <v>410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505</v>
      </c>
      <c r="L57" s="83" t="s">
        <v>505</v>
      </c>
      <c r="M57" s="83" t="s">
        <v>505</v>
      </c>
      <c r="N57" s="83" t="s">
        <v>505</v>
      </c>
      <c r="O57" s="84" t="s">
        <v>505</v>
      </c>
    </row>
    <row r="58" spans="1:21" ht="31.5" customHeight="1" thickBot="1" x14ac:dyDescent="0.2">
      <c r="B58" s="1256"/>
      <c r="C58" s="1257"/>
      <c r="D58" s="1261" t="s">
        <v>27</v>
      </c>
      <c r="E58" s="1262"/>
      <c r="F58" s="1262"/>
      <c r="G58" s="1262"/>
      <c r="H58" s="1262"/>
      <c r="I58" s="1262"/>
      <c r="J58" s="1263"/>
      <c r="K58" s="85" t="s">
        <v>505</v>
      </c>
      <c r="L58" s="86" t="s">
        <v>505</v>
      </c>
      <c r="M58" s="86" t="s">
        <v>505</v>
      </c>
      <c r="N58" s="86" t="s">
        <v>505</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DWLfzCM8gIhpiRV3uZK8EX5XimbP2w3oDjx3A1j+G/+4dUfa2laITNHcAyowt+nEEaZoEq/HKp51SFzg9wJlA==" saltValue="EdJWrmbA3kEjZZVSMdyJ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4" t="s">
        <v>30</v>
      </c>
      <c r="C41" s="1285"/>
      <c r="D41" s="101"/>
      <c r="E41" s="1286" t="s">
        <v>31</v>
      </c>
      <c r="F41" s="1286"/>
      <c r="G41" s="1286"/>
      <c r="H41" s="1287"/>
      <c r="I41" s="102">
        <v>8549</v>
      </c>
      <c r="J41" s="103">
        <v>8915</v>
      </c>
      <c r="K41" s="103">
        <v>9140</v>
      </c>
      <c r="L41" s="103">
        <v>9440</v>
      </c>
      <c r="M41" s="104">
        <v>10415</v>
      </c>
    </row>
    <row r="42" spans="2:13" ht="27.75" customHeight="1" x14ac:dyDescent="0.15">
      <c r="B42" s="1274"/>
      <c r="C42" s="1275"/>
      <c r="D42" s="105"/>
      <c r="E42" s="1278" t="s">
        <v>32</v>
      </c>
      <c r="F42" s="1278"/>
      <c r="G42" s="1278"/>
      <c r="H42" s="1279"/>
      <c r="I42" s="106" t="s">
        <v>505</v>
      </c>
      <c r="J42" s="107" t="s">
        <v>505</v>
      </c>
      <c r="K42" s="107" t="s">
        <v>505</v>
      </c>
      <c r="L42" s="107" t="s">
        <v>505</v>
      </c>
      <c r="M42" s="108" t="s">
        <v>505</v>
      </c>
    </row>
    <row r="43" spans="2:13" ht="27.75" customHeight="1" x14ac:dyDescent="0.15">
      <c r="B43" s="1274"/>
      <c r="C43" s="1275"/>
      <c r="D43" s="105"/>
      <c r="E43" s="1278" t="s">
        <v>33</v>
      </c>
      <c r="F43" s="1278"/>
      <c r="G43" s="1278"/>
      <c r="H43" s="1279"/>
      <c r="I43" s="106">
        <v>4797</v>
      </c>
      <c r="J43" s="107">
        <v>4787</v>
      </c>
      <c r="K43" s="107">
        <v>4856</v>
      </c>
      <c r="L43" s="107">
        <v>4932</v>
      </c>
      <c r="M43" s="108">
        <v>4497</v>
      </c>
    </row>
    <row r="44" spans="2:13" ht="27.75" customHeight="1" x14ac:dyDescent="0.15">
      <c r="B44" s="1274"/>
      <c r="C44" s="1275"/>
      <c r="D44" s="105"/>
      <c r="E44" s="1278" t="s">
        <v>34</v>
      </c>
      <c r="F44" s="1278"/>
      <c r="G44" s="1278"/>
      <c r="H44" s="1279"/>
      <c r="I44" s="106">
        <v>458</v>
      </c>
      <c r="J44" s="107">
        <v>408</v>
      </c>
      <c r="K44" s="107">
        <v>345</v>
      </c>
      <c r="L44" s="107">
        <v>280</v>
      </c>
      <c r="M44" s="108">
        <v>244</v>
      </c>
    </row>
    <row r="45" spans="2:13" ht="27.75" customHeight="1" x14ac:dyDescent="0.15">
      <c r="B45" s="1274"/>
      <c r="C45" s="1275"/>
      <c r="D45" s="105"/>
      <c r="E45" s="1278" t="s">
        <v>35</v>
      </c>
      <c r="F45" s="1278"/>
      <c r="G45" s="1278"/>
      <c r="H45" s="1279"/>
      <c r="I45" s="106">
        <v>1274</v>
      </c>
      <c r="J45" s="107">
        <v>1165</v>
      </c>
      <c r="K45" s="107">
        <v>998</v>
      </c>
      <c r="L45" s="107">
        <v>952</v>
      </c>
      <c r="M45" s="108">
        <v>913</v>
      </c>
    </row>
    <row r="46" spans="2:13" ht="27.75" customHeight="1" x14ac:dyDescent="0.15">
      <c r="B46" s="1274"/>
      <c r="C46" s="1275"/>
      <c r="D46" s="109"/>
      <c r="E46" s="1278" t="s">
        <v>36</v>
      </c>
      <c r="F46" s="1278"/>
      <c r="G46" s="1278"/>
      <c r="H46" s="1279"/>
      <c r="I46" s="106">
        <v>510</v>
      </c>
      <c r="J46" s="107">
        <v>458</v>
      </c>
      <c r="K46" s="107">
        <v>460</v>
      </c>
      <c r="L46" s="107">
        <v>274</v>
      </c>
      <c r="M46" s="108">
        <v>253</v>
      </c>
    </row>
    <row r="47" spans="2:13" ht="27.75" customHeight="1" x14ac:dyDescent="0.15">
      <c r="B47" s="1274"/>
      <c r="C47" s="1275"/>
      <c r="D47" s="110"/>
      <c r="E47" s="1288" t="s">
        <v>37</v>
      </c>
      <c r="F47" s="1289"/>
      <c r="G47" s="1289"/>
      <c r="H47" s="1290"/>
      <c r="I47" s="106" t="s">
        <v>505</v>
      </c>
      <c r="J47" s="107" t="s">
        <v>505</v>
      </c>
      <c r="K47" s="107" t="s">
        <v>505</v>
      </c>
      <c r="L47" s="107" t="s">
        <v>505</v>
      </c>
      <c r="M47" s="108" t="s">
        <v>505</v>
      </c>
    </row>
    <row r="48" spans="2:13" ht="27.75" customHeight="1" x14ac:dyDescent="0.15">
      <c r="B48" s="1274"/>
      <c r="C48" s="1275"/>
      <c r="D48" s="105"/>
      <c r="E48" s="1278" t="s">
        <v>38</v>
      </c>
      <c r="F48" s="1278"/>
      <c r="G48" s="1278"/>
      <c r="H48" s="1279"/>
      <c r="I48" s="106" t="s">
        <v>505</v>
      </c>
      <c r="J48" s="107" t="s">
        <v>505</v>
      </c>
      <c r="K48" s="107" t="s">
        <v>505</v>
      </c>
      <c r="L48" s="107" t="s">
        <v>505</v>
      </c>
      <c r="M48" s="108" t="s">
        <v>505</v>
      </c>
    </row>
    <row r="49" spans="2:13" ht="27.75" customHeight="1" x14ac:dyDescent="0.15">
      <c r="B49" s="1276"/>
      <c r="C49" s="1277"/>
      <c r="D49" s="105"/>
      <c r="E49" s="1278" t="s">
        <v>39</v>
      </c>
      <c r="F49" s="1278"/>
      <c r="G49" s="1278"/>
      <c r="H49" s="1279"/>
      <c r="I49" s="106" t="s">
        <v>505</v>
      </c>
      <c r="J49" s="107" t="s">
        <v>505</v>
      </c>
      <c r="K49" s="107" t="s">
        <v>505</v>
      </c>
      <c r="L49" s="107" t="s">
        <v>505</v>
      </c>
      <c r="M49" s="108" t="s">
        <v>505</v>
      </c>
    </row>
    <row r="50" spans="2:13" ht="27.75" customHeight="1" x14ac:dyDescent="0.15">
      <c r="B50" s="1272" t="s">
        <v>40</v>
      </c>
      <c r="C50" s="1273"/>
      <c r="D50" s="111"/>
      <c r="E50" s="1278" t="s">
        <v>41</v>
      </c>
      <c r="F50" s="1278"/>
      <c r="G50" s="1278"/>
      <c r="H50" s="1279"/>
      <c r="I50" s="106">
        <v>2685</v>
      </c>
      <c r="J50" s="107">
        <v>2283</v>
      </c>
      <c r="K50" s="107">
        <v>2021</v>
      </c>
      <c r="L50" s="107">
        <v>1884</v>
      </c>
      <c r="M50" s="108">
        <v>1695</v>
      </c>
    </row>
    <row r="51" spans="2:13" ht="27.75" customHeight="1" x14ac:dyDescent="0.15">
      <c r="B51" s="1274"/>
      <c r="C51" s="1275"/>
      <c r="D51" s="105"/>
      <c r="E51" s="1278" t="s">
        <v>42</v>
      </c>
      <c r="F51" s="1278"/>
      <c r="G51" s="1278"/>
      <c r="H51" s="1279"/>
      <c r="I51" s="106">
        <v>1071</v>
      </c>
      <c r="J51" s="107">
        <v>992</v>
      </c>
      <c r="K51" s="107">
        <v>926</v>
      </c>
      <c r="L51" s="107">
        <v>710</v>
      </c>
      <c r="M51" s="108">
        <v>591</v>
      </c>
    </row>
    <row r="52" spans="2:13" ht="27.75" customHeight="1" x14ac:dyDescent="0.15">
      <c r="B52" s="1276"/>
      <c r="C52" s="1277"/>
      <c r="D52" s="105"/>
      <c r="E52" s="1278" t="s">
        <v>43</v>
      </c>
      <c r="F52" s="1278"/>
      <c r="G52" s="1278"/>
      <c r="H52" s="1279"/>
      <c r="I52" s="106">
        <v>8243</v>
      </c>
      <c r="J52" s="107">
        <v>8353</v>
      </c>
      <c r="K52" s="107">
        <v>8456</v>
      </c>
      <c r="L52" s="107">
        <v>8717</v>
      </c>
      <c r="M52" s="108">
        <v>9002</v>
      </c>
    </row>
    <row r="53" spans="2:13" ht="27.75" customHeight="1" thickBot="1" x14ac:dyDescent="0.2">
      <c r="B53" s="1280" t="s">
        <v>44</v>
      </c>
      <c r="C53" s="1281"/>
      <c r="D53" s="112"/>
      <c r="E53" s="1282" t="s">
        <v>45</v>
      </c>
      <c r="F53" s="1282"/>
      <c r="G53" s="1282"/>
      <c r="H53" s="1283"/>
      <c r="I53" s="113">
        <v>3589</v>
      </c>
      <c r="J53" s="114">
        <v>4105</v>
      </c>
      <c r="K53" s="114">
        <v>4396</v>
      </c>
      <c r="L53" s="114">
        <v>4566</v>
      </c>
      <c r="M53" s="115">
        <v>5034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VAtMwRW42H8gkUdaMxS3UCoLpXegYXQM9dyps7AlH8tw+nh+OXbhE48wQ10vyIbidvyY4gM6ae5jIbSULtdcw==" saltValue="Z8BX+Ee81Jr7rdIsq9c1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8" zoomScale="85" zoomScaleNormal="85"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48</v>
      </c>
      <c r="D55" s="1299"/>
      <c r="E55" s="1300"/>
      <c r="F55" s="127">
        <v>717</v>
      </c>
      <c r="G55" s="127">
        <v>475</v>
      </c>
      <c r="H55" s="128">
        <v>400</v>
      </c>
    </row>
    <row r="56" spans="2:8" ht="52.5" customHeight="1" x14ac:dyDescent="0.15">
      <c r="B56" s="129"/>
      <c r="C56" s="1301" t="s">
        <v>49</v>
      </c>
      <c r="D56" s="1301"/>
      <c r="E56" s="1302"/>
      <c r="F56" s="130">
        <v>238</v>
      </c>
      <c r="G56" s="130">
        <v>238</v>
      </c>
      <c r="H56" s="131">
        <v>238</v>
      </c>
    </row>
    <row r="57" spans="2:8" ht="53.25" customHeight="1" x14ac:dyDescent="0.15">
      <c r="B57" s="129"/>
      <c r="C57" s="1303" t="s">
        <v>50</v>
      </c>
      <c r="D57" s="1303"/>
      <c r="E57" s="1304"/>
      <c r="F57" s="132">
        <v>953</v>
      </c>
      <c r="G57" s="132">
        <v>1058</v>
      </c>
      <c r="H57" s="133">
        <v>723</v>
      </c>
    </row>
    <row r="58" spans="2:8" ht="45.75" customHeight="1" x14ac:dyDescent="0.15">
      <c r="B58" s="134"/>
      <c r="C58" s="1291" t="s">
        <v>602</v>
      </c>
      <c r="D58" s="1292"/>
      <c r="E58" s="1293"/>
      <c r="F58" s="135">
        <v>190</v>
      </c>
      <c r="G58" s="135">
        <v>352</v>
      </c>
      <c r="H58" s="136">
        <v>411</v>
      </c>
    </row>
    <row r="59" spans="2:8" ht="45.75" customHeight="1" x14ac:dyDescent="0.15">
      <c r="B59" s="134"/>
      <c r="C59" s="1291" t="s">
        <v>603</v>
      </c>
      <c r="D59" s="1292"/>
      <c r="E59" s="1293"/>
      <c r="F59" s="135">
        <v>477</v>
      </c>
      <c r="G59" s="135">
        <v>445</v>
      </c>
      <c r="H59" s="136">
        <v>122</v>
      </c>
    </row>
    <row r="60" spans="2:8" ht="45.75" customHeight="1" x14ac:dyDescent="0.15">
      <c r="B60" s="134"/>
      <c r="C60" s="1291" t="s">
        <v>604</v>
      </c>
      <c r="D60" s="1292"/>
      <c r="E60" s="1293"/>
      <c r="F60" s="135">
        <v>58</v>
      </c>
      <c r="G60" s="135">
        <v>58</v>
      </c>
      <c r="H60" s="136">
        <v>58</v>
      </c>
    </row>
    <row r="61" spans="2:8" ht="45.75" customHeight="1" x14ac:dyDescent="0.15">
      <c r="B61" s="134"/>
      <c r="C61" s="1291" t="s">
        <v>605</v>
      </c>
      <c r="D61" s="1292"/>
      <c r="E61" s="1293"/>
      <c r="F61" s="135">
        <v>66</v>
      </c>
      <c r="G61" s="135">
        <v>62</v>
      </c>
      <c r="H61" s="136">
        <v>58</v>
      </c>
    </row>
    <row r="62" spans="2:8" ht="45.75" customHeight="1" thickBot="1" x14ac:dyDescent="0.2">
      <c r="B62" s="137"/>
      <c r="C62" s="1294" t="s">
        <v>606</v>
      </c>
      <c r="D62" s="1295"/>
      <c r="E62" s="1296"/>
      <c r="F62" s="138">
        <v>52</v>
      </c>
      <c r="G62" s="138">
        <v>73</v>
      </c>
      <c r="H62" s="139">
        <v>41</v>
      </c>
    </row>
    <row r="63" spans="2:8" ht="52.5" customHeight="1" thickBot="1" x14ac:dyDescent="0.2">
      <c r="B63" s="140"/>
      <c r="C63" s="1297" t="s">
        <v>51</v>
      </c>
      <c r="D63" s="1297"/>
      <c r="E63" s="1298"/>
      <c r="F63" s="141">
        <v>1908</v>
      </c>
      <c r="G63" s="141">
        <v>1771</v>
      </c>
      <c r="H63" s="142">
        <v>1361</v>
      </c>
    </row>
    <row r="64" spans="2:8" ht="15" customHeight="1" x14ac:dyDescent="0.15"/>
    <row r="65" ht="0" hidden="1" customHeight="1" x14ac:dyDescent="0.15"/>
    <row r="66" ht="0" hidden="1" customHeight="1" x14ac:dyDescent="0.15"/>
  </sheetData>
  <sheetProtection algorithmName="SHA-512" hashValue="EBDqBBSEj3cuJ4IYTrlGobdEmXkNXe47PKQ1uwd+QZTAhjEf3d4Ijedy+Y94kklZ1kQkw9DVUTlCwGBi3rkluQ==" saltValue="UdTV8k2owF9DuTh+mInH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46" zoomScaleNormal="100" zoomScaleSheetLayoutView="55" workbookViewId="0">
      <selection activeCell="AR64" sqref="AR6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547</v>
      </c>
      <c r="BQ50" s="1318"/>
      <c r="BR50" s="1318"/>
      <c r="BS50" s="1318"/>
      <c r="BT50" s="1318"/>
      <c r="BU50" s="1318"/>
      <c r="BV50" s="1318"/>
      <c r="BW50" s="1318"/>
      <c r="BX50" s="1318" t="s">
        <v>548</v>
      </c>
      <c r="BY50" s="1318"/>
      <c r="BZ50" s="1318"/>
      <c r="CA50" s="1318"/>
      <c r="CB50" s="1318"/>
      <c r="CC50" s="1318"/>
      <c r="CD50" s="1318"/>
      <c r="CE50" s="1318"/>
      <c r="CF50" s="1318" t="s">
        <v>549</v>
      </c>
      <c r="CG50" s="1318"/>
      <c r="CH50" s="1318"/>
      <c r="CI50" s="1318"/>
      <c r="CJ50" s="1318"/>
      <c r="CK50" s="1318"/>
      <c r="CL50" s="1318"/>
      <c r="CM50" s="1318"/>
      <c r="CN50" s="1318" t="s">
        <v>550</v>
      </c>
      <c r="CO50" s="1318"/>
      <c r="CP50" s="1318"/>
      <c r="CQ50" s="1318"/>
      <c r="CR50" s="1318"/>
      <c r="CS50" s="1318"/>
      <c r="CT50" s="1318"/>
      <c r="CU50" s="1318"/>
      <c r="CV50" s="1318" t="s">
        <v>551</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612</v>
      </c>
      <c r="AO51" s="1321"/>
      <c r="AP51" s="1321"/>
      <c r="AQ51" s="1321"/>
      <c r="AR51" s="1321"/>
      <c r="AS51" s="1321"/>
      <c r="AT51" s="1321"/>
      <c r="AU51" s="1321"/>
      <c r="AV51" s="1321"/>
      <c r="AW51" s="1321"/>
      <c r="AX51" s="1321"/>
      <c r="AY51" s="1321"/>
      <c r="AZ51" s="1321"/>
      <c r="BA51" s="1321"/>
      <c r="BB51" s="1321" t="s">
        <v>613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89.8</v>
      </c>
      <c r="BY51" s="1319"/>
      <c r="BZ51" s="1319"/>
      <c r="CA51" s="1319"/>
      <c r="CB51" s="1319"/>
      <c r="CC51" s="1319"/>
      <c r="CD51" s="1319"/>
      <c r="CE51" s="1319"/>
      <c r="CF51" s="1319">
        <v>96.7</v>
      </c>
      <c r="CG51" s="1319"/>
      <c r="CH51" s="1319"/>
      <c r="CI51" s="1319"/>
      <c r="CJ51" s="1319"/>
      <c r="CK51" s="1319"/>
      <c r="CL51" s="1319"/>
      <c r="CM51" s="1319"/>
      <c r="CN51" s="1319">
        <v>98.7</v>
      </c>
      <c r="CO51" s="1319"/>
      <c r="CP51" s="1319"/>
      <c r="CQ51" s="1319"/>
      <c r="CR51" s="1319"/>
      <c r="CS51" s="1319"/>
      <c r="CT51" s="1319"/>
      <c r="CU51" s="1319"/>
      <c r="CV51" s="1319">
        <v>105.9</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48</v>
      </c>
      <c r="BY53" s="1319"/>
      <c r="BZ53" s="1319"/>
      <c r="CA53" s="1319"/>
      <c r="CB53" s="1319"/>
      <c r="CC53" s="1319"/>
      <c r="CD53" s="1319"/>
      <c r="CE53" s="1319"/>
      <c r="CF53" s="1319">
        <v>48.1</v>
      </c>
      <c r="CG53" s="1319"/>
      <c r="CH53" s="1319"/>
      <c r="CI53" s="1319"/>
      <c r="CJ53" s="1319"/>
      <c r="CK53" s="1319"/>
      <c r="CL53" s="1319"/>
      <c r="CM53" s="1319"/>
      <c r="CN53" s="1319">
        <v>48.4</v>
      </c>
      <c r="CO53" s="1319"/>
      <c r="CP53" s="1319"/>
      <c r="CQ53" s="1319"/>
      <c r="CR53" s="1319"/>
      <c r="CS53" s="1319"/>
      <c r="CT53" s="1319"/>
      <c r="CU53" s="1319"/>
      <c r="CV53" s="1319">
        <v>48.2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615</v>
      </c>
      <c r="AO55" s="1318"/>
      <c r="AP55" s="1318"/>
      <c r="AQ55" s="1318"/>
      <c r="AR55" s="1318"/>
      <c r="AS55" s="1318"/>
      <c r="AT55" s="1318"/>
      <c r="AU55" s="1318"/>
      <c r="AV55" s="1318"/>
      <c r="AW55" s="1318"/>
      <c r="AX55" s="1318"/>
      <c r="AY55" s="1318"/>
      <c r="AZ55" s="1318"/>
      <c r="BA55" s="1318"/>
      <c r="BB55" s="1321" t="s">
        <v>613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547</v>
      </c>
      <c r="BQ72" s="1318"/>
      <c r="BR72" s="1318"/>
      <c r="BS72" s="1318"/>
      <c r="BT72" s="1318"/>
      <c r="BU72" s="1318"/>
      <c r="BV72" s="1318"/>
      <c r="BW72" s="1318"/>
      <c r="BX72" s="1318" t="s">
        <v>548</v>
      </c>
      <c r="BY72" s="1318"/>
      <c r="BZ72" s="1318"/>
      <c r="CA72" s="1318"/>
      <c r="CB72" s="1318"/>
      <c r="CC72" s="1318"/>
      <c r="CD72" s="1318"/>
      <c r="CE72" s="1318"/>
      <c r="CF72" s="1318" t="s">
        <v>549</v>
      </c>
      <c r="CG72" s="1318"/>
      <c r="CH72" s="1318"/>
      <c r="CI72" s="1318"/>
      <c r="CJ72" s="1318"/>
      <c r="CK72" s="1318"/>
      <c r="CL72" s="1318"/>
      <c r="CM72" s="1318"/>
      <c r="CN72" s="1318" t="s">
        <v>550</v>
      </c>
      <c r="CO72" s="1318"/>
      <c r="CP72" s="1318"/>
      <c r="CQ72" s="1318"/>
      <c r="CR72" s="1318"/>
      <c r="CS72" s="1318"/>
      <c r="CT72" s="1318"/>
      <c r="CU72" s="1318"/>
      <c r="CV72" s="1318" t="s">
        <v>551</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612</v>
      </c>
      <c r="AO73" s="1321"/>
      <c r="AP73" s="1321"/>
      <c r="AQ73" s="1321"/>
      <c r="AR73" s="1321"/>
      <c r="AS73" s="1321"/>
      <c r="AT73" s="1321"/>
      <c r="AU73" s="1321"/>
      <c r="AV73" s="1321"/>
      <c r="AW73" s="1321"/>
      <c r="AX73" s="1321"/>
      <c r="AY73" s="1321"/>
      <c r="AZ73" s="1321"/>
      <c r="BA73" s="1321"/>
      <c r="BB73" s="1321" t="s">
        <v>613</v>
      </c>
      <c r="BC73" s="1321"/>
      <c r="BD73" s="1321"/>
      <c r="BE73" s="1321"/>
      <c r="BF73" s="1321"/>
      <c r="BG73" s="1321"/>
      <c r="BH73" s="1321"/>
      <c r="BI73" s="1321"/>
      <c r="BJ73" s="1321"/>
      <c r="BK73" s="1321"/>
      <c r="BL73" s="1321"/>
      <c r="BM73" s="1321"/>
      <c r="BN73" s="1321"/>
      <c r="BO73" s="1321"/>
      <c r="BP73" s="1319">
        <v>80.5</v>
      </c>
      <c r="BQ73" s="1319"/>
      <c r="BR73" s="1319"/>
      <c r="BS73" s="1319"/>
      <c r="BT73" s="1319"/>
      <c r="BU73" s="1319"/>
      <c r="BV73" s="1319"/>
      <c r="BW73" s="1319"/>
      <c r="BX73" s="1319">
        <v>89.8</v>
      </c>
      <c r="BY73" s="1319"/>
      <c r="BZ73" s="1319"/>
      <c r="CA73" s="1319"/>
      <c r="CB73" s="1319"/>
      <c r="CC73" s="1319"/>
      <c r="CD73" s="1319"/>
      <c r="CE73" s="1319"/>
      <c r="CF73" s="1319">
        <v>96.7</v>
      </c>
      <c r="CG73" s="1319"/>
      <c r="CH73" s="1319"/>
      <c r="CI73" s="1319"/>
      <c r="CJ73" s="1319"/>
      <c r="CK73" s="1319"/>
      <c r="CL73" s="1319"/>
      <c r="CM73" s="1319"/>
      <c r="CN73" s="1319">
        <v>98.7</v>
      </c>
      <c r="CO73" s="1319"/>
      <c r="CP73" s="1319"/>
      <c r="CQ73" s="1319"/>
      <c r="CR73" s="1319"/>
      <c r="CS73" s="1319"/>
      <c r="CT73" s="1319"/>
      <c r="CU73" s="1319"/>
      <c r="CV73" s="1319">
        <v>105.9</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618</v>
      </c>
      <c r="BC75" s="1321"/>
      <c r="BD75" s="1321"/>
      <c r="BE75" s="1321"/>
      <c r="BF75" s="1321"/>
      <c r="BG75" s="1321"/>
      <c r="BH75" s="1321"/>
      <c r="BI75" s="1321"/>
      <c r="BJ75" s="1321"/>
      <c r="BK75" s="1321"/>
      <c r="BL75" s="1321"/>
      <c r="BM75" s="1321"/>
      <c r="BN75" s="1321"/>
      <c r="BO75" s="1321"/>
      <c r="BP75" s="1319">
        <v>7.8</v>
      </c>
      <c r="BQ75" s="1319"/>
      <c r="BR75" s="1319"/>
      <c r="BS75" s="1319"/>
      <c r="BT75" s="1319"/>
      <c r="BU75" s="1319"/>
      <c r="BV75" s="1319"/>
      <c r="BW75" s="1319"/>
      <c r="BX75" s="1319">
        <v>8</v>
      </c>
      <c r="BY75" s="1319"/>
      <c r="BZ75" s="1319"/>
      <c r="CA75" s="1319"/>
      <c r="CB75" s="1319"/>
      <c r="CC75" s="1319"/>
      <c r="CD75" s="1319"/>
      <c r="CE75" s="1319"/>
      <c r="CF75" s="1319">
        <v>8.4</v>
      </c>
      <c r="CG75" s="1319"/>
      <c r="CH75" s="1319"/>
      <c r="CI75" s="1319"/>
      <c r="CJ75" s="1319"/>
      <c r="CK75" s="1319"/>
      <c r="CL75" s="1319"/>
      <c r="CM75" s="1319"/>
      <c r="CN75" s="1319">
        <v>8.6999999999999993</v>
      </c>
      <c r="CO75" s="1319"/>
      <c r="CP75" s="1319"/>
      <c r="CQ75" s="1319"/>
      <c r="CR75" s="1319"/>
      <c r="CS75" s="1319"/>
      <c r="CT75" s="1319"/>
      <c r="CU75" s="1319"/>
      <c r="CV75" s="1319">
        <v>8.8000000000000007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615</v>
      </c>
      <c r="AO77" s="1318"/>
      <c r="AP77" s="1318"/>
      <c r="AQ77" s="1318"/>
      <c r="AR77" s="1318"/>
      <c r="AS77" s="1318"/>
      <c r="AT77" s="1318"/>
      <c r="AU77" s="1318"/>
      <c r="AV77" s="1318"/>
      <c r="AW77" s="1318"/>
      <c r="AX77" s="1318"/>
      <c r="AY77" s="1318"/>
      <c r="AZ77" s="1318"/>
      <c r="BA77" s="1318"/>
      <c r="BB77" s="1321" t="s">
        <v>613</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20.2</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618</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7.1</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SkZdJAKdOfBz5QvYeDB1DUKaKsBXwumJTMpnSQZRPJeNXGO/1M4Vto59udj2gnrYI9TsD3IywZ6Cje+gAuMTA==" saltValue="jd8N++TEEjjLP6qDsQCR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70" zoomScaleNormal="70" zoomScaleSheetLayoutView="70" workbookViewId="0">
      <selection activeCell="AR64" sqref="AR6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2JViHpI3vEIq9ZS5uqKjgbujs1e4v7vjYw8W4BJ0GUElreGEx3mbd7BdjL71a356Y+uIHMGmpH2sDRpa+diw==" saltValue="C5liLZ792SjkI0NOgRw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R64" sqref="AR6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SO7abIPUckwCdfYYuMQcvG+j6gtzfrW8CAwA4TTU6Tc63yWkfkQLQuDUCcMKp4iEwmZ+/GdqUzRTOcL+A8ahQ==" saltValue="tGaazBC585RfvwB9AlvO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86646</v>
      </c>
      <c r="E3" s="161"/>
      <c r="F3" s="162">
        <v>53292</v>
      </c>
      <c r="G3" s="163"/>
      <c r="H3" s="164"/>
    </row>
    <row r="4" spans="1:8" x14ac:dyDescent="0.15">
      <c r="A4" s="165"/>
      <c r="B4" s="166"/>
      <c r="C4" s="167"/>
      <c r="D4" s="168">
        <v>47161</v>
      </c>
      <c r="E4" s="169"/>
      <c r="F4" s="170">
        <v>28900</v>
      </c>
      <c r="G4" s="171"/>
      <c r="H4" s="172"/>
    </row>
    <row r="5" spans="1:8" x14ac:dyDescent="0.15">
      <c r="A5" s="153" t="s">
        <v>539</v>
      </c>
      <c r="B5" s="158"/>
      <c r="C5" s="159"/>
      <c r="D5" s="160">
        <v>81698</v>
      </c>
      <c r="E5" s="161"/>
      <c r="F5" s="162">
        <v>56894</v>
      </c>
      <c r="G5" s="163"/>
      <c r="H5" s="164"/>
    </row>
    <row r="6" spans="1:8" x14ac:dyDescent="0.15">
      <c r="A6" s="165"/>
      <c r="B6" s="166"/>
      <c r="C6" s="167"/>
      <c r="D6" s="168">
        <v>15970</v>
      </c>
      <c r="E6" s="169"/>
      <c r="F6" s="170">
        <v>32548</v>
      </c>
      <c r="G6" s="171"/>
      <c r="H6" s="172"/>
    </row>
    <row r="7" spans="1:8" x14ac:dyDescent="0.15">
      <c r="A7" s="153" t="s">
        <v>540</v>
      </c>
      <c r="B7" s="158"/>
      <c r="C7" s="159"/>
      <c r="D7" s="160">
        <v>93788</v>
      </c>
      <c r="E7" s="161"/>
      <c r="F7" s="162">
        <v>47738</v>
      </c>
      <c r="G7" s="163"/>
      <c r="H7" s="164"/>
    </row>
    <row r="8" spans="1:8" x14ac:dyDescent="0.15">
      <c r="A8" s="165"/>
      <c r="B8" s="166"/>
      <c r="C8" s="167"/>
      <c r="D8" s="168">
        <v>14843</v>
      </c>
      <c r="E8" s="169"/>
      <c r="F8" s="170">
        <v>24937</v>
      </c>
      <c r="G8" s="171"/>
      <c r="H8" s="172"/>
    </row>
    <row r="9" spans="1:8" x14ac:dyDescent="0.15">
      <c r="A9" s="153" t="s">
        <v>541</v>
      </c>
      <c r="B9" s="158"/>
      <c r="C9" s="159"/>
      <c r="D9" s="160">
        <v>84441</v>
      </c>
      <c r="E9" s="161"/>
      <c r="F9" s="162">
        <v>52191</v>
      </c>
      <c r="G9" s="163"/>
      <c r="H9" s="164"/>
    </row>
    <row r="10" spans="1:8" x14ac:dyDescent="0.15">
      <c r="A10" s="165"/>
      <c r="B10" s="166"/>
      <c r="C10" s="167"/>
      <c r="D10" s="168">
        <v>17765</v>
      </c>
      <c r="E10" s="169"/>
      <c r="F10" s="170">
        <v>24843</v>
      </c>
      <c r="G10" s="171"/>
      <c r="H10" s="172"/>
    </row>
    <row r="11" spans="1:8" x14ac:dyDescent="0.15">
      <c r="A11" s="153" t="s">
        <v>542</v>
      </c>
      <c r="B11" s="158"/>
      <c r="C11" s="159"/>
      <c r="D11" s="160">
        <v>107818</v>
      </c>
      <c r="E11" s="161"/>
      <c r="F11" s="162">
        <v>47387</v>
      </c>
      <c r="G11" s="163"/>
      <c r="H11" s="164"/>
    </row>
    <row r="12" spans="1:8" x14ac:dyDescent="0.15">
      <c r="A12" s="165"/>
      <c r="B12" s="166"/>
      <c r="C12" s="173"/>
      <c r="D12" s="168">
        <v>13465</v>
      </c>
      <c r="E12" s="169"/>
      <c r="F12" s="170">
        <v>24928</v>
      </c>
      <c r="G12" s="171"/>
      <c r="H12" s="172"/>
    </row>
    <row r="13" spans="1:8" x14ac:dyDescent="0.15">
      <c r="A13" s="153"/>
      <c r="B13" s="158"/>
      <c r="C13" s="174"/>
      <c r="D13" s="175">
        <v>90878</v>
      </c>
      <c r="E13" s="176"/>
      <c r="F13" s="177">
        <v>51500</v>
      </c>
      <c r="G13" s="178"/>
      <c r="H13" s="164"/>
    </row>
    <row r="14" spans="1:8" x14ac:dyDescent="0.15">
      <c r="A14" s="165"/>
      <c r="B14" s="166"/>
      <c r="C14" s="167"/>
      <c r="D14" s="168">
        <v>21841</v>
      </c>
      <c r="E14" s="169"/>
      <c r="F14" s="170">
        <v>27231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7.11</v>
      </c>
      <c r="C19" s="179">
        <f>ROUND(VALUE(SUBSTITUTE(実質収支比率等に係る経年分析!G$48,"▲","-")),2)</f>
        <v>10.18</v>
      </c>
      <c r="D19" s="179">
        <f>ROUND(VALUE(SUBSTITUTE(実質収支比率等に係る経年分析!H$48,"▲","-")),2)</f>
        <v>9.43</v>
      </c>
      <c r="E19" s="179">
        <f>ROUND(VALUE(SUBSTITUTE(実質収支比率等に係る経年分析!I$48,"▲","-")),2)</f>
        <v>7.81</v>
      </c>
      <c r="F19" s="179">
        <f>ROUND(VALUE(SUBSTITUTE(実質収支比率等に係る経年分析!J$48,"▲","-")),2)</f>
        <v>7.6</v>
      </c>
    </row>
    <row r="20" spans="1:11" x14ac:dyDescent="0.15">
      <c r="A20" s="179" t="s">
        <v>55</v>
      </c>
      <c r="B20" s="179">
        <f>ROUND(VALUE(SUBSTITUTE(実質収支比率等に係る経年分析!F$47,"▲","-")),2)</f>
        <v>20.86</v>
      </c>
      <c r="C20" s="179">
        <f>ROUND(VALUE(SUBSTITUTE(実質収支比率等に係る経年分析!G$47,"▲","-")),2)</f>
        <v>21.06</v>
      </c>
      <c r="D20" s="179">
        <f>ROUND(VALUE(SUBSTITUTE(実質収支比率等に係る経年分析!H$47,"▲","-")),2)</f>
        <v>13.79</v>
      </c>
      <c r="E20" s="179">
        <f>ROUND(VALUE(SUBSTITUTE(実質収支比率等に係る経年分析!I$47,"▲","-")),2)</f>
        <v>8.98</v>
      </c>
      <c r="F20" s="179">
        <f>ROUND(VALUE(SUBSTITUTE(実質収支比率等に係る経年分析!J$47,"▲","-")),2)</f>
        <v>7.36</v>
      </c>
    </row>
    <row r="21" spans="1:11" x14ac:dyDescent="0.15">
      <c r="A21" s="179" t="s">
        <v>56</v>
      </c>
      <c r="B21" s="179">
        <f>IF(ISNUMBER(VALUE(SUBSTITUTE(実質収支比率等に係る経年分析!F$49,"▲","-"))),ROUND(VALUE(SUBSTITUTE(実質収支比率等に係る経年分析!F$49,"▲","-")),2),NA())</f>
        <v>-3.98</v>
      </c>
      <c r="C21" s="179">
        <f>IF(ISNUMBER(VALUE(SUBSTITUTE(実質収支比率等に係る経年分析!G$49,"▲","-"))),ROUND(VALUE(SUBSTITUTE(実質収支比率等に係る経年分析!G$49,"▲","-")),2),NA())</f>
        <v>3.84</v>
      </c>
      <c r="D21" s="179">
        <f>IF(ISNUMBER(VALUE(SUBSTITUTE(実質収支比率等に係る経年分析!H$49,"▲","-"))),ROUND(VALUE(SUBSTITUTE(実質収支比率等に係る経年分析!H$49,"▲","-")),2),NA())</f>
        <v>-8.19</v>
      </c>
      <c r="E21" s="179">
        <f>IF(ISNUMBER(VALUE(SUBSTITUTE(実質収支比率等に係る経年分析!I$49,"▲","-"))),ROUND(VALUE(SUBSTITUTE(実質収支比率等に係る経年分析!I$49,"▲","-")),2),NA())</f>
        <v>-6.02</v>
      </c>
      <c r="F21" s="179">
        <f>IF(ISNUMBER(VALUE(SUBSTITUTE(実質収支比率等に係る経年分析!J$49,"▲","-"))),ROUND(VALUE(SUBSTITUTE(実質収支比率等に係る経年分析!J$49,"▲","-")),2),NA())</f>
        <v>-1.39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0.19</v>
      </c>
    </row>
    <row r="30" spans="1:11" x14ac:dyDescent="0.15">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0.28000000000000003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0.39</v>
      </c>
    </row>
    <row r="31" spans="1:11" x14ac:dyDescent="0.15">
      <c r="A31" s="180" t="str">
        <f>IF(連結実質赤字比率に係る赤字・黒字の構成分析!C$39="",NA(),連結実質赤字比率に係る赤字・黒字の構成分析!C$39)</f>
        <v>斎宮跡保存事業特別会計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5.2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4.71</v>
      </c>
      <c r="H31" s="180">
        <f>IF(ROUND(VALUE(SUBSTITUTE(連結実質赤字比率に係る赤字・黒字の構成分析!I$39,"▲", "-")), 2) &lt; 0, ABS(ROUND(VALUE(SUBSTITUTE(連結実質赤字比率に係る赤字・黒字の構成分析!I$39,"▲", "-")), 2)), NA())</f>
        <v>0.14000000000000001</v>
      </c>
      <c r="I31" s="180" t="e">
        <f>IF(ROUND(VALUE(SUBSTITUTE(連結実質赤字比率に係る赤字・黒字の構成分析!I$39,"▲", "-")), 2) &gt;= 0, ABS(ROUND(VALUE(SUBSTITUTE(連結実質赤字比率に係る赤字・黒字の構成分析!I$39,"▲", "-")), 2)), NA())</f>
        <v>#N/A</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0.54</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2.4900000000000002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4.3899999999999997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4.3899999999999997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748</v>
      </c>
      <c r="E42" s="181"/>
      <c r="F42" s="181"/>
      <c r="G42" s="181">
        <f>'実質公債費比率（分子）の構造'!L$52</f>
        <v>747</v>
      </c>
      <c r="H42" s="181"/>
      <c r="I42" s="181"/>
      <c r="J42" s="181">
        <f>'実質公債費比率（分子）の構造'!M$52</f>
        <v>739</v>
      </c>
      <c r="K42" s="181"/>
      <c r="L42" s="181"/>
      <c r="M42" s="181">
        <f>'実質公債費比率（分子）の構造'!N$52</f>
        <v>748</v>
      </c>
      <c r="N42" s="181"/>
      <c r="O42" s="181"/>
      <c r="P42" s="181">
        <f>'実質公債費比率（分子）の構造'!O$52</f>
        <v>729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68</v>
      </c>
      <c r="C45" s="181"/>
      <c r="D45" s="181"/>
      <c r="E45" s="181">
        <f>'実質公債費比率（分子）の構造'!L$49</f>
        <v>76</v>
      </c>
      <c r="F45" s="181"/>
      <c r="G45" s="181"/>
      <c r="H45" s="181">
        <f>'実質公債費比率（分子）の構造'!M$49</f>
        <v>74</v>
      </c>
      <c r="I45" s="181"/>
      <c r="J45" s="181"/>
      <c r="K45" s="181">
        <f>'実質公債費比率（分子）の構造'!N$49</f>
        <v>72</v>
      </c>
      <c r="L45" s="181"/>
      <c r="M45" s="181"/>
      <c r="N45" s="181">
        <f>'実質公債費比率（分子）の構造'!O$49</f>
        <v>58</v>
      </c>
      <c r="O45" s="181"/>
      <c r="P45" s="181"/>
    </row>
    <row r="46" spans="1:16" x14ac:dyDescent="0.15">
      <c r="A46" s="181" t="s">
        <v>67</v>
      </c>
      <c r="B46" s="181">
        <f>'実質公債費比率（分子）の構造'!K$48</f>
        <v>201</v>
      </c>
      <c r="C46" s="181"/>
      <c r="D46" s="181"/>
      <c r="E46" s="181">
        <f>'実質公債費比率（分子）の構造'!L$48</f>
        <v>213</v>
      </c>
      <c r="F46" s="181"/>
      <c r="G46" s="181"/>
      <c r="H46" s="181">
        <f>'実質公債費比率（分子）の構造'!M$48</f>
        <v>226</v>
      </c>
      <c r="I46" s="181"/>
      <c r="J46" s="181"/>
      <c r="K46" s="181">
        <f>'実質公債費比率（分子）の構造'!N$48</f>
        <v>230</v>
      </c>
      <c r="L46" s="181"/>
      <c r="M46" s="181"/>
      <c r="N46" s="181">
        <f>'実質公債費比率（分子）の構造'!O$48</f>
        <v>250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832</v>
      </c>
      <c r="C49" s="181"/>
      <c r="D49" s="181"/>
      <c r="E49" s="181">
        <f>'実質公債費比率（分子）の構造'!L$45</f>
        <v>832</v>
      </c>
      <c r="F49" s="181"/>
      <c r="G49" s="181"/>
      <c r="H49" s="181">
        <f>'実質公債費比率（分子）の構造'!M$45</f>
        <v>853</v>
      </c>
      <c r="I49" s="181"/>
      <c r="J49" s="181"/>
      <c r="K49" s="181">
        <f>'実質公債費比率（分子）の構造'!N$45</f>
        <v>855</v>
      </c>
      <c r="L49" s="181"/>
      <c r="M49" s="181"/>
      <c r="N49" s="181">
        <f>'実質公債費比率（分子）の構造'!O$45</f>
        <v>831</v>
      </c>
      <c r="O49" s="181"/>
      <c r="P49" s="181"/>
    </row>
    <row r="50" spans="1:16" x14ac:dyDescent="0.15">
      <c r="A50" s="181" t="s">
        <v>71</v>
      </c>
      <c r="B50" s="181" t="e">
        <f>NA()</f>
        <v>#N/A</v>
      </c>
      <c r="C50" s="181">
        <f>IF(ISNUMBER('実質公債費比率（分子）の構造'!K$53),'実質公債費比率（分子）の構造'!K$53,NA())</f>
        <v>353</v>
      </c>
      <c r="D50" s="181" t="e">
        <f>NA()</f>
        <v>#N/A</v>
      </c>
      <c r="E50" s="181" t="e">
        <f>NA()</f>
        <v>#N/A</v>
      </c>
      <c r="F50" s="181">
        <f>IF(ISNUMBER('実質公債費比率（分子）の構造'!L$53),'実質公債費比率（分子）の構造'!L$53,NA())</f>
        <v>374</v>
      </c>
      <c r="G50" s="181" t="e">
        <f>NA()</f>
        <v>#N/A</v>
      </c>
      <c r="H50" s="181" t="e">
        <f>NA()</f>
        <v>#N/A</v>
      </c>
      <c r="I50" s="181">
        <f>IF(ISNUMBER('実質公債費比率（分子）の構造'!M$53),'実質公債費比率（分子）の構造'!M$53,NA())</f>
        <v>414</v>
      </c>
      <c r="J50" s="181" t="e">
        <f>NA()</f>
        <v>#N/A</v>
      </c>
      <c r="K50" s="181" t="e">
        <f>NA()</f>
        <v>#N/A</v>
      </c>
      <c r="L50" s="181">
        <f>IF(ISNUMBER('実質公債費比率（分子）の構造'!N$53),'実質公債費比率（分子）の構造'!N$53,NA())</f>
        <v>409</v>
      </c>
      <c r="M50" s="181" t="e">
        <f>NA()</f>
        <v>#N/A</v>
      </c>
      <c r="N50" s="181" t="e">
        <f>NA()</f>
        <v>#N/A</v>
      </c>
      <c r="O50" s="181">
        <f>IF(ISNUMBER('実質公債費比率（分子）の構造'!O$53),'実質公債費比率（分子）の構造'!O$53,NA())</f>
        <v>410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8243</v>
      </c>
      <c r="E56" s="180"/>
      <c r="F56" s="180"/>
      <c r="G56" s="180">
        <f>'将来負担比率（分子）の構造'!J$52</f>
        <v>8353</v>
      </c>
      <c r="H56" s="180"/>
      <c r="I56" s="180"/>
      <c r="J56" s="180">
        <f>'将来負担比率（分子）の構造'!K$52</f>
        <v>8456</v>
      </c>
      <c r="K56" s="180"/>
      <c r="L56" s="180"/>
      <c r="M56" s="180">
        <f>'将来負担比率（分子）の構造'!L$52</f>
        <v>8717</v>
      </c>
      <c r="N56" s="180"/>
      <c r="O56" s="180"/>
      <c r="P56" s="180">
        <f>'将来負担比率（分子）の構造'!M$52</f>
        <v>9002</v>
      </c>
    </row>
    <row r="57" spans="1:16" x14ac:dyDescent="0.15">
      <c r="A57" s="180" t="s">
        <v>42</v>
      </c>
      <c r="B57" s="180"/>
      <c r="C57" s="180"/>
      <c r="D57" s="180">
        <f>'将来負担比率（分子）の構造'!I$51</f>
        <v>1071</v>
      </c>
      <c r="E57" s="180"/>
      <c r="F57" s="180"/>
      <c r="G57" s="180">
        <f>'将来負担比率（分子）の構造'!J$51</f>
        <v>992</v>
      </c>
      <c r="H57" s="180"/>
      <c r="I57" s="180"/>
      <c r="J57" s="180">
        <f>'将来負担比率（分子）の構造'!K$51</f>
        <v>926</v>
      </c>
      <c r="K57" s="180"/>
      <c r="L57" s="180"/>
      <c r="M57" s="180">
        <f>'将来負担比率（分子）の構造'!L$51</f>
        <v>710</v>
      </c>
      <c r="N57" s="180"/>
      <c r="O57" s="180"/>
      <c r="P57" s="180">
        <f>'将来負担比率（分子）の構造'!M$51</f>
        <v>591</v>
      </c>
    </row>
    <row r="58" spans="1:16" x14ac:dyDescent="0.15">
      <c r="A58" s="180" t="s">
        <v>41</v>
      </c>
      <c r="B58" s="180"/>
      <c r="C58" s="180"/>
      <c r="D58" s="180">
        <f>'将来負担比率（分子）の構造'!I$50</f>
        <v>2685</v>
      </c>
      <c r="E58" s="180"/>
      <c r="F58" s="180"/>
      <c r="G58" s="180">
        <f>'将来負担比率（分子）の構造'!J$50</f>
        <v>2283</v>
      </c>
      <c r="H58" s="180"/>
      <c r="I58" s="180"/>
      <c r="J58" s="180">
        <f>'将来負担比率（分子）の構造'!K$50</f>
        <v>2021</v>
      </c>
      <c r="K58" s="180"/>
      <c r="L58" s="180"/>
      <c r="M58" s="180">
        <f>'将来負担比率（分子）の構造'!L$50</f>
        <v>1884</v>
      </c>
      <c r="N58" s="180"/>
      <c r="O58" s="180"/>
      <c r="P58" s="180">
        <f>'将来負担比率（分子）の構造'!M$50</f>
        <v>1695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510</v>
      </c>
      <c r="C61" s="180"/>
      <c r="D61" s="180"/>
      <c r="E61" s="180">
        <f>'将来負担比率（分子）の構造'!J$46</f>
        <v>458</v>
      </c>
      <c r="F61" s="180"/>
      <c r="G61" s="180"/>
      <c r="H61" s="180">
        <f>'将来負担比率（分子）の構造'!K$46</f>
        <v>460</v>
      </c>
      <c r="I61" s="180"/>
      <c r="J61" s="180"/>
      <c r="K61" s="180">
        <f>'将来負担比率（分子）の構造'!L$46</f>
        <v>274</v>
      </c>
      <c r="L61" s="180"/>
      <c r="M61" s="180"/>
      <c r="N61" s="180">
        <f>'将来負担比率（分子）の構造'!M$46</f>
        <v>253</v>
      </c>
      <c r="O61" s="180"/>
      <c r="P61" s="180"/>
    </row>
    <row r="62" spans="1:16" x14ac:dyDescent="0.15">
      <c r="A62" s="180" t="s">
        <v>35</v>
      </c>
      <c r="B62" s="180">
        <f>'将来負担比率（分子）の構造'!I$45</f>
        <v>1274</v>
      </c>
      <c r="C62" s="180"/>
      <c r="D62" s="180"/>
      <c r="E62" s="180">
        <f>'将来負担比率（分子）の構造'!J$45</f>
        <v>1165</v>
      </c>
      <c r="F62" s="180"/>
      <c r="G62" s="180"/>
      <c r="H62" s="180">
        <f>'将来負担比率（分子）の構造'!K$45</f>
        <v>998</v>
      </c>
      <c r="I62" s="180"/>
      <c r="J62" s="180"/>
      <c r="K62" s="180">
        <f>'将来負担比率（分子）の構造'!L$45</f>
        <v>952</v>
      </c>
      <c r="L62" s="180"/>
      <c r="M62" s="180"/>
      <c r="N62" s="180">
        <f>'将来負担比率（分子）の構造'!M$45</f>
        <v>913</v>
      </c>
      <c r="O62" s="180"/>
      <c r="P62" s="180"/>
    </row>
    <row r="63" spans="1:16" x14ac:dyDescent="0.15">
      <c r="A63" s="180" t="s">
        <v>34</v>
      </c>
      <c r="B63" s="180">
        <f>'将来負担比率（分子）の構造'!I$44</f>
        <v>458</v>
      </c>
      <c r="C63" s="180"/>
      <c r="D63" s="180"/>
      <c r="E63" s="180">
        <f>'将来負担比率（分子）の構造'!J$44</f>
        <v>408</v>
      </c>
      <c r="F63" s="180"/>
      <c r="G63" s="180"/>
      <c r="H63" s="180">
        <f>'将来負担比率（分子）の構造'!K$44</f>
        <v>345</v>
      </c>
      <c r="I63" s="180"/>
      <c r="J63" s="180"/>
      <c r="K63" s="180">
        <f>'将来負担比率（分子）の構造'!L$44</f>
        <v>280</v>
      </c>
      <c r="L63" s="180"/>
      <c r="M63" s="180"/>
      <c r="N63" s="180">
        <f>'将来負担比率（分子）の構造'!M$44</f>
        <v>244</v>
      </c>
      <c r="O63" s="180"/>
      <c r="P63" s="180"/>
    </row>
    <row r="64" spans="1:16" x14ac:dyDescent="0.15">
      <c r="A64" s="180" t="s">
        <v>33</v>
      </c>
      <c r="B64" s="180">
        <f>'将来負担比率（分子）の構造'!I$43</f>
        <v>4797</v>
      </c>
      <c r="C64" s="180"/>
      <c r="D64" s="180"/>
      <c r="E64" s="180">
        <f>'将来負担比率（分子）の構造'!J$43</f>
        <v>4787</v>
      </c>
      <c r="F64" s="180"/>
      <c r="G64" s="180"/>
      <c r="H64" s="180">
        <f>'将来負担比率（分子）の構造'!K$43</f>
        <v>4856</v>
      </c>
      <c r="I64" s="180"/>
      <c r="J64" s="180"/>
      <c r="K64" s="180">
        <f>'将来負担比率（分子）の構造'!L$43</f>
        <v>4932</v>
      </c>
      <c r="L64" s="180"/>
      <c r="M64" s="180"/>
      <c r="N64" s="180">
        <f>'将来負担比率（分子）の構造'!M$43</f>
        <v>4497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8549</v>
      </c>
      <c r="C66" s="180"/>
      <c r="D66" s="180"/>
      <c r="E66" s="180">
        <f>'将来負担比率（分子）の構造'!J$41</f>
        <v>8915</v>
      </c>
      <c r="F66" s="180"/>
      <c r="G66" s="180"/>
      <c r="H66" s="180">
        <f>'将来負担比率（分子）の構造'!K$41</f>
        <v>9140</v>
      </c>
      <c r="I66" s="180"/>
      <c r="J66" s="180"/>
      <c r="K66" s="180">
        <f>'将来負担比率（分子）の構造'!L$41</f>
        <v>9440</v>
      </c>
      <c r="L66" s="180"/>
      <c r="M66" s="180"/>
      <c r="N66" s="180">
        <f>'将来負担比率（分子）の構造'!M$41</f>
        <v>10415</v>
      </c>
      <c r="O66" s="180"/>
      <c r="P66" s="180"/>
    </row>
    <row r="67" spans="1:16" x14ac:dyDescent="0.15">
      <c r="A67" s="180" t="s">
        <v>75</v>
      </c>
      <c r="B67" s="180" t="e">
        <f>NA()</f>
        <v>#N/A</v>
      </c>
      <c r="C67" s="180">
        <f>IF(ISNUMBER('将来負担比率（分子）の構造'!I$53), IF('将来負担比率（分子）の構造'!I$53 &lt; 0, 0, '将来負担比率（分子）の構造'!I$53), NA())</f>
        <v>3589</v>
      </c>
      <c r="D67" s="180" t="e">
        <f>NA()</f>
        <v>#N/A</v>
      </c>
      <c r="E67" s="180" t="e">
        <f>NA()</f>
        <v>#N/A</v>
      </c>
      <c r="F67" s="180">
        <f>IF(ISNUMBER('将来負担比率（分子）の構造'!J$53), IF('将来負担比率（分子）の構造'!J$53 &lt; 0, 0, '将来負担比率（分子）の構造'!J$53), NA())</f>
        <v>4105</v>
      </c>
      <c r="G67" s="180" t="e">
        <f>NA()</f>
        <v>#N/A</v>
      </c>
      <c r="H67" s="180" t="e">
        <f>NA()</f>
        <v>#N/A</v>
      </c>
      <c r="I67" s="180">
        <f>IF(ISNUMBER('将来負担比率（分子）の構造'!K$53), IF('将来負担比率（分子）の構造'!K$53 &lt; 0, 0, '将来負担比率（分子）の構造'!K$53), NA())</f>
        <v>4396</v>
      </c>
      <c r="J67" s="180" t="e">
        <f>NA()</f>
        <v>#N/A</v>
      </c>
      <c r="K67" s="180" t="e">
        <f>NA()</f>
        <v>#N/A</v>
      </c>
      <c r="L67" s="180">
        <f>IF(ISNUMBER('将来負担比率（分子）の構造'!L$53), IF('将来負担比率（分子）の構造'!L$53 &lt; 0, 0, '将来負担比率（分子）の構造'!L$53), NA())</f>
        <v>4566</v>
      </c>
      <c r="M67" s="180" t="e">
        <f>NA()</f>
        <v>#N/A</v>
      </c>
      <c r="N67" s="180" t="e">
        <f>NA()</f>
        <v>#N/A</v>
      </c>
      <c r="O67" s="180">
        <f>IF(ISNUMBER('将来負担比率（分子）の構造'!M$53), IF('将来負担比率（分子）の構造'!M$53 &lt; 0, 0, '将来負担比率（分子）の構造'!M$53), NA())</f>
        <v>5034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717</v>
      </c>
      <c r="C72" s="184">
        <f>基金残高に係る経年分析!G55</f>
        <v>475</v>
      </c>
      <c r="D72" s="184">
        <f>基金残高に係る経年分析!H55</f>
        <v>400</v>
      </c>
    </row>
    <row r="73" spans="1:16" x14ac:dyDescent="0.15">
      <c r="A73" s="183" t="s">
        <v>78</v>
      </c>
      <c r="B73" s="184">
        <f>基金残高に係る経年分析!F56</f>
        <v>238</v>
      </c>
      <c r="C73" s="184">
        <f>基金残高に係る経年分析!G56</f>
        <v>238</v>
      </c>
      <c r="D73" s="184">
        <f>基金残高に係る経年分析!H56</f>
        <v>238</v>
      </c>
    </row>
    <row r="74" spans="1:16" x14ac:dyDescent="0.15">
      <c r="A74" s="183" t="s">
        <v>79</v>
      </c>
      <c r="B74" s="184">
        <f>基金残高に係る経年分析!F57</f>
        <v>953</v>
      </c>
      <c r="C74" s="184">
        <f>基金残高に係る経年分析!G57</f>
        <v>1058</v>
      </c>
      <c r="D74" s="184">
        <f>基金残高に係る経年分析!H57</f>
        <v>723</v>
      </c>
    </row>
  </sheetData>
  <sheetProtection algorithmName="SHA-512" hashValue="ppxHOlFTqGSJWyoYBgR92v2avH+YlqU/y7ygKhIyfLv89FEpoj0dp78d9tfYjbNKXG+WIKztmLJxC2mqZQOB8A==" saltValue="vtT/AF7mhrYRR9jAyPjY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2573941</v>
      </c>
      <c r="S5" s="727"/>
      <c r="T5" s="727"/>
      <c r="U5" s="727"/>
      <c r="V5" s="727"/>
      <c r="W5" s="727"/>
      <c r="X5" s="727"/>
      <c r="Y5" s="773"/>
      <c r="Z5" s="791">
        <v>24.1</v>
      </c>
      <c r="AA5" s="791"/>
      <c r="AB5" s="791"/>
      <c r="AC5" s="791"/>
      <c r="AD5" s="792">
        <v>2573941</v>
      </c>
      <c r="AE5" s="792"/>
      <c r="AF5" s="792"/>
      <c r="AG5" s="792"/>
      <c r="AH5" s="792"/>
      <c r="AI5" s="792"/>
      <c r="AJ5" s="792"/>
      <c r="AK5" s="792"/>
      <c r="AL5" s="774">
        <v>50.4</v>
      </c>
      <c r="AM5" s="743"/>
      <c r="AN5" s="743"/>
      <c r="AO5" s="775"/>
      <c r="AP5" s="760" t="s">
        <v>225</v>
      </c>
      <c r="AQ5" s="761"/>
      <c r="AR5" s="761"/>
      <c r="AS5" s="761"/>
      <c r="AT5" s="761"/>
      <c r="AU5" s="761"/>
      <c r="AV5" s="761"/>
      <c r="AW5" s="761"/>
      <c r="AX5" s="761"/>
      <c r="AY5" s="761"/>
      <c r="AZ5" s="761"/>
      <c r="BA5" s="761"/>
      <c r="BB5" s="761"/>
      <c r="BC5" s="761"/>
      <c r="BD5" s="761"/>
      <c r="BE5" s="761"/>
      <c r="BF5" s="762"/>
      <c r="BG5" s="667">
        <v>2573941</v>
      </c>
      <c r="BH5" s="668"/>
      <c r="BI5" s="668"/>
      <c r="BJ5" s="668"/>
      <c r="BK5" s="668"/>
      <c r="BL5" s="668"/>
      <c r="BM5" s="668"/>
      <c r="BN5" s="669"/>
      <c r="BO5" s="723">
        <v>100</v>
      </c>
      <c r="BP5" s="723"/>
      <c r="BQ5" s="723"/>
      <c r="BR5" s="723"/>
      <c r="BS5" s="724" t="s">
        <v>136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64" t="s">
        <v>229</v>
      </c>
      <c r="C6" s="665"/>
      <c r="D6" s="665"/>
      <c r="E6" s="665"/>
      <c r="F6" s="665"/>
      <c r="G6" s="665"/>
      <c r="H6" s="665"/>
      <c r="I6" s="665"/>
      <c r="J6" s="665"/>
      <c r="K6" s="665"/>
      <c r="L6" s="665"/>
      <c r="M6" s="665"/>
      <c r="N6" s="665"/>
      <c r="O6" s="665"/>
      <c r="P6" s="665"/>
      <c r="Q6" s="666"/>
      <c r="R6" s="667">
        <v>118306</v>
      </c>
      <c r="S6" s="668"/>
      <c r="T6" s="668"/>
      <c r="U6" s="668"/>
      <c r="V6" s="668"/>
      <c r="W6" s="668"/>
      <c r="X6" s="668"/>
      <c r="Y6" s="669"/>
      <c r="Z6" s="723">
        <v>1.1000000000000001</v>
      </c>
      <c r="AA6" s="723"/>
      <c r="AB6" s="723"/>
      <c r="AC6" s="723"/>
      <c r="AD6" s="724">
        <v>118306</v>
      </c>
      <c r="AE6" s="724"/>
      <c r="AF6" s="724"/>
      <c r="AG6" s="724"/>
      <c r="AH6" s="724"/>
      <c r="AI6" s="724"/>
      <c r="AJ6" s="724"/>
      <c r="AK6" s="724"/>
      <c r="AL6" s="670">
        <v>2.2999999999999998</v>
      </c>
      <c r="AM6" s="671"/>
      <c r="AN6" s="671"/>
      <c r="AO6" s="725"/>
      <c r="AP6" s="664" t="s">
        <v>230</v>
      </c>
      <c r="AQ6" s="665"/>
      <c r="AR6" s="665"/>
      <c r="AS6" s="665"/>
      <c r="AT6" s="665"/>
      <c r="AU6" s="665"/>
      <c r="AV6" s="665"/>
      <c r="AW6" s="665"/>
      <c r="AX6" s="665"/>
      <c r="AY6" s="665"/>
      <c r="AZ6" s="665"/>
      <c r="BA6" s="665"/>
      <c r="BB6" s="665"/>
      <c r="BC6" s="665"/>
      <c r="BD6" s="665"/>
      <c r="BE6" s="665"/>
      <c r="BF6" s="666"/>
      <c r="BG6" s="667">
        <v>2573941</v>
      </c>
      <c r="BH6" s="668"/>
      <c r="BI6" s="668"/>
      <c r="BJ6" s="668"/>
      <c r="BK6" s="668"/>
      <c r="BL6" s="668"/>
      <c r="BM6" s="668"/>
      <c r="BN6" s="669"/>
      <c r="BO6" s="723">
        <v>100</v>
      </c>
      <c r="BP6" s="723"/>
      <c r="BQ6" s="723"/>
      <c r="BR6" s="723"/>
      <c r="BS6" s="724" t="s">
        <v>173</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7">
        <v>85129</v>
      </c>
      <c r="CS6" s="668"/>
      <c r="CT6" s="668"/>
      <c r="CU6" s="668"/>
      <c r="CV6" s="668"/>
      <c r="CW6" s="668"/>
      <c r="CX6" s="668"/>
      <c r="CY6" s="669"/>
      <c r="CZ6" s="774">
        <v>0.9</v>
      </c>
      <c r="DA6" s="743"/>
      <c r="DB6" s="743"/>
      <c r="DC6" s="777"/>
      <c r="DD6" s="655" t="s">
        <v>232</v>
      </c>
      <c r="DE6" s="668"/>
      <c r="DF6" s="668"/>
      <c r="DG6" s="668"/>
      <c r="DH6" s="668"/>
      <c r="DI6" s="668"/>
      <c r="DJ6" s="668"/>
      <c r="DK6" s="668"/>
      <c r="DL6" s="668"/>
      <c r="DM6" s="668"/>
      <c r="DN6" s="668"/>
      <c r="DO6" s="668"/>
      <c r="DP6" s="669"/>
      <c r="DQ6" s="655">
        <v>85129</v>
      </c>
      <c r="DR6" s="668"/>
      <c r="DS6" s="668"/>
      <c r="DT6" s="668"/>
      <c r="DU6" s="668"/>
      <c r="DV6" s="668"/>
      <c r="DW6" s="668"/>
      <c r="DX6" s="668"/>
      <c r="DY6" s="668"/>
      <c r="DZ6" s="668"/>
      <c r="EA6" s="668"/>
      <c r="EB6" s="668"/>
      <c r="EC6" s="704"/>
    </row>
    <row r="7" spans="2:143" ht="11.25" customHeight="1" x14ac:dyDescent="0.15">
      <c r="B7" s="664" t="s">
        <v>233</v>
      </c>
      <c r="C7" s="665"/>
      <c r="D7" s="665"/>
      <c r="E7" s="665"/>
      <c r="F7" s="665"/>
      <c r="G7" s="665"/>
      <c r="H7" s="665"/>
      <c r="I7" s="665"/>
      <c r="J7" s="665"/>
      <c r="K7" s="665"/>
      <c r="L7" s="665"/>
      <c r="M7" s="665"/>
      <c r="N7" s="665"/>
      <c r="O7" s="665"/>
      <c r="P7" s="665"/>
      <c r="Q7" s="666"/>
      <c r="R7" s="667">
        <v>6145</v>
      </c>
      <c r="S7" s="668"/>
      <c r="T7" s="668"/>
      <c r="U7" s="668"/>
      <c r="V7" s="668"/>
      <c r="W7" s="668"/>
      <c r="X7" s="668"/>
      <c r="Y7" s="669"/>
      <c r="Z7" s="723">
        <v>0.1</v>
      </c>
      <c r="AA7" s="723"/>
      <c r="AB7" s="723"/>
      <c r="AC7" s="723"/>
      <c r="AD7" s="724">
        <v>6145</v>
      </c>
      <c r="AE7" s="724"/>
      <c r="AF7" s="724"/>
      <c r="AG7" s="724"/>
      <c r="AH7" s="724"/>
      <c r="AI7" s="724"/>
      <c r="AJ7" s="724"/>
      <c r="AK7" s="724"/>
      <c r="AL7" s="670">
        <v>0.1</v>
      </c>
      <c r="AM7" s="671"/>
      <c r="AN7" s="671"/>
      <c r="AO7" s="725"/>
      <c r="AP7" s="664" t="s">
        <v>234</v>
      </c>
      <c r="AQ7" s="665"/>
      <c r="AR7" s="665"/>
      <c r="AS7" s="665"/>
      <c r="AT7" s="665"/>
      <c r="AU7" s="665"/>
      <c r="AV7" s="665"/>
      <c r="AW7" s="665"/>
      <c r="AX7" s="665"/>
      <c r="AY7" s="665"/>
      <c r="AZ7" s="665"/>
      <c r="BA7" s="665"/>
      <c r="BB7" s="665"/>
      <c r="BC7" s="665"/>
      <c r="BD7" s="665"/>
      <c r="BE7" s="665"/>
      <c r="BF7" s="666"/>
      <c r="BG7" s="667">
        <v>1192707</v>
      </c>
      <c r="BH7" s="668"/>
      <c r="BI7" s="668"/>
      <c r="BJ7" s="668"/>
      <c r="BK7" s="668"/>
      <c r="BL7" s="668"/>
      <c r="BM7" s="668"/>
      <c r="BN7" s="669"/>
      <c r="BO7" s="723">
        <v>46.3</v>
      </c>
      <c r="BP7" s="723"/>
      <c r="BQ7" s="723"/>
      <c r="BR7" s="723"/>
      <c r="BS7" s="724" t="s">
        <v>173</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7">
        <v>1440357</v>
      </c>
      <c r="CS7" s="668"/>
      <c r="CT7" s="668"/>
      <c r="CU7" s="668"/>
      <c r="CV7" s="668"/>
      <c r="CW7" s="668"/>
      <c r="CX7" s="668"/>
      <c r="CY7" s="669"/>
      <c r="CZ7" s="723">
        <v>14.4</v>
      </c>
      <c r="DA7" s="723"/>
      <c r="DB7" s="723"/>
      <c r="DC7" s="723"/>
      <c r="DD7" s="655">
        <v>319551</v>
      </c>
      <c r="DE7" s="668"/>
      <c r="DF7" s="668"/>
      <c r="DG7" s="668"/>
      <c r="DH7" s="668"/>
      <c r="DI7" s="668"/>
      <c r="DJ7" s="668"/>
      <c r="DK7" s="668"/>
      <c r="DL7" s="668"/>
      <c r="DM7" s="668"/>
      <c r="DN7" s="668"/>
      <c r="DO7" s="668"/>
      <c r="DP7" s="669"/>
      <c r="DQ7" s="655">
        <v>1061831</v>
      </c>
      <c r="DR7" s="668"/>
      <c r="DS7" s="668"/>
      <c r="DT7" s="668"/>
      <c r="DU7" s="668"/>
      <c r="DV7" s="668"/>
      <c r="DW7" s="668"/>
      <c r="DX7" s="668"/>
      <c r="DY7" s="668"/>
      <c r="DZ7" s="668"/>
      <c r="EA7" s="668"/>
      <c r="EB7" s="668"/>
      <c r="EC7" s="704"/>
    </row>
    <row r="8" spans="2:143" ht="11.25" customHeight="1" x14ac:dyDescent="0.15">
      <c r="B8" s="664" t="s">
        <v>236</v>
      </c>
      <c r="C8" s="665"/>
      <c r="D8" s="665"/>
      <c r="E8" s="665"/>
      <c r="F8" s="665"/>
      <c r="G8" s="665"/>
      <c r="H8" s="665"/>
      <c r="I8" s="665"/>
      <c r="J8" s="665"/>
      <c r="K8" s="665"/>
      <c r="L8" s="665"/>
      <c r="M8" s="665"/>
      <c r="N8" s="665"/>
      <c r="O8" s="665"/>
      <c r="P8" s="665"/>
      <c r="Q8" s="666"/>
      <c r="R8" s="667">
        <v>12367</v>
      </c>
      <c r="S8" s="668"/>
      <c r="T8" s="668"/>
      <c r="U8" s="668"/>
      <c r="V8" s="668"/>
      <c r="W8" s="668"/>
      <c r="X8" s="668"/>
      <c r="Y8" s="669"/>
      <c r="Z8" s="723">
        <v>0.1</v>
      </c>
      <c r="AA8" s="723"/>
      <c r="AB8" s="723"/>
      <c r="AC8" s="723"/>
      <c r="AD8" s="724">
        <v>12367</v>
      </c>
      <c r="AE8" s="724"/>
      <c r="AF8" s="724"/>
      <c r="AG8" s="724"/>
      <c r="AH8" s="724"/>
      <c r="AI8" s="724"/>
      <c r="AJ8" s="724"/>
      <c r="AK8" s="724"/>
      <c r="AL8" s="670">
        <v>0.2</v>
      </c>
      <c r="AM8" s="671"/>
      <c r="AN8" s="671"/>
      <c r="AO8" s="725"/>
      <c r="AP8" s="664" t="s">
        <v>237</v>
      </c>
      <c r="AQ8" s="665"/>
      <c r="AR8" s="665"/>
      <c r="AS8" s="665"/>
      <c r="AT8" s="665"/>
      <c r="AU8" s="665"/>
      <c r="AV8" s="665"/>
      <c r="AW8" s="665"/>
      <c r="AX8" s="665"/>
      <c r="AY8" s="665"/>
      <c r="AZ8" s="665"/>
      <c r="BA8" s="665"/>
      <c r="BB8" s="665"/>
      <c r="BC8" s="665"/>
      <c r="BD8" s="665"/>
      <c r="BE8" s="665"/>
      <c r="BF8" s="666"/>
      <c r="BG8" s="667">
        <v>41846</v>
      </c>
      <c r="BH8" s="668"/>
      <c r="BI8" s="668"/>
      <c r="BJ8" s="668"/>
      <c r="BK8" s="668"/>
      <c r="BL8" s="668"/>
      <c r="BM8" s="668"/>
      <c r="BN8" s="669"/>
      <c r="BO8" s="723">
        <v>1.6</v>
      </c>
      <c r="BP8" s="723"/>
      <c r="BQ8" s="723"/>
      <c r="BR8" s="723"/>
      <c r="BS8" s="655" t="s">
        <v>173</v>
      </c>
      <c r="BT8" s="668"/>
      <c r="BU8" s="668"/>
      <c r="BV8" s="668"/>
      <c r="BW8" s="668"/>
      <c r="BX8" s="668"/>
      <c r="BY8" s="668"/>
      <c r="BZ8" s="668"/>
      <c r="CA8" s="668"/>
      <c r="CB8" s="704"/>
      <c r="CD8" s="705" t="s">
        <v>238</v>
      </c>
      <c r="CE8" s="702"/>
      <c r="CF8" s="702"/>
      <c r="CG8" s="702"/>
      <c r="CH8" s="702"/>
      <c r="CI8" s="702"/>
      <c r="CJ8" s="702"/>
      <c r="CK8" s="702"/>
      <c r="CL8" s="702"/>
      <c r="CM8" s="702"/>
      <c r="CN8" s="702"/>
      <c r="CO8" s="702"/>
      <c r="CP8" s="702"/>
      <c r="CQ8" s="703"/>
      <c r="CR8" s="667">
        <v>3049364</v>
      </c>
      <c r="CS8" s="668"/>
      <c r="CT8" s="668"/>
      <c r="CU8" s="668"/>
      <c r="CV8" s="668"/>
      <c r="CW8" s="668"/>
      <c r="CX8" s="668"/>
      <c r="CY8" s="669"/>
      <c r="CZ8" s="723">
        <v>30.6</v>
      </c>
      <c r="DA8" s="723"/>
      <c r="DB8" s="723"/>
      <c r="DC8" s="723"/>
      <c r="DD8" s="655">
        <v>162339</v>
      </c>
      <c r="DE8" s="668"/>
      <c r="DF8" s="668"/>
      <c r="DG8" s="668"/>
      <c r="DH8" s="668"/>
      <c r="DI8" s="668"/>
      <c r="DJ8" s="668"/>
      <c r="DK8" s="668"/>
      <c r="DL8" s="668"/>
      <c r="DM8" s="668"/>
      <c r="DN8" s="668"/>
      <c r="DO8" s="668"/>
      <c r="DP8" s="669"/>
      <c r="DQ8" s="655">
        <v>1689445</v>
      </c>
      <c r="DR8" s="668"/>
      <c r="DS8" s="668"/>
      <c r="DT8" s="668"/>
      <c r="DU8" s="668"/>
      <c r="DV8" s="668"/>
      <c r="DW8" s="668"/>
      <c r="DX8" s="668"/>
      <c r="DY8" s="668"/>
      <c r="DZ8" s="668"/>
      <c r="EA8" s="668"/>
      <c r="EB8" s="668"/>
      <c r="EC8" s="704"/>
    </row>
    <row r="9" spans="2:143" ht="11.25" customHeight="1" x14ac:dyDescent="0.15">
      <c r="B9" s="664" t="s">
        <v>239</v>
      </c>
      <c r="C9" s="665"/>
      <c r="D9" s="665"/>
      <c r="E9" s="665"/>
      <c r="F9" s="665"/>
      <c r="G9" s="665"/>
      <c r="H9" s="665"/>
      <c r="I9" s="665"/>
      <c r="J9" s="665"/>
      <c r="K9" s="665"/>
      <c r="L9" s="665"/>
      <c r="M9" s="665"/>
      <c r="N9" s="665"/>
      <c r="O9" s="665"/>
      <c r="P9" s="665"/>
      <c r="Q9" s="666"/>
      <c r="R9" s="667">
        <v>9911</v>
      </c>
      <c r="S9" s="668"/>
      <c r="T9" s="668"/>
      <c r="U9" s="668"/>
      <c r="V9" s="668"/>
      <c r="W9" s="668"/>
      <c r="X9" s="668"/>
      <c r="Y9" s="669"/>
      <c r="Z9" s="723">
        <v>0.1</v>
      </c>
      <c r="AA9" s="723"/>
      <c r="AB9" s="723"/>
      <c r="AC9" s="723"/>
      <c r="AD9" s="724">
        <v>9911</v>
      </c>
      <c r="AE9" s="724"/>
      <c r="AF9" s="724"/>
      <c r="AG9" s="724"/>
      <c r="AH9" s="724"/>
      <c r="AI9" s="724"/>
      <c r="AJ9" s="724"/>
      <c r="AK9" s="724"/>
      <c r="AL9" s="670">
        <v>0.2</v>
      </c>
      <c r="AM9" s="671"/>
      <c r="AN9" s="671"/>
      <c r="AO9" s="725"/>
      <c r="AP9" s="664" t="s">
        <v>240</v>
      </c>
      <c r="AQ9" s="665"/>
      <c r="AR9" s="665"/>
      <c r="AS9" s="665"/>
      <c r="AT9" s="665"/>
      <c r="AU9" s="665"/>
      <c r="AV9" s="665"/>
      <c r="AW9" s="665"/>
      <c r="AX9" s="665"/>
      <c r="AY9" s="665"/>
      <c r="AZ9" s="665"/>
      <c r="BA9" s="665"/>
      <c r="BB9" s="665"/>
      <c r="BC9" s="665"/>
      <c r="BD9" s="665"/>
      <c r="BE9" s="665"/>
      <c r="BF9" s="666"/>
      <c r="BG9" s="667">
        <v>1006888</v>
      </c>
      <c r="BH9" s="668"/>
      <c r="BI9" s="668"/>
      <c r="BJ9" s="668"/>
      <c r="BK9" s="668"/>
      <c r="BL9" s="668"/>
      <c r="BM9" s="668"/>
      <c r="BN9" s="669"/>
      <c r="BO9" s="723">
        <v>39.1</v>
      </c>
      <c r="BP9" s="723"/>
      <c r="BQ9" s="723"/>
      <c r="BR9" s="723"/>
      <c r="BS9" s="655" t="s">
        <v>173</v>
      </c>
      <c r="BT9" s="668"/>
      <c r="BU9" s="668"/>
      <c r="BV9" s="668"/>
      <c r="BW9" s="668"/>
      <c r="BX9" s="668"/>
      <c r="BY9" s="668"/>
      <c r="BZ9" s="668"/>
      <c r="CA9" s="668"/>
      <c r="CB9" s="704"/>
      <c r="CD9" s="705" t="s">
        <v>241</v>
      </c>
      <c r="CE9" s="702"/>
      <c r="CF9" s="702"/>
      <c r="CG9" s="702"/>
      <c r="CH9" s="702"/>
      <c r="CI9" s="702"/>
      <c r="CJ9" s="702"/>
      <c r="CK9" s="702"/>
      <c r="CL9" s="702"/>
      <c r="CM9" s="702"/>
      <c r="CN9" s="702"/>
      <c r="CO9" s="702"/>
      <c r="CP9" s="702"/>
      <c r="CQ9" s="703"/>
      <c r="CR9" s="667">
        <v>646958</v>
      </c>
      <c r="CS9" s="668"/>
      <c r="CT9" s="668"/>
      <c r="CU9" s="668"/>
      <c r="CV9" s="668"/>
      <c r="CW9" s="668"/>
      <c r="CX9" s="668"/>
      <c r="CY9" s="669"/>
      <c r="CZ9" s="723">
        <v>6.5</v>
      </c>
      <c r="DA9" s="723"/>
      <c r="DB9" s="723"/>
      <c r="DC9" s="723"/>
      <c r="DD9" s="655">
        <v>28568</v>
      </c>
      <c r="DE9" s="668"/>
      <c r="DF9" s="668"/>
      <c r="DG9" s="668"/>
      <c r="DH9" s="668"/>
      <c r="DI9" s="668"/>
      <c r="DJ9" s="668"/>
      <c r="DK9" s="668"/>
      <c r="DL9" s="668"/>
      <c r="DM9" s="668"/>
      <c r="DN9" s="668"/>
      <c r="DO9" s="668"/>
      <c r="DP9" s="669"/>
      <c r="DQ9" s="655">
        <v>588445</v>
      </c>
      <c r="DR9" s="668"/>
      <c r="DS9" s="668"/>
      <c r="DT9" s="668"/>
      <c r="DU9" s="668"/>
      <c r="DV9" s="668"/>
      <c r="DW9" s="668"/>
      <c r="DX9" s="668"/>
      <c r="DY9" s="668"/>
      <c r="DZ9" s="668"/>
      <c r="EA9" s="668"/>
      <c r="EB9" s="668"/>
      <c r="EC9" s="704"/>
    </row>
    <row r="10" spans="2:143" ht="11.25" customHeight="1" x14ac:dyDescent="0.15">
      <c r="B10" s="664" t="s">
        <v>242</v>
      </c>
      <c r="C10" s="665"/>
      <c r="D10" s="665"/>
      <c r="E10" s="665"/>
      <c r="F10" s="665"/>
      <c r="G10" s="665"/>
      <c r="H10" s="665"/>
      <c r="I10" s="665"/>
      <c r="J10" s="665"/>
      <c r="K10" s="665"/>
      <c r="L10" s="665"/>
      <c r="M10" s="665"/>
      <c r="N10" s="665"/>
      <c r="O10" s="665"/>
      <c r="P10" s="665"/>
      <c r="Q10" s="666"/>
      <c r="R10" s="667" t="s">
        <v>173</v>
      </c>
      <c r="S10" s="668"/>
      <c r="T10" s="668"/>
      <c r="U10" s="668"/>
      <c r="V10" s="668"/>
      <c r="W10" s="668"/>
      <c r="X10" s="668"/>
      <c r="Y10" s="669"/>
      <c r="Z10" s="723" t="s">
        <v>136</v>
      </c>
      <c r="AA10" s="723"/>
      <c r="AB10" s="723"/>
      <c r="AC10" s="723"/>
      <c r="AD10" s="724" t="s">
        <v>136</v>
      </c>
      <c r="AE10" s="724"/>
      <c r="AF10" s="724"/>
      <c r="AG10" s="724"/>
      <c r="AH10" s="724"/>
      <c r="AI10" s="724"/>
      <c r="AJ10" s="724"/>
      <c r="AK10" s="724"/>
      <c r="AL10" s="670" t="s">
        <v>136</v>
      </c>
      <c r="AM10" s="671"/>
      <c r="AN10" s="671"/>
      <c r="AO10" s="725"/>
      <c r="AP10" s="664" t="s">
        <v>243</v>
      </c>
      <c r="AQ10" s="665"/>
      <c r="AR10" s="665"/>
      <c r="AS10" s="665"/>
      <c r="AT10" s="665"/>
      <c r="AU10" s="665"/>
      <c r="AV10" s="665"/>
      <c r="AW10" s="665"/>
      <c r="AX10" s="665"/>
      <c r="AY10" s="665"/>
      <c r="AZ10" s="665"/>
      <c r="BA10" s="665"/>
      <c r="BB10" s="665"/>
      <c r="BC10" s="665"/>
      <c r="BD10" s="665"/>
      <c r="BE10" s="665"/>
      <c r="BF10" s="666"/>
      <c r="BG10" s="667">
        <v>59317</v>
      </c>
      <c r="BH10" s="668"/>
      <c r="BI10" s="668"/>
      <c r="BJ10" s="668"/>
      <c r="BK10" s="668"/>
      <c r="BL10" s="668"/>
      <c r="BM10" s="668"/>
      <c r="BN10" s="669"/>
      <c r="BO10" s="723">
        <v>2.2999999999999998</v>
      </c>
      <c r="BP10" s="723"/>
      <c r="BQ10" s="723"/>
      <c r="BR10" s="723"/>
      <c r="BS10" s="655" t="s">
        <v>232</v>
      </c>
      <c r="BT10" s="668"/>
      <c r="BU10" s="668"/>
      <c r="BV10" s="668"/>
      <c r="BW10" s="668"/>
      <c r="BX10" s="668"/>
      <c r="BY10" s="668"/>
      <c r="BZ10" s="668"/>
      <c r="CA10" s="668"/>
      <c r="CB10" s="704"/>
      <c r="CD10" s="705" t="s">
        <v>244</v>
      </c>
      <c r="CE10" s="702"/>
      <c r="CF10" s="702"/>
      <c r="CG10" s="702"/>
      <c r="CH10" s="702"/>
      <c r="CI10" s="702"/>
      <c r="CJ10" s="702"/>
      <c r="CK10" s="702"/>
      <c r="CL10" s="702"/>
      <c r="CM10" s="702"/>
      <c r="CN10" s="702"/>
      <c r="CO10" s="702"/>
      <c r="CP10" s="702"/>
      <c r="CQ10" s="703"/>
      <c r="CR10" s="667">
        <v>91</v>
      </c>
      <c r="CS10" s="668"/>
      <c r="CT10" s="668"/>
      <c r="CU10" s="668"/>
      <c r="CV10" s="668"/>
      <c r="CW10" s="668"/>
      <c r="CX10" s="668"/>
      <c r="CY10" s="669"/>
      <c r="CZ10" s="723">
        <v>0</v>
      </c>
      <c r="DA10" s="723"/>
      <c r="DB10" s="723"/>
      <c r="DC10" s="723"/>
      <c r="DD10" s="655" t="s">
        <v>136</v>
      </c>
      <c r="DE10" s="668"/>
      <c r="DF10" s="668"/>
      <c r="DG10" s="668"/>
      <c r="DH10" s="668"/>
      <c r="DI10" s="668"/>
      <c r="DJ10" s="668"/>
      <c r="DK10" s="668"/>
      <c r="DL10" s="668"/>
      <c r="DM10" s="668"/>
      <c r="DN10" s="668"/>
      <c r="DO10" s="668"/>
      <c r="DP10" s="669"/>
      <c r="DQ10" s="655">
        <v>91</v>
      </c>
      <c r="DR10" s="668"/>
      <c r="DS10" s="668"/>
      <c r="DT10" s="668"/>
      <c r="DU10" s="668"/>
      <c r="DV10" s="668"/>
      <c r="DW10" s="668"/>
      <c r="DX10" s="668"/>
      <c r="DY10" s="668"/>
      <c r="DZ10" s="668"/>
      <c r="EA10" s="668"/>
      <c r="EB10" s="668"/>
      <c r="EC10" s="704"/>
    </row>
    <row r="11" spans="2:143" ht="11.25" customHeight="1" x14ac:dyDescent="0.15">
      <c r="B11" s="664" t="s">
        <v>245</v>
      </c>
      <c r="C11" s="665"/>
      <c r="D11" s="665"/>
      <c r="E11" s="665"/>
      <c r="F11" s="665"/>
      <c r="G11" s="665"/>
      <c r="H11" s="665"/>
      <c r="I11" s="665"/>
      <c r="J11" s="665"/>
      <c r="K11" s="665"/>
      <c r="L11" s="665"/>
      <c r="M11" s="665"/>
      <c r="N11" s="665"/>
      <c r="O11" s="665"/>
      <c r="P11" s="665"/>
      <c r="Q11" s="666"/>
      <c r="R11" s="667" t="s">
        <v>173</v>
      </c>
      <c r="S11" s="668"/>
      <c r="T11" s="668"/>
      <c r="U11" s="668"/>
      <c r="V11" s="668"/>
      <c r="W11" s="668"/>
      <c r="X11" s="668"/>
      <c r="Y11" s="669"/>
      <c r="Z11" s="723" t="s">
        <v>136</v>
      </c>
      <c r="AA11" s="723"/>
      <c r="AB11" s="723"/>
      <c r="AC11" s="723"/>
      <c r="AD11" s="724" t="s">
        <v>136</v>
      </c>
      <c r="AE11" s="724"/>
      <c r="AF11" s="724"/>
      <c r="AG11" s="724"/>
      <c r="AH11" s="724"/>
      <c r="AI11" s="724"/>
      <c r="AJ11" s="724"/>
      <c r="AK11" s="724"/>
      <c r="AL11" s="670" t="s">
        <v>136</v>
      </c>
      <c r="AM11" s="671"/>
      <c r="AN11" s="671"/>
      <c r="AO11" s="725"/>
      <c r="AP11" s="664" t="s">
        <v>246</v>
      </c>
      <c r="AQ11" s="665"/>
      <c r="AR11" s="665"/>
      <c r="AS11" s="665"/>
      <c r="AT11" s="665"/>
      <c r="AU11" s="665"/>
      <c r="AV11" s="665"/>
      <c r="AW11" s="665"/>
      <c r="AX11" s="665"/>
      <c r="AY11" s="665"/>
      <c r="AZ11" s="665"/>
      <c r="BA11" s="665"/>
      <c r="BB11" s="665"/>
      <c r="BC11" s="665"/>
      <c r="BD11" s="665"/>
      <c r="BE11" s="665"/>
      <c r="BF11" s="666"/>
      <c r="BG11" s="667">
        <v>84656</v>
      </c>
      <c r="BH11" s="668"/>
      <c r="BI11" s="668"/>
      <c r="BJ11" s="668"/>
      <c r="BK11" s="668"/>
      <c r="BL11" s="668"/>
      <c r="BM11" s="668"/>
      <c r="BN11" s="669"/>
      <c r="BO11" s="723">
        <v>3.3</v>
      </c>
      <c r="BP11" s="723"/>
      <c r="BQ11" s="723"/>
      <c r="BR11" s="723"/>
      <c r="BS11" s="655" t="s">
        <v>173</v>
      </c>
      <c r="BT11" s="668"/>
      <c r="BU11" s="668"/>
      <c r="BV11" s="668"/>
      <c r="BW11" s="668"/>
      <c r="BX11" s="668"/>
      <c r="BY11" s="668"/>
      <c r="BZ11" s="668"/>
      <c r="CA11" s="668"/>
      <c r="CB11" s="704"/>
      <c r="CD11" s="705" t="s">
        <v>247</v>
      </c>
      <c r="CE11" s="702"/>
      <c r="CF11" s="702"/>
      <c r="CG11" s="702"/>
      <c r="CH11" s="702"/>
      <c r="CI11" s="702"/>
      <c r="CJ11" s="702"/>
      <c r="CK11" s="702"/>
      <c r="CL11" s="702"/>
      <c r="CM11" s="702"/>
      <c r="CN11" s="702"/>
      <c r="CO11" s="702"/>
      <c r="CP11" s="702"/>
      <c r="CQ11" s="703"/>
      <c r="CR11" s="667">
        <v>574462</v>
      </c>
      <c r="CS11" s="668"/>
      <c r="CT11" s="668"/>
      <c r="CU11" s="668"/>
      <c r="CV11" s="668"/>
      <c r="CW11" s="668"/>
      <c r="CX11" s="668"/>
      <c r="CY11" s="669"/>
      <c r="CZ11" s="723">
        <v>5.8</v>
      </c>
      <c r="DA11" s="723"/>
      <c r="DB11" s="723"/>
      <c r="DC11" s="723"/>
      <c r="DD11" s="655">
        <v>227627</v>
      </c>
      <c r="DE11" s="668"/>
      <c r="DF11" s="668"/>
      <c r="DG11" s="668"/>
      <c r="DH11" s="668"/>
      <c r="DI11" s="668"/>
      <c r="DJ11" s="668"/>
      <c r="DK11" s="668"/>
      <c r="DL11" s="668"/>
      <c r="DM11" s="668"/>
      <c r="DN11" s="668"/>
      <c r="DO11" s="668"/>
      <c r="DP11" s="669"/>
      <c r="DQ11" s="655">
        <v>289843</v>
      </c>
      <c r="DR11" s="668"/>
      <c r="DS11" s="668"/>
      <c r="DT11" s="668"/>
      <c r="DU11" s="668"/>
      <c r="DV11" s="668"/>
      <c r="DW11" s="668"/>
      <c r="DX11" s="668"/>
      <c r="DY11" s="668"/>
      <c r="DZ11" s="668"/>
      <c r="EA11" s="668"/>
      <c r="EB11" s="668"/>
      <c r="EC11" s="704"/>
    </row>
    <row r="12" spans="2:143" ht="11.25" customHeight="1" x14ac:dyDescent="0.15">
      <c r="B12" s="664" t="s">
        <v>248</v>
      </c>
      <c r="C12" s="665"/>
      <c r="D12" s="665"/>
      <c r="E12" s="665"/>
      <c r="F12" s="665"/>
      <c r="G12" s="665"/>
      <c r="H12" s="665"/>
      <c r="I12" s="665"/>
      <c r="J12" s="665"/>
      <c r="K12" s="665"/>
      <c r="L12" s="665"/>
      <c r="M12" s="665"/>
      <c r="N12" s="665"/>
      <c r="O12" s="665"/>
      <c r="P12" s="665"/>
      <c r="Q12" s="666"/>
      <c r="R12" s="667">
        <v>392283</v>
      </c>
      <c r="S12" s="668"/>
      <c r="T12" s="668"/>
      <c r="U12" s="668"/>
      <c r="V12" s="668"/>
      <c r="W12" s="668"/>
      <c r="X12" s="668"/>
      <c r="Y12" s="669"/>
      <c r="Z12" s="723">
        <v>3.7</v>
      </c>
      <c r="AA12" s="723"/>
      <c r="AB12" s="723"/>
      <c r="AC12" s="723"/>
      <c r="AD12" s="724">
        <v>392283</v>
      </c>
      <c r="AE12" s="724"/>
      <c r="AF12" s="724"/>
      <c r="AG12" s="724"/>
      <c r="AH12" s="724"/>
      <c r="AI12" s="724"/>
      <c r="AJ12" s="724"/>
      <c r="AK12" s="724"/>
      <c r="AL12" s="670">
        <v>7.7</v>
      </c>
      <c r="AM12" s="671"/>
      <c r="AN12" s="671"/>
      <c r="AO12" s="725"/>
      <c r="AP12" s="664" t="s">
        <v>249</v>
      </c>
      <c r="AQ12" s="665"/>
      <c r="AR12" s="665"/>
      <c r="AS12" s="665"/>
      <c r="AT12" s="665"/>
      <c r="AU12" s="665"/>
      <c r="AV12" s="665"/>
      <c r="AW12" s="665"/>
      <c r="AX12" s="665"/>
      <c r="AY12" s="665"/>
      <c r="AZ12" s="665"/>
      <c r="BA12" s="665"/>
      <c r="BB12" s="665"/>
      <c r="BC12" s="665"/>
      <c r="BD12" s="665"/>
      <c r="BE12" s="665"/>
      <c r="BF12" s="666"/>
      <c r="BG12" s="667">
        <v>1161066</v>
      </c>
      <c r="BH12" s="668"/>
      <c r="BI12" s="668"/>
      <c r="BJ12" s="668"/>
      <c r="BK12" s="668"/>
      <c r="BL12" s="668"/>
      <c r="BM12" s="668"/>
      <c r="BN12" s="669"/>
      <c r="BO12" s="723">
        <v>45.1</v>
      </c>
      <c r="BP12" s="723"/>
      <c r="BQ12" s="723"/>
      <c r="BR12" s="723"/>
      <c r="BS12" s="655" t="s">
        <v>232</v>
      </c>
      <c r="BT12" s="668"/>
      <c r="BU12" s="668"/>
      <c r="BV12" s="668"/>
      <c r="BW12" s="668"/>
      <c r="BX12" s="668"/>
      <c r="BY12" s="668"/>
      <c r="BZ12" s="668"/>
      <c r="CA12" s="668"/>
      <c r="CB12" s="704"/>
      <c r="CD12" s="705" t="s">
        <v>250</v>
      </c>
      <c r="CE12" s="702"/>
      <c r="CF12" s="702"/>
      <c r="CG12" s="702"/>
      <c r="CH12" s="702"/>
      <c r="CI12" s="702"/>
      <c r="CJ12" s="702"/>
      <c r="CK12" s="702"/>
      <c r="CL12" s="702"/>
      <c r="CM12" s="702"/>
      <c r="CN12" s="702"/>
      <c r="CO12" s="702"/>
      <c r="CP12" s="702"/>
      <c r="CQ12" s="703"/>
      <c r="CR12" s="667">
        <v>44352</v>
      </c>
      <c r="CS12" s="668"/>
      <c r="CT12" s="668"/>
      <c r="CU12" s="668"/>
      <c r="CV12" s="668"/>
      <c r="CW12" s="668"/>
      <c r="CX12" s="668"/>
      <c r="CY12" s="669"/>
      <c r="CZ12" s="723">
        <v>0.4</v>
      </c>
      <c r="DA12" s="723"/>
      <c r="DB12" s="723"/>
      <c r="DC12" s="723"/>
      <c r="DD12" s="655">
        <v>497</v>
      </c>
      <c r="DE12" s="668"/>
      <c r="DF12" s="668"/>
      <c r="DG12" s="668"/>
      <c r="DH12" s="668"/>
      <c r="DI12" s="668"/>
      <c r="DJ12" s="668"/>
      <c r="DK12" s="668"/>
      <c r="DL12" s="668"/>
      <c r="DM12" s="668"/>
      <c r="DN12" s="668"/>
      <c r="DO12" s="668"/>
      <c r="DP12" s="669"/>
      <c r="DQ12" s="655">
        <v>44337</v>
      </c>
      <c r="DR12" s="668"/>
      <c r="DS12" s="668"/>
      <c r="DT12" s="668"/>
      <c r="DU12" s="668"/>
      <c r="DV12" s="668"/>
      <c r="DW12" s="668"/>
      <c r="DX12" s="668"/>
      <c r="DY12" s="668"/>
      <c r="DZ12" s="668"/>
      <c r="EA12" s="668"/>
      <c r="EB12" s="668"/>
      <c r="EC12" s="704"/>
    </row>
    <row r="13" spans="2:143" ht="11.25" customHeight="1" x14ac:dyDescent="0.15">
      <c r="B13" s="664" t="s">
        <v>251</v>
      </c>
      <c r="C13" s="665"/>
      <c r="D13" s="665"/>
      <c r="E13" s="665"/>
      <c r="F13" s="665"/>
      <c r="G13" s="665"/>
      <c r="H13" s="665"/>
      <c r="I13" s="665"/>
      <c r="J13" s="665"/>
      <c r="K13" s="665"/>
      <c r="L13" s="665"/>
      <c r="M13" s="665"/>
      <c r="N13" s="665"/>
      <c r="O13" s="665"/>
      <c r="P13" s="665"/>
      <c r="Q13" s="666"/>
      <c r="R13" s="667">
        <v>6226</v>
      </c>
      <c r="S13" s="668"/>
      <c r="T13" s="668"/>
      <c r="U13" s="668"/>
      <c r="V13" s="668"/>
      <c r="W13" s="668"/>
      <c r="X13" s="668"/>
      <c r="Y13" s="669"/>
      <c r="Z13" s="723">
        <v>0.1</v>
      </c>
      <c r="AA13" s="723"/>
      <c r="AB13" s="723"/>
      <c r="AC13" s="723"/>
      <c r="AD13" s="724">
        <v>6226</v>
      </c>
      <c r="AE13" s="724"/>
      <c r="AF13" s="724"/>
      <c r="AG13" s="724"/>
      <c r="AH13" s="724"/>
      <c r="AI13" s="724"/>
      <c r="AJ13" s="724"/>
      <c r="AK13" s="724"/>
      <c r="AL13" s="670">
        <v>0.1</v>
      </c>
      <c r="AM13" s="671"/>
      <c r="AN13" s="671"/>
      <c r="AO13" s="725"/>
      <c r="AP13" s="664" t="s">
        <v>252</v>
      </c>
      <c r="AQ13" s="665"/>
      <c r="AR13" s="665"/>
      <c r="AS13" s="665"/>
      <c r="AT13" s="665"/>
      <c r="AU13" s="665"/>
      <c r="AV13" s="665"/>
      <c r="AW13" s="665"/>
      <c r="AX13" s="665"/>
      <c r="AY13" s="665"/>
      <c r="AZ13" s="665"/>
      <c r="BA13" s="665"/>
      <c r="BB13" s="665"/>
      <c r="BC13" s="665"/>
      <c r="BD13" s="665"/>
      <c r="BE13" s="665"/>
      <c r="BF13" s="666"/>
      <c r="BG13" s="667">
        <v>1161064</v>
      </c>
      <c r="BH13" s="668"/>
      <c r="BI13" s="668"/>
      <c r="BJ13" s="668"/>
      <c r="BK13" s="668"/>
      <c r="BL13" s="668"/>
      <c r="BM13" s="668"/>
      <c r="BN13" s="669"/>
      <c r="BO13" s="723">
        <v>45.1</v>
      </c>
      <c r="BP13" s="723"/>
      <c r="BQ13" s="723"/>
      <c r="BR13" s="723"/>
      <c r="BS13" s="655" t="s">
        <v>173</v>
      </c>
      <c r="BT13" s="668"/>
      <c r="BU13" s="668"/>
      <c r="BV13" s="668"/>
      <c r="BW13" s="668"/>
      <c r="BX13" s="668"/>
      <c r="BY13" s="668"/>
      <c r="BZ13" s="668"/>
      <c r="CA13" s="668"/>
      <c r="CB13" s="704"/>
      <c r="CD13" s="705" t="s">
        <v>253</v>
      </c>
      <c r="CE13" s="702"/>
      <c r="CF13" s="702"/>
      <c r="CG13" s="702"/>
      <c r="CH13" s="702"/>
      <c r="CI13" s="702"/>
      <c r="CJ13" s="702"/>
      <c r="CK13" s="702"/>
      <c r="CL13" s="702"/>
      <c r="CM13" s="702"/>
      <c r="CN13" s="702"/>
      <c r="CO13" s="702"/>
      <c r="CP13" s="702"/>
      <c r="CQ13" s="703"/>
      <c r="CR13" s="667">
        <v>572306</v>
      </c>
      <c r="CS13" s="668"/>
      <c r="CT13" s="668"/>
      <c r="CU13" s="668"/>
      <c r="CV13" s="668"/>
      <c r="CW13" s="668"/>
      <c r="CX13" s="668"/>
      <c r="CY13" s="669"/>
      <c r="CZ13" s="723">
        <v>5.7</v>
      </c>
      <c r="DA13" s="723"/>
      <c r="DB13" s="723"/>
      <c r="DC13" s="723"/>
      <c r="DD13" s="655">
        <v>305631</v>
      </c>
      <c r="DE13" s="668"/>
      <c r="DF13" s="668"/>
      <c r="DG13" s="668"/>
      <c r="DH13" s="668"/>
      <c r="DI13" s="668"/>
      <c r="DJ13" s="668"/>
      <c r="DK13" s="668"/>
      <c r="DL13" s="668"/>
      <c r="DM13" s="668"/>
      <c r="DN13" s="668"/>
      <c r="DO13" s="668"/>
      <c r="DP13" s="669"/>
      <c r="DQ13" s="655">
        <v>342013</v>
      </c>
      <c r="DR13" s="668"/>
      <c r="DS13" s="668"/>
      <c r="DT13" s="668"/>
      <c r="DU13" s="668"/>
      <c r="DV13" s="668"/>
      <c r="DW13" s="668"/>
      <c r="DX13" s="668"/>
      <c r="DY13" s="668"/>
      <c r="DZ13" s="668"/>
      <c r="EA13" s="668"/>
      <c r="EB13" s="668"/>
      <c r="EC13" s="704"/>
    </row>
    <row r="14" spans="2:143" ht="11.25" customHeight="1" x14ac:dyDescent="0.15">
      <c r="B14" s="664" t="s">
        <v>254</v>
      </c>
      <c r="C14" s="665"/>
      <c r="D14" s="665"/>
      <c r="E14" s="665"/>
      <c r="F14" s="665"/>
      <c r="G14" s="665"/>
      <c r="H14" s="665"/>
      <c r="I14" s="665"/>
      <c r="J14" s="665"/>
      <c r="K14" s="665"/>
      <c r="L14" s="665"/>
      <c r="M14" s="665"/>
      <c r="N14" s="665"/>
      <c r="O14" s="665"/>
      <c r="P14" s="665"/>
      <c r="Q14" s="666"/>
      <c r="R14" s="667" t="s">
        <v>232</v>
      </c>
      <c r="S14" s="668"/>
      <c r="T14" s="668"/>
      <c r="U14" s="668"/>
      <c r="V14" s="668"/>
      <c r="W14" s="668"/>
      <c r="X14" s="668"/>
      <c r="Y14" s="669"/>
      <c r="Z14" s="723" t="s">
        <v>232</v>
      </c>
      <c r="AA14" s="723"/>
      <c r="AB14" s="723"/>
      <c r="AC14" s="723"/>
      <c r="AD14" s="724" t="s">
        <v>173</v>
      </c>
      <c r="AE14" s="724"/>
      <c r="AF14" s="724"/>
      <c r="AG14" s="724"/>
      <c r="AH14" s="724"/>
      <c r="AI14" s="724"/>
      <c r="AJ14" s="724"/>
      <c r="AK14" s="724"/>
      <c r="AL14" s="670" t="s">
        <v>136</v>
      </c>
      <c r="AM14" s="671"/>
      <c r="AN14" s="671"/>
      <c r="AO14" s="725"/>
      <c r="AP14" s="664" t="s">
        <v>255</v>
      </c>
      <c r="AQ14" s="665"/>
      <c r="AR14" s="665"/>
      <c r="AS14" s="665"/>
      <c r="AT14" s="665"/>
      <c r="AU14" s="665"/>
      <c r="AV14" s="665"/>
      <c r="AW14" s="665"/>
      <c r="AX14" s="665"/>
      <c r="AY14" s="665"/>
      <c r="AZ14" s="665"/>
      <c r="BA14" s="665"/>
      <c r="BB14" s="665"/>
      <c r="BC14" s="665"/>
      <c r="BD14" s="665"/>
      <c r="BE14" s="665"/>
      <c r="BF14" s="666"/>
      <c r="BG14" s="667">
        <v>78380</v>
      </c>
      <c r="BH14" s="668"/>
      <c r="BI14" s="668"/>
      <c r="BJ14" s="668"/>
      <c r="BK14" s="668"/>
      <c r="BL14" s="668"/>
      <c r="BM14" s="668"/>
      <c r="BN14" s="669"/>
      <c r="BO14" s="723">
        <v>3</v>
      </c>
      <c r="BP14" s="723"/>
      <c r="BQ14" s="723"/>
      <c r="BR14" s="723"/>
      <c r="BS14" s="655" t="s">
        <v>136</v>
      </c>
      <c r="BT14" s="668"/>
      <c r="BU14" s="668"/>
      <c r="BV14" s="668"/>
      <c r="BW14" s="668"/>
      <c r="BX14" s="668"/>
      <c r="BY14" s="668"/>
      <c r="BZ14" s="668"/>
      <c r="CA14" s="668"/>
      <c r="CB14" s="704"/>
      <c r="CD14" s="705" t="s">
        <v>256</v>
      </c>
      <c r="CE14" s="702"/>
      <c r="CF14" s="702"/>
      <c r="CG14" s="702"/>
      <c r="CH14" s="702"/>
      <c r="CI14" s="702"/>
      <c r="CJ14" s="702"/>
      <c r="CK14" s="702"/>
      <c r="CL14" s="702"/>
      <c r="CM14" s="702"/>
      <c r="CN14" s="702"/>
      <c r="CO14" s="702"/>
      <c r="CP14" s="702"/>
      <c r="CQ14" s="703"/>
      <c r="CR14" s="667">
        <v>356530</v>
      </c>
      <c r="CS14" s="668"/>
      <c r="CT14" s="668"/>
      <c r="CU14" s="668"/>
      <c r="CV14" s="668"/>
      <c r="CW14" s="668"/>
      <c r="CX14" s="668"/>
      <c r="CY14" s="669"/>
      <c r="CZ14" s="723">
        <v>3.6</v>
      </c>
      <c r="DA14" s="723"/>
      <c r="DB14" s="723"/>
      <c r="DC14" s="723"/>
      <c r="DD14" s="655">
        <v>10607</v>
      </c>
      <c r="DE14" s="668"/>
      <c r="DF14" s="668"/>
      <c r="DG14" s="668"/>
      <c r="DH14" s="668"/>
      <c r="DI14" s="668"/>
      <c r="DJ14" s="668"/>
      <c r="DK14" s="668"/>
      <c r="DL14" s="668"/>
      <c r="DM14" s="668"/>
      <c r="DN14" s="668"/>
      <c r="DO14" s="668"/>
      <c r="DP14" s="669"/>
      <c r="DQ14" s="655">
        <v>304110</v>
      </c>
      <c r="DR14" s="668"/>
      <c r="DS14" s="668"/>
      <c r="DT14" s="668"/>
      <c r="DU14" s="668"/>
      <c r="DV14" s="668"/>
      <c r="DW14" s="668"/>
      <c r="DX14" s="668"/>
      <c r="DY14" s="668"/>
      <c r="DZ14" s="668"/>
      <c r="EA14" s="668"/>
      <c r="EB14" s="668"/>
      <c r="EC14" s="704"/>
    </row>
    <row r="15" spans="2:143" ht="11.25" customHeight="1" x14ac:dyDescent="0.15">
      <c r="B15" s="664" t="s">
        <v>257</v>
      </c>
      <c r="C15" s="665"/>
      <c r="D15" s="665"/>
      <c r="E15" s="665"/>
      <c r="F15" s="665"/>
      <c r="G15" s="665"/>
      <c r="H15" s="665"/>
      <c r="I15" s="665"/>
      <c r="J15" s="665"/>
      <c r="K15" s="665"/>
      <c r="L15" s="665"/>
      <c r="M15" s="665"/>
      <c r="N15" s="665"/>
      <c r="O15" s="665"/>
      <c r="P15" s="665"/>
      <c r="Q15" s="666"/>
      <c r="R15" s="667">
        <v>44919</v>
      </c>
      <c r="S15" s="668"/>
      <c r="T15" s="668"/>
      <c r="U15" s="668"/>
      <c r="V15" s="668"/>
      <c r="W15" s="668"/>
      <c r="X15" s="668"/>
      <c r="Y15" s="669"/>
      <c r="Z15" s="723">
        <v>0.4</v>
      </c>
      <c r="AA15" s="723"/>
      <c r="AB15" s="723"/>
      <c r="AC15" s="723"/>
      <c r="AD15" s="724">
        <v>44919</v>
      </c>
      <c r="AE15" s="724"/>
      <c r="AF15" s="724"/>
      <c r="AG15" s="724"/>
      <c r="AH15" s="724"/>
      <c r="AI15" s="724"/>
      <c r="AJ15" s="724"/>
      <c r="AK15" s="724"/>
      <c r="AL15" s="670">
        <v>0.9</v>
      </c>
      <c r="AM15" s="671"/>
      <c r="AN15" s="671"/>
      <c r="AO15" s="725"/>
      <c r="AP15" s="664" t="s">
        <v>258</v>
      </c>
      <c r="AQ15" s="665"/>
      <c r="AR15" s="665"/>
      <c r="AS15" s="665"/>
      <c r="AT15" s="665"/>
      <c r="AU15" s="665"/>
      <c r="AV15" s="665"/>
      <c r="AW15" s="665"/>
      <c r="AX15" s="665"/>
      <c r="AY15" s="665"/>
      <c r="AZ15" s="665"/>
      <c r="BA15" s="665"/>
      <c r="BB15" s="665"/>
      <c r="BC15" s="665"/>
      <c r="BD15" s="665"/>
      <c r="BE15" s="665"/>
      <c r="BF15" s="666"/>
      <c r="BG15" s="667">
        <v>141788</v>
      </c>
      <c r="BH15" s="668"/>
      <c r="BI15" s="668"/>
      <c r="BJ15" s="668"/>
      <c r="BK15" s="668"/>
      <c r="BL15" s="668"/>
      <c r="BM15" s="668"/>
      <c r="BN15" s="669"/>
      <c r="BO15" s="723">
        <v>5.5</v>
      </c>
      <c r="BP15" s="723"/>
      <c r="BQ15" s="723"/>
      <c r="BR15" s="723"/>
      <c r="BS15" s="655" t="s">
        <v>136</v>
      </c>
      <c r="BT15" s="668"/>
      <c r="BU15" s="668"/>
      <c r="BV15" s="668"/>
      <c r="BW15" s="668"/>
      <c r="BX15" s="668"/>
      <c r="BY15" s="668"/>
      <c r="BZ15" s="668"/>
      <c r="CA15" s="668"/>
      <c r="CB15" s="704"/>
      <c r="CD15" s="705" t="s">
        <v>259</v>
      </c>
      <c r="CE15" s="702"/>
      <c r="CF15" s="702"/>
      <c r="CG15" s="702"/>
      <c r="CH15" s="702"/>
      <c r="CI15" s="702"/>
      <c r="CJ15" s="702"/>
      <c r="CK15" s="702"/>
      <c r="CL15" s="702"/>
      <c r="CM15" s="702"/>
      <c r="CN15" s="702"/>
      <c r="CO15" s="702"/>
      <c r="CP15" s="702"/>
      <c r="CQ15" s="703"/>
      <c r="CR15" s="667">
        <v>2249791</v>
      </c>
      <c r="CS15" s="668"/>
      <c r="CT15" s="668"/>
      <c r="CU15" s="668"/>
      <c r="CV15" s="668"/>
      <c r="CW15" s="668"/>
      <c r="CX15" s="668"/>
      <c r="CY15" s="669"/>
      <c r="CZ15" s="723">
        <v>22.5</v>
      </c>
      <c r="DA15" s="723"/>
      <c r="DB15" s="723"/>
      <c r="DC15" s="723"/>
      <c r="DD15" s="655">
        <v>1444283</v>
      </c>
      <c r="DE15" s="668"/>
      <c r="DF15" s="668"/>
      <c r="DG15" s="668"/>
      <c r="DH15" s="668"/>
      <c r="DI15" s="668"/>
      <c r="DJ15" s="668"/>
      <c r="DK15" s="668"/>
      <c r="DL15" s="668"/>
      <c r="DM15" s="668"/>
      <c r="DN15" s="668"/>
      <c r="DO15" s="668"/>
      <c r="DP15" s="669"/>
      <c r="DQ15" s="655">
        <v>847675</v>
      </c>
      <c r="DR15" s="668"/>
      <c r="DS15" s="668"/>
      <c r="DT15" s="668"/>
      <c r="DU15" s="668"/>
      <c r="DV15" s="668"/>
      <c r="DW15" s="668"/>
      <c r="DX15" s="668"/>
      <c r="DY15" s="668"/>
      <c r="DZ15" s="668"/>
      <c r="EA15" s="668"/>
      <c r="EB15" s="668"/>
      <c r="EC15" s="704"/>
    </row>
    <row r="16" spans="2:143" ht="11.25" customHeight="1" x14ac:dyDescent="0.15">
      <c r="B16" s="664" t="s">
        <v>260</v>
      </c>
      <c r="C16" s="665"/>
      <c r="D16" s="665"/>
      <c r="E16" s="665"/>
      <c r="F16" s="665"/>
      <c r="G16" s="665"/>
      <c r="H16" s="665"/>
      <c r="I16" s="665"/>
      <c r="J16" s="665"/>
      <c r="K16" s="665"/>
      <c r="L16" s="665"/>
      <c r="M16" s="665"/>
      <c r="N16" s="665"/>
      <c r="O16" s="665"/>
      <c r="P16" s="665"/>
      <c r="Q16" s="666"/>
      <c r="R16" s="667" t="s">
        <v>173</v>
      </c>
      <c r="S16" s="668"/>
      <c r="T16" s="668"/>
      <c r="U16" s="668"/>
      <c r="V16" s="668"/>
      <c r="W16" s="668"/>
      <c r="X16" s="668"/>
      <c r="Y16" s="669"/>
      <c r="Z16" s="723" t="s">
        <v>136</v>
      </c>
      <c r="AA16" s="723"/>
      <c r="AB16" s="723"/>
      <c r="AC16" s="723"/>
      <c r="AD16" s="724" t="s">
        <v>136</v>
      </c>
      <c r="AE16" s="724"/>
      <c r="AF16" s="724"/>
      <c r="AG16" s="724"/>
      <c r="AH16" s="724"/>
      <c r="AI16" s="724"/>
      <c r="AJ16" s="724"/>
      <c r="AK16" s="724"/>
      <c r="AL16" s="670" t="s">
        <v>136</v>
      </c>
      <c r="AM16" s="671"/>
      <c r="AN16" s="671"/>
      <c r="AO16" s="725"/>
      <c r="AP16" s="664" t="s">
        <v>261</v>
      </c>
      <c r="AQ16" s="665"/>
      <c r="AR16" s="665"/>
      <c r="AS16" s="665"/>
      <c r="AT16" s="665"/>
      <c r="AU16" s="665"/>
      <c r="AV16" s="665"/>
      <c r="AW16" s="665"/>
      <c r="AX16" s="665"/>
      <c r="AY16" s="665"/>
      <c r="AZ16" s="665"/>
      <c r="BA16" s="665"/>
      <c r="BB16" s="665"/>
      <c r="BC16" s="665"/>
      <c r="BD16" s="665"/>
      <c r="BE16" s="665"/>
      <c r="BF16" s="666"/>
      <c r="BG16" s="667" t="s">
        <v>173</v>
      </c>
      <c r="BH16" s="668"/>
      <c r="BI16" s="668"/>
      <c r="BJ16" s="668"/>
      <c r="BK16" s="668"/>
      <c r="BL16" s="668"/>
      <c r="BM16" s="668"/>
      <c r="BN16" s="669"/>
      <c r="BO16" s="723" t="s">
        <v>136</v>
      </c>
      <c r="BP16" s="723"/>
      <c r="BQ16" s="723"/>
      <c r="BR16" s="723"/>
      <c r="BS16" s="655" t="s">
        <v>173</v>
      </c>
      <c r="BT16" s="668"/>
      <c r="BU16" s="668"/>
      <c r="BV16" s="668"/>
      <c r="BW16" s="668"/>
      <c r="BX16" s="668"/>
      <c r="BY16" s="668"/>
      <c r="BZ16" s="668"/>
      <c r="CA16" s="668"/>
      <c r="CB16" s="704"/>
      <c r="CD16" s="705" t="s">
        <v>262</v>
      </c>
      <c r="CE16" s="702"/>
      <c r="CF16" s="702"/>
      <c r="CG16" s="702"/>
      <c r="CH16" s="702"/>
      <c r="CI16" s="702"/>
      <c r="CJ16" s="702"/>
      <c r="CK16" s="702"/>
      <c r="CL16" s="702"/>
      <c r="CM16" s="702"/>
      <c r="CN16" s="702"/>
      <c r="CO16" s="702"/>
      <c r="CP16" s="702"/>
      <c r="CQ16" s="703"/>
      <c r="CR16" s="667">
        <v>130023</v>
      </c>
      <c r="CS16" s="668"/>
      <c r="CT16" s="668"/>
      <c r="CU16" s="668"/>
      <c r="CV16" s="668"/>
      <c r="CW16" s="668"/>
      <c r="CX16" s="668"/>
      <c r="CY16" s="669"/>
      <c r="CZ16" s="723">
        <v>1.3</v>
      </c>
      <c r="DA16" s="723"/>
      <c r="DB16" s="723"/>
      <c r="DC16" s="723"/>
      <c r="DD16" s="655" t="s">
        <v>232</v>
      </c>
      <c r="DE16" s="668"/>
      <c r="DF16" s="668"/>
      <c r="DG16" s="668"/>
      <c r="DH16" s="668"/>
      <c r="DI16" s="668"/>
      <c r="DJ16" s="668"/>
      <c r="DK16" s="668"/>
      <c r="DL16" s="668"/>
      <c r="DM16" s="668"/>
      <c r="DN16" s="668"/>
      <c r="DO16" s="668"/>
      <c r="DP16" s="669"/>
      <c r="DQ16" s="655">
        <v>58140</v>
      </c>
      <c r="DR16" s="668"/>
      <c r="DS16" s="668"/>
      <c r="DT16" s="668"/>
      <c r="DU16" s="668"/>
      <c r="DV16" s="668"/>
      <c r="DW16" s="668"/>
      <c r="DX16" s="668"/>
      <c r="DY16" s="668"/>
      <c r="DZ16" s="668"/>
      <c r="EA16" s="668"/>
      <c r="EB16" s="668"/>
      <c r="EC16" s="704"/>
    </row>
    <row r="17" spans="2:133" ht="11.25" customHeight="1" x14ac:dyDescent="0.15">
      <c r="B17" s="664" t="s">
        <v>263</v>
      </c>
      <c r="C17" s="665"/>
      <c r="D17" s="665"/>
      <c r="E17" s="665"/>
      <c r="F17" s="665"/>
      <c r="G17" s="665"/>
      <c r="H17" s="665"/>
      <c r="I17" s="665"/>
      <c r="J17" s="665"/>
      <c r="K17" s="665"/>
      <c r="L17" s="665"/>
      <c r="M17" s="665"/>
      <c r="N17" s="665"/>
      <c r="O17" s="665"/>
      <c r="P17" s="665"/>
      <c r="Q17" s="666"/>
      <c r="R17" s="667">
        <v>22557</v>
      </c>
      <c r="S17" s="668"/>
      <c r="T17" s="668"/>
      <c r="U17" s="668"/>
      <c r="V17" s="668"/>
      <c r="W17" s="668"/>
      <c r="X17" s="668"/>
      <c r="Y17" s="669"/>
      <c r="Z17" s="723">
        <v>0.2</v>
      </c>
      <c r="AA17" s="723"/>
      <c r="AB17" s="723"/>
      <c r="AC17" s="723"/>
      <c r="AD17" s="724">
        <v>22557</v>
      </c>
      <c r="AE17" s="724"/>
      <c r="AF17" s="724"/>
      <c r="AG17" s="724"/>
      <c r="AH17" s="724"/>
      <c r="AI17" s="724"/>
      <c r="AJ17" s="724"/>
      <c r="AK17" s="724"/>
      <c r="AL17" s="670">
        <v>0.4</v>
      </c>
      <c r="AM17" s="671"/>
      <c r="AN17" s="671"/>
      <c r="AO17" s="725"/>
      <c r="AP17" s="664" t="s">
        <v>264</v>
      </c>
      <c r="AQ17" s="665"/>
      <c r="AR17" s="665"/>
      <c r="AS17" s="665"/>
      <c r="AT17" s="665"/>
      <c r="AU17" s="665"/>
      <c r="AV17" s="665"/>
      <c r="AW17" s="665"/>
      <c r="AX17" s="665"/>
      <c r="AY17" s="665"/>
      <c r="AZ17" s="665"/>
      <c r="BA17" s="665"/>
      <c r="BB17" s="665"/>
      <c r="BC17" s="665"/>
      <c r="BD17" s="665"/>
      <c r="BE17" s="665"/>
      <c r="BF17" s="666"/>
      <c r="BG17" s="667" t="s">
        <v>232</v>
      </c>
      <c r="BH17" s="668"/>
      <c r="BI17" s="668"/>
      <c r="BJ17" s="668"/>
      <c r="BK17" s="668"/>
      <c r="BL17" s="668"/>
      <c r="BM17" s="668"/>
      <c r="BN17" s="669"/>
      <c r="BO17" s="723" t="s">
        <v>136</v>
      </c>
      <c r="BP17" s="723"/>
      <c r="BQ17" s="723"/>
      <c r="BR17" s="723"/>
      <c r="BS17" s="655" t="s">
        <v>136</v>
      </c>
      <c r="BT17" s="668"/>
      <c r="BU17" s="668"/>
      <c r="BV17" s="668"/>
      <c r="BW17" s="668"/>
      <c r="BX17" s="668"/>
      <c r="BY17" s="668"/>
      <c r="BZ17" s="668"/>
      <c r="CA17" s="668"/>
      <c r="CB17" s="704"/>
      <c r="CD17" s="705" t="s">
        <v>265</v>
      </c>
      <c r="CE17" s="702"/>
      <c r="CF17" s="702"/>
      <c r="CG17" s="702"/>
      <c r="CH17" s="702"/>
      <c r="CI17" s="702"/>
      <c r="CJ17" s="702"/>
      <c r="CK17" s="702"/>
      <c r="CL17" s="702"/>
      <c r="CM17" s="702"/>
      <c r="CN17" s="702"/>
      <c r="CO17" s="702"/>
      <c r="CP17" s="702"/>
      <c r="CQ17" s="703"/>
      <c r="CR17" s="667">
        <v>830847</v>
      </c>
      <c r="CS17" s="668"/>
      <c r="CT17" s="668"/>
      <c r="CU17" s="668"/>
      <c r="CV17" s="668"/>
      <c r="CW17" s="668"/>
      <c r="CX17" s="668"/>
      <c r="CY17" s="669"/>
      <c r="CZ17" s="723">
        <v>8.3000000000000007</v>
      </c>
      <c r="DA17" s="723"/>
      <c r="DB17" s="723"/>
      <c r="DC17" s="723"/>
      <c r="DD17" s="655" t="s">
        <v>232</v>
      </c>
      <c r="DE17" s="668"/>
      <c r="DF17" s="668"/>
      <c r="DG17" s="668"/>
      <c r="DH17" s="668"/>
      <c r="DI17" s="668"/>
      <c r="DJ17" s="668"/>
      <c r="DK17" s="668"/>
      <c r="DL17" s="668"/>
      <c r="DM17" s="668"/>
      <c r="DN17" s="668"/>
      <c r="DO17" s="668"/>
      <c r="DP17" s="669"/>
      <c r="DQ17" s="655">
        <v>782673</v>
      </c>
      <c r="DR17" s="668"/>
      <c r="DS17" s="668"/>
      <c r="DT17" s="668"/>
      <c r="DU17" s="668"/>
      <c r="DV17" s="668"/>
      <c r="DW17" s="668"/>
      <c r="DX17" s="668"/>
      <c r="DY17" s="668"/>
      <c r="DZ17" s="668"/>
      <c r="EA17" s="668"/>
      <c r="EB17" s="668"/>
      <c r="EC17" s="704"/>
    </row>
    <row r="18" spans="2:133" ht="11.25" customHeight="1" x14ac:dyDescent="0.15">
      <c r="B18" s="664" t="s">
        <v>266</v>
      </c>
      <c r="C18" s="665"/>
      <c r="D18" s="665"/>
      <c r="E18" s="665"/>
      <c r="F18" s="665"/>
      <c r="G18" s="665"/>
      <c r="H18" s="665"/>
      <c r="I18" s="665"/>
      <c r="J18" s="665"/>
      <c r="K18" s="665"/>
      <c r="L18" s="665"/>
      <c r="M18" s="665"/>
      <c r="N18" s="665"/>
      <c r="O18" s="665"/>
      <c r="P18" s="665"/>
      <c r="Q18" s="666"/>
      <c r="R18" s="667">
        <v>2072713</v>
      </c>
      <c r="S18" s="668"/>
      <c r="T18" s="668"/>
      <c r="U18" s="668"/>
      <c r="V18" s="668"/>
      <c r="W18" s="668"/>
      <c r="X18" s="668"/>
      <c r="Y18" s="669"/>
      <c r="Z18" s="723">
        <v>19.399999999999999</v>
      </c>
      <c r="AA18" s="723"/>
      <c r="AB18" s="723"/>
      <c r="AC18" s="723"/>
      <c r="AD18" s="724">
        <v>1893865</v>
      </c>
      <c r="AE18" s="724"/>
      <c r="AF18" s="724"/>
      <c r="AG18" s="724"/>
      <c r="AH18" s="724"/>
      <c r="AI18" s="724"/>
      <c r="AJ18" s="724"/>
      <c r="AK18" s="724"/>
      <c r="AL18" s="670">
        <v>37.1</v>
      </c>
      <c r="AM18" s="671"/>
      <c r="AN18" s="671"/>
      <c r="AO18" s="725"/>
      <c r="AP18" s="664" t="s">
        <v>267</v>
      </c>
      <c r="AQ18" s="665"/>
      <c r="AR18" s="665"/>
      <c r="AS18" s="665"/>
      <c r="AT18" s="665"/>
      <c r="AU18" s="665"/>
      <c r="AV18" s="665"/>
      <c r="AW18" s="665"/>
      <c r="AX18" s="665"/>
      <c r="AY18" s="665"/>
      <c r="AZ18" s="665"/>
      <c r="BA18" s="665"/>
      <c r="BB18" s="665"/>
      <c r="BC18" s="665"/>
      <c r="BD18" s="665"/>
      <c r="BE18" s="665"/>
      <c r="BF18" s="666"/>
      <c r="BG18" s="667" t="s">
        <v>173</v>
      </c>
      <c r="BH18" s="668"/>
      <c r="BI18" s="668"/>
      <c r="BJ18" s="668"/>
      <c r="BK18" s="668"/>
      <c r="BL18" s="668"/>
      <c r="BM18" s="668"/>
      <c r="BN18" s="669"/>
      <c r="BO18" s="723" t="s">
        <v>173</v>
      </c>
      <c r="BP18" s="723"/>
      <c r="BQ18" s="723"/>
      <c r="BR18" s="723"/>
      <c r="BS18" s="655" t="s">
        <v>136</v>
      </c>
      <c r="BT18" s="668"/>
      <c r="BU18" s="668"/>
      <c r="BV18" s="668"/>
      <c r="BW18" s="668"/>
      <c r="BX18" s="668"/>
      <c r="BY18" s="668"/>
      <c r="BZ18" s="668"/>
      <c r="CA18" s="668"/>
      <c r="CB18" s="704"/>
      <c r="CD18" s="705" t="s">
        <v>268</v>
      </c>
      <c r="CE18" s="702"/>
      <c r="CF18" s="702"/>
      <c r="CG18" s="702"/>
      <c r="CH18" s="702"/>
      <c r="CI18" s="702"/>
      <c r="CJ18" s="702"/>
      <c r="CK18" s="702"/>
      <c r="CL18" s="702"/>
      <c r="CM18" s="702"/>
      <c r="CN18" s="702"/>
      <c r="CO18" s="702"/>
      <c r="CP18" s="702"/>
      <c r="CQ18" s="703"/>
      <c r="CR18" s="667" t="s">
        <v>136</v>
      </c>
      <c r="CS18" s="668"/>
      <c r="CT18" s="668"/>
      <c r="CU18" s="668"/>
      <c r="CV18" s="668"/>
      <c r="CW18" s="668"/>
      <c r="CX18" s="668"/>
      <c r="CY18" s="669"/>
      <c r="CZ18" s="723" t="s">
        <v>173</v>
      </c>
      <c r="DA18" s="723"/>
      <c r="DB18" s="723"/>
      <c r="DC18" s="723"/>
      <c r="DD18" s="655" t="s">
        <v>136</v>
      </c>
      <c r="DE18" s="668"/>
      <c r="DF18" s="668"/>
      <c r="DG18" s="668"/>
      <c r="DH18" s="668"/>
      <c r="DI18" s="668"/>
      <c r="DJ18" s="668"/>
      <c r="DK18" s="668"/>
      <c r="DL18" s="668"/>
      <c r="DM18" s="668"/>
      <c r="DN18" s="668"/>
      <c r="DO18" s="668"/>
      <c r="DP18" s="669"/>
      <c r="DQ18" s="655" t="s">
        <v>136</v>
      </c>
      <c r="DR18" s="668"/>
      <c r="DS18" s="668"/>
      <c r="DT18" s="668"/>
      <c r="DU18" s="668"/>
      <c r="DV18" s="668"/>
      <c r="DW18" s="668"/>
      <c r="DX18" s="668"/>
      <c r="DY18" s="668"/>
      <c r="DZ18" s="668"/>
      <c r="EA18" s="668"/>
      <c r="EB18" s="668"/>
      <c r="EC18" s="704"/>
    </row>
    <row r="19" spans="2:133" ht="11.25" customHeight="1" x14ac:dyDescent="0.15">
      <c r="B19" s="664" t="s">
        <v>269</v>
      </c>
      <c r="C19" s="665"/>
      <c r="D19" s="665"/>
      <c r="E19" s="665"/>
      <c r="F19" s="665"/>
      <c r="G19" s="665"/>
      <c r="H19" s="665"/>
      <c r="I19" s="665"/>
      <c r="J19" s="665"/>
      <c r="K19" s="665"/>
      <c r="L19" s="665"/>
      <c r="M19" s="665"/>
      <c r="N19" s="665"/>
      <c r="O19" s="665"/>
      <c r="P19" s="665"/>
      <c r="Q19" s="666"/>
      <c r="R19" s="667">
        <v>1893865</v>
      </c>
      <c r="S19" s="668"/>
      <c r="T19" s="668"/>
      <c r="U19" s="668"/>
      <c r="V19" s="668"/>
      <c r="W19" s="668"/>
      <c r="X19" s="668"/>
      <c r="Y19" s="669"/>
      <c r="Z19" s="723">
        <v>17.8</v>
      </c>
      <c r="AA19" s="723"/>
      <c r="AB19" s="723"/>
      <c r="AC19" s="723"/>
      <c r="AD19" s="724">
        <v>1893865</v>
      </c>
      <c r="AE19" s="724"/>
      <c r="AF19" s="724"/>
      <c r="AG19" s="724"/>
      <c r="AH19" s="724"/>
      <c r="AI19" s="724"/>
      <c r="AJ19" s="724"/>
      <c r="AK19" s="724"/>
      <c r="AL19" s="670">
        <v>37.1</v>
      </c>
      <c r="AM19" s="671"/>
      <c r="AN19" s="671"/>
      <c r="AO19" s="725"/>
      <c r="AP19" s="664" t="s">
        <v>270</v>
      </c>
      <c r="AQ19" s="665"/>
      <c r="AR19" s="665"/>
      <c r="AS19" s="665"/>
      <c r="AT19" s="665"/>
      <c r="AU19" s="665"/>
      <c r="AV19" s="665"/>
      <c r="AW19" s="665"/>
      <c r="AX19" s="665"/>
      <c r="AY19" s="665"/>
      <c r="AZ19" s="665"/>
      <c r="BA19" s="665"/>
      <c r="BB19" s="665"/>
      <c r="BC19" s="665"/>
      <c r="BD19" s="665"/>
      <c r="BE19" s="665"/>
      <c r="BF19" s="666"/>
      <c r="BG19" s="667" t="s">
        <v>136</v>
      </c>
      <c r="BH19" s="668"/>
      <c r="BI19" s="668"/>
      <c r="BJ19" s="668"/>
      <c r="BK19" s="668"/>
      <c r="BL19" s="668"/>
      <c r="BM19" s="668"/>
      <c r="BN19" s="669"/>
      <c r="BO19" s="723" t="s">
        <v>136</v>
      </c>
      <c r="BP19" s="723"/>
      <c r="BQ19" s="723"/>
      <c r="BR19" s="723"/>
      <c r="BS19" s="655" t="s">
        <v>136</v>
      </c>
      <c r="BT19" s="668"/>
      <c r="BU19" s="668"/>
      <c r="BV19" s="668"/>
      <c r="BW19" s="668"/>
      <c r="BX19" s="668"/>
      <c r="BY19" s="668"/>
      <c r="BZ19" s="668"/>
      <c r="CA19" s="668"/>
      <c r="CB19" s="704"/>
      <c r="CD19" s="705" t="s">
        <v>271</v>
      </c>
      <c r="CE19" s="702"/>
      <c r="CF19" s="702"/>
      <c r="CG19" s="702"/>
      <c r="CH19" s="702"/>
      <c r="CI19" s="702"/>
      <c r="CJ19" s="702"/>
      <c r="CK19" s="702"/>
      <c r="CL19" s="702"/>
      <c r="CM19" s="702"/>
      <c r="CN19" s="702"/>
      <c r="CO19" s="702"/>
      <c r="CP19" s="702"/>
      <c r="CQ19" s="703"/>
      <c r="CR19" s="667" t="s">
        <v>136</v>
      </c>
      <c r="CS19" s="668"/>
      <c r="CT19" s="668"/>
      <c r="CU19" s="668"/>
      <c r="CV19" s="668"/>
      <c r="CW19" s="668"/>
      <c r="CX19" s="668"/>
      <c r="CY19" s="669"/>
      <c r="CZ19" s="723" t="s">
        <v>173</v>
      </c>
      <c r="DA19" s="723"/>
      <c r="DB19" s="723"/>
      <c r="DC19" s="723"/>
      <c r="DD19" s="655" t="s">
        <v>136</v>
      </c>
      <c r="DE19" s="668"/>
      <c r="DF19" s="668"/>
      <c r="DG19" s="668"/>
      <c r="DH19" s="668"/>
      <c r="DI19" s="668"/>
      <c r="DJ19" s="668"/>
      <c r="DK19" s="668"/>
      <c r="DL19" s="668"/>
      <c r="DM19" s="668"/>
      <c r="DN19" s="668"/>
      <c r="DO19" s="668"/>
      <c r="DP19" s="669"/>
      <c r="DQ19" s="655" t="s">
        <v>173</v>
      </c>
      <c r="DR19" s="668"/>
      <c r="DS19" s="668"/>
      <c r="DT19" s="668"/>
      <c r="DU19" s="668"/>
      <c r="DV19" s="668"/>
      <c r="DW19" s="668"/>
      <c r="DX19" s="668"/>
      <c r="DY19" s="668"/>
      <c r="DZ19" s="668"/>
      <c r="EA19" s="668"/>
      <c r="EB19" s="668"/>
      <c r="EC19" s="704"/>
    </row>
    <row r="20" spans="2:133" ht="11.25" customHeight="1" x14ac:dyDescent="0.15">
      <c r="B20" s="664" t="s">
        <v>272</v>
      </c>
      <c r="C20" s="665"/>
      <c r="D20" s="665"/>
      <c r="E20" s="665"/>
      <c r="F20" s="665"/>
      <c r="G20" s="665"/>
      <c r="H20" s="665"/>
      <c r="I20" s="665"/>
      <c r="J20" s="665"/>
      <c r="K20" s="665"/>
      <c r="L20" s="665"/>
      <c r="M20" s="665"/>
      <c r="N20" s="665"/>
      <c r="O20" s="665"/>
      <c r="P20" s="665"/>
      <c r="Q20" s="666"/>
      <c r="R20" s="667">
        <v>178848</v>
      </c>
      <c r="S20" s="668"/>
      <c r="T20" s="668"/>
      <c r="U20" s="668"/>
      <c r="V20" s="668"/>
      <c r="W20" s="668"/>
      <c r="X20" s="668"/>
      <c r="Y20" s="669"/>
      <c r="Z20" s="723">
        <v>1.7</v>
      </c>
      <c r="AA20" s="723"/>
      <c r="AB20" s="723"/>
      <c r="AC20" s="723"/>
      <c r="AD20" s="724" t="s">
        <v>136</v>
      </c>
      <c r="AE20" s="724"/>
      <c r="AF20" s="724"/>
      <c r="AG20" s="724"/>
      <c r="AH20" s="724"/>
      <c r="AI20" s="724"/>
      <c r="AJ20" s="724"/>
      <c r="AK20" s="724"/>
      <c r="AL20" s="670" t="s">
        <v>136</v>
      </c>
      <c r="AM20" s="671"/>
      <c r="AN20" s="671"/>
      <c r="AO20" s="725"/>
      <c r="AP20" s="664" t="s">
        <v>273</v>
      </c>
      <c r="AQ20" s="665"/>
      <c r="AR20" s="665"/>
      <c r="AS20" s="665"/>
      <c r="AT20" s="665"/>
      <c r="AU20" s="665"/>
      <c r="AV20" s="665"/>
      <c r="AW20" s="665"/>
      <c r="AX20" s="665"/>
      <c r="AY20" s="665"/>
      <c r="AZ20" s="665"/>
      <c r="BA20" s="665"/>
      <c r="BB20" s="665"/>
      <c r="BC20" s="665"/>
      <c r="BD20" s="665"/>
      <c r="BE20" s="665"/>
      <c r="BF20" s="666"/>
      <c r="BG20" s="667" t="s">
        <v>136</v>
      </c>
      <c r="BH20" s="668"/>
      <c r="BI20" s="668"/>
      <c r="BJ20" s="668"/>
      <c r="BK20" s="668"/>
      <c r="BL20" s="668"/>
      <c r="BM20" s="668"/>
      <c r="BN20" s="669"/>
      <c r="BO20" s="723" t="s">
        <v>136</v>
      </c>
      <c r="BP20" s="723"/>
      <c r="BQ20" s="723"/>
      <c r="BR20" s="723"/>
      <c r="BS20" s="655" t="s">
        <v>136</v>
      </c>
      <c r="BT20" s="668"/>
      <c r="BU20" s="668"/>
      <c r="BV20" s="668"/>
      <c r="BW20" s="668"/>
      <c r="BX20" s="668"/>
      <c r="BY20" s="668"/>
      <c r="BZ20" s="668"/>
      <c r="CA20" s="668"/>
      <c r="CB20" s="704"/>
      <c r="CD20" s="705" t="s">
        <v>274</v>
      </c>
      <c r="CE20" s="702"/>
      <c r="CF20" s="702"/>
      <c r="CG20" s="702"/>
      <c r="CH20" s="702"/>
      <c r="CI20" s="702"/>
      <c r="CJ20" s="702"/>
      <c r="CK20" s="702"/>
      <c r="CL20" s="702"/>
      <c r="CM20" s="702"/>
      <c r="CN20" s="702"/>
      <c r="CO20" s="702"/>
      <c r="CP20" s="702"/>
      <c r="CQ20" s="703"/>
      <c r="CR20" s="667">
        <v>9980210</v>
      </c>
      <c r="CS20" s="668"/>
      <c r="CT20" s="668"/>
      <c r="CU20" s="668"/>
      <c r="CV20" s="668"/>
      <c r="CW20" s="668"/>
      <c r="CX20" s="668"/>
      <c r="CY20" s="669"/>
      <c r="CZ20" s="723">
        <v>100</v>
      </c>
      <c r="DA20" s="723"/>
      <c r="DB20" s="723"/>
      <c r="DC20" s="723"/>
      <c r="DD20" s="655">
        <v>2499103</v>
      </c>
      <c r="DE20" s="668"/>
      <c r="DF20" s="668"/>
      <c r="DG20" s="668"/>
      <c r="DH20" s="668"/>
      <c r="DI20" s="668"/>
      <c r="DJ20" s="668"/>
      <c r="DK20" s="668"/>
      <c r="DL20" s="668"/>
      <c r="DM20" s="668"/>
      <c r="DN20" s="668"/>
      <c r="DO20" s="668"/>
      <c r="DP20" s="669"/>
      <c r="DQ20" s="655">
        <v>6093732</v>
      </c>
      <c r="DR20" s="668"/>
      <c r="DS20" s="668"/>
      <c r="DT20" s="668"/>
      <c r="DU20" s="668"/>
      <c r="DV20" s="668"/>
      <c r="DW20" s="668"/>
      <c r="DX20" s="668"/>
      <c r="DY20" s="668"/>
      <c r="DZ20" s="668"/>
      <c r="EA20" s="668"/>
      <c r="EB20" s="668"/>
      <c r="EC20" s="704"/>
    </row>
    <row r="21" spans="2:133" ht="11.25" customHeight="1" x14ac:dyDescent="0.15">
      <c r="B21" s="664" t="s">
        <v>275</v>
      </c>
      <c r="C21" s="665"/>
      <c r="D21" s="665"/>
      <c r="E21" s="665"/>
      <c r="F21" s="665"/>
      <c r="G21" s="665"/>
      <c r="H21" s="665"/>
      <c r="I21" s="665"/>
      <c r="J21" s="665"/>
      <c r="K21" s="665"/>
      <c r="L21" s="665"/>
      <c r="M21" s="665"/>
      <c r="N21" s="665"/>
      <c r="O21" s="665"/>
      <c r="P21" s="665"/>
      <c r="Q21" s="666"/>
      <c r="R21" s="667" t="s">
        <v>173</v>
      </c>
      <c r="S21" s="668"/>
      <c r="T21" s="668"/>
      <c r="U21" s="668"/>
      <c r="V21" s="668"/>
      <c r="W21" s="668"/>
      <c r="X21" s="668"/>
      <c r="Y21" s="669"/>
      <c r="Z21" s="723" t="s">
        <v>173</v>
      </c>
      <c r="AA21" s="723"/>
      <c r="AB21" s="723"/>
      <c r="AC21" s="723"/>
      <c r="AD21" s="724" t="s">
        <v>173</v>
      </c>
      <c r="AE21" s="724"/>
      <c r="AF21" s="724"/>
      <c r="AG21" s="724"/>
      <c r="AH21" s="724"/>
      <c r="AI21" s="724"/>
      <c r="AJ21" s="724"/>
      <c r="AK21" s="724"/>
      <c r="AL21" s="670" t="s">
        <v>136</v>
      </c>
      <c r="AM21" s="671"/>
      <c r="AN21" s="671"/>
      <c r="AO21" s="725"/>
      <c r="AP21" s="769" t="s">
        <v>276</v>
      </c>
      <c r="AQ21" s="776"/>
      <c r="AR21" s="776"/>
      <c r="AS21" s="776"/>
      <c r="AT21" s="776"/>
      <c r="AU21" s="776"/>
      <c r="AV21" s="776"/>
      <c r="AW21" s="776"/>
      <c r="AX21" s="776"/>
      <c r="AY21" s="776"/>
      <c r="AZ21" s="776"/>
      <c r="BA21" s="776"/>
      <c r="BB21" s="776"/>
      <c r="BC21" s="776"/>
      <c r="BD21" s="776"/>
      <c r="BE21" s="776"/>
      <c r="BF21" s="771"/>
      <c r="BG21" s="667" t="s">
        <v>173</v>
      </c>
      <c r="BH21" s="668"/>
      <c r="BI21" s="668"/>
      <c r="BJ21" s="668"/>
      <c r="BK21" s="668"/>
      <c r="BL21" s="668"/>
      <c r="BM21" s="668"/>
      <c r="BN21" s="669"/>
      <c r="BO21" s="723" t="s">
        <v>136</v>
      </c>
      <c r="BP21" s="723"/>
      <c r="BQ21" s="723"/>
      <c r="BR21" s="723"/>
      <c r="BS21" s="655" t="s">
        <v>173</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277</v>
      </c>
      <c r="C22" s="665"/>
      <c r="D22" s="665"/>
      <c r="E22" s="665"/>
      <c r="F22" s="665"/>
      <c r="G22" s="665"/>
      <c r="H22" s="665"/>
      <c r="I22" s="665"/>
      <c r="J22" s="665"/>
      <c r="K22" s="665"/>
      <c r="L22" s="665"/>
      <c r="M22" s="665"/>
      <c r="N22" s="665"/>
      <c r="O22" s="665"/>
      <c r="P22" s="665"/>
      <c r="Q22" s="666"/>
      <c r="R22" s="667">
        <v>5259368</v>
      </c>
      <c r="S22" s="668"/>
      <c r="T22" s="668"/>
      <c r="U22" s="668"/>
      <c r="V22" s="668"/>
      <c r="W22" s="668"/>
      <c r="X22" s="668"/>
      <c r="Y22" s="669"/>
      <c r="Z22" s="723">
        <v>49.3</v>
      </c>
      <c r="AA22" s="723"/>
      <c r="AB22" s="723"/>
      <c r="AC22" s="723"/>
      <c r="AD22" s="724">
        <v>5080520</v>
      </c>
      <c r="AE22" s="724"/>
      <c r="AF22" s="724"/>
      <c r="AG22" s="724"/>
      <c r="AH22" s="724"/>
      <c r="AI22" s="724"/>
      <c r="AJ22" s="724"/>
      <c r="AK22" s="724"/>
      <c r="AL22" s="670">
        <v>99.6</v>
      </c>
      <c r="AM22" s="671"/>
      <c r="AN22" s="671"/>
      <c r="AO22" s="725"/>
      <c r="AP22" s="769" t="s">
        <v>278</v>
      </c>
      <c r="AQ22" s="776"/>
      <c r="AR22" s="776"/>
      <c r="AS22" s="776"/>
      <c r="AT22" s="776"/>
      <c r="AU22" s="776"/>
      <c r="AV22" s="776"/>
      <c r="AW22" s="776"/>
      <c r="AX22" s="776"/>
      <c r="AY22" s="776"/>
      <c r="AZ22" s="776"/>
      <c r="BA22" s="776"/>
      <c r="BB22" s="776"/>
      <c r="BC22" s="776"/>
      <c r="BD22" s="776"/>
      <c r="BE22" s="776"/>
      <c r="BF22" s="771"/>
      <c r="BG22" s="667" t="s">
        <v>136</v>
      </c>
      <c r="BH22" s="668"/>
      <c r="BI22" s="668"/>
      <c r="BJ22" s="668"/>
      <c r="BK22" s="668"/>
      <c r="BL22" s="668"/>
      <c r="BM22" s="668"/>
      <c r="BN22" s="669"/>
      <c r="BO22" s="723" t="s">
        <v>136</v>
      </c>
      <c r="BP22" s="723"/>
      <c r="BQ22" s="723"/>
      <c r="BR22" s="723"/>
      <c r="BS22" s="655" t="s">
        <v>173</v>
      </c>
      <c r="BT22" s="668"/>
      <c r="BU22" s="668"/>
      <c r="BV22" s="668"/>
      <c r="BW22" s="668"/>
      <c r="BX22" s="668"/>
      <c r="BY22" s="668"/>
      <c r="BZ22" s="668"/>
      <c r="CA22" s="668"/>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280</v>
      </c>
      <c r="C23" s="665"/>
      <c r="D23" s="665"/>
      <c r="E23" s="665"/>
      <c r="F23" s="665"/>
      <c r="G23" s="665"/>
      <c r="H23" s="665"/>
      <c r="I23" s="665"/>
      <c r="J23" s="665"/>
      <c r="K23" s="665"/>
      <c r="L23" s="665"/>
      <c r="M23" s="665"/>
      <c r="N23" s="665"/>
      <c r="O23" s="665"/>
      <c r="P23" s="665"/>
      <c r="Q23" s="666"/>
      <c r="R23" s="667">
        <v>2218</v>
      </c>
      <c r="S23" s="668"/>
      <c r="T23" s="668"/>
      <c r="U23" s="668"/>
      <c r="V23" s="668"/>
      <c r="W23" s="668"/>
      <c r="X23" s="668"/>
      <c r="Y23" s="669"/>
      <c r="Z23" s="723">
        <v>0</v>
      </c>
      <c r="AA23" s="723"/>
      <c r="AB23" s="723"/>
      <c r="AC23" s="723"/>
      <c r="AD23" s="724">
        <v>2218</v>
      </c>
      <c r="AE23" s="724"/>
      <c r="AF23" s="724"/>
      <c r="AG23" s="724"/>
      <c r="AH23" s="724"/>
      <c r="AI23" s="724"/>
      <c r="AJ23" s="724"/>
      <c r="AK23" s="724"/>
      <c r="AL23" s="670">
        <v>0</v>
      </c>
      <c r="AM23" s="671"/>
      <c r="AN23" s="671"/>
      <c r="AO23" s="725"/>
      <c r="AP23" s="769" t="s">
        <v>281</v>
      </c>
      <c r="AQ23" s="776"/>
      <c r="AR23" s="776"/>
      <c r="AS23" s="776"/>
      <c r="AT23" s="776"/>
      <c r="AU23" s="776"/>
      <c r="AV23" s="776"/>
      <c r="AW23" s="776"/>
      <c r="AX23" s="776"/>
      <c r="AY23" s="776"/>
      <c r="AZ23" s="776"/>
      <c r="BA23" s="776"/>
      <c r="BB23" s="776"/>
      <c r="BC23" s="776"/>
      <c r="BD23" s="776"/>
      <c r="BE23" s="776"/>
      <c r="BF23" s="771"/>
      <c r="BG23" s="667" t="s">
        <v>136</v>
      </c>
      <c r="BH23" s="668"/>
      <c r="BI23" s="668"/>
      <c r="BJ23" s="668"/>
      <c r="BK23" s="668"/>
      <c r="BL23" s="668"/>
      <c r="BM23" s="668"/>
      <c r="BN23" s="669"/>
      <c r="BO23" s="723" t="s">
        <v>173</v>
      </c>
      <c r="BP23" s="723"/>
      <c r="BQ23" s="723"/>
      <c r="BR23" s="723"/>
      <c r="BS23" s="655" t="s">
        <v>136</v>
      </c>
      <c r="BT23" s="668"/>
      <c r="BU23" s="668"/>
      <c r="BV23" s="668"/>
      <c r="BW23" s="668"/>
      <c r="BX23" s="668"/>
      <c r="BY23" s="668"/>
      <c r="BZ23" s="668"/>
      <c r="CA23" s="668"/>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64" t="s">
        <v>287</v>
      </c>
      <c r="C24" s="665"/>
      <c r="D24" s="665"/>
      <c r="E24" s="665"/>
      <c r="F24" s="665"/>
      <c r="G24" s="665"/>
      <c r="H24" s="665"/>
      <c r="I24" s="665"/>
      <c r="J24" s="665"/>
      <c r="K24" s="665"/>
      <c r="L24" s="665"/>
      <c r="M24" s="665"/>
      <c r="N24" s="665"/>
      <c r="O24" s="665"/>
      <c r="P24" s="665"/>
      <c r="Q24" s="666"/>
      <c r="R24" s="667">
        <v>2104</v>
      </c>
      <c r="S24" s="668"/>
      <c r="T24" s="668"/>
      <c r="U24" s="668"/>
      <c r="V24" s="668"/>
      <c r="W24" s="668"/>
      <c r="X24" s="668"/>
      <c r="Y24" s="669"/>
      <c r="Z24" s="723">
        <v>0</v>
      </c>
      <c r="AA24" s="723"/>
      <c r="AB24" s="723"/>
      <c r="AC24" s="723"/>
      <c r="AD24" s="724" t="s">
        <v>136</v>
      </c>
      <c r="AE24" s="724"/>
      <c r="AF24" s="724"/>
      <c r="AG24" s="724"/>
      <c r="AH24" s="724"/>
      <c r="AI24" s="724"/>
      <c r="AJ24" s="724"/>
      <c r="AK24" s="724"/>
      <c r="AL24" s="670" t="s">
        <v>173</v>
      </c>
      <c r="AM24" s="671"/>
      <c r="AN24" s="671"/>
      <c r="AO24" s="725"/>
      <c r="AP24" s="769" t="s">
        <v>288</v>
      </c>
      <c r="AQ24" s="776"/>
      <c r="AR24" s="776"/>
      <c r="AS24" s="776"/>
      <c r="AT24" s="776"/>
      <c r="AU24" s="776"/>
      <c r="AV24" s="776"/>
      <c r="AW24" s="776"/>
      <c r="AX24" s="776"/>
      <c r="AY24" s="776"/>
      <c r="AZ24" s="776"/>
      <c r="BA24" s="776"/>
      <c r="BB24" s="776"/>
      <c r="BC24" s="776"/>
      <c r="BD24" s="776"/>
      <c r="BE24" s="776"/>
      <c r="BF24" s="771"/>
      <c r="BG24" s="667" t="s">
        <v>173</v>
      </c>
      <c r="BH24" s="668"/>
      <c r="BI24" s="668"/>
      <c r="BJ24" s="668"/>
      <c r="BK24" s="668"/>
      <c r="BL24" s="668"/>
      <c r="BM24" s="668"/>
      <c r="BN24" s="669"/>
      <c r="BO24" s="723" t="s">
        <v>136</v>
      </c>
      <c r="BP24" s="723"/>
      <c r="BQ24" s="723"/>
      <c r="BR24" s="723"/>
      <c r="BS24" s="655" t="s">
        <v>136</v>
      </c>
      <c r="BT24" s="668"/>
      <c r="BU24" s="668"/>
      <c r="BV24" s="668"/>
      <c r="BW24" s="668"/>
      <c r="BX24" s="668"/>
      <c r="BY24" s="668"/>
      <c r="BZ24" s="668"/>
      <c r="CA24" s="668"/>
      <c r="CB24" s="704"/>
      <c r="CD24" s="732" t="s">
        <v>289</v>
      </c>
      <c r="CE24" s="733"/>
      <c r="CF24" s="733"/>
      <c r="CG24" s="733"/>
      <c r="CH24" s="733"/>
      <c r="CI24" s="733"/>
      <c r="CJ24" s="733"/>
      <c r="CK24" s="733"/>
      <c r="CL24" s="733"/>
      <c r="CM24" s="733"/>
      <c r="CN24" s="733"/>
      <c r="CO24" s="733"/>
      <c r="CP24" s="733"/>
      <c r="CQ24" s="734"/>
      <c r="CR24" s="726">
        <v>3555553</v>
      </c>
      <c r="CS24" s="727"/>
      <c r="CT24" s="727"/>
      <c r="CU24" s="727"/>
      <c r="CV24" s="727"/>
      <c r="CW24" s="727"/>
      <c r="CX24" s="727"/>
      <c r="CY24" s="773"/>
      <c r="CZ24" s="774">
        <v>35.6</v>
      </c>
      <c r="DA24" s="743"/>
      <c r="DB24" s="743"/>
      <c r="DC24" s="777"/>
      <c r="DD24" s="772">
        <v>2529766</v>
      </c>
      <c r="DE24" s="727"/>
      <c r="DF24" s="727"/>
      <c r="DG24" s="727"/>
      <c r="DH24" s="727"/>
      <c r="DI24" s="727"/>
      <c r="DJ24" s="727"/>
      <c r="DK24" s="773"/>
      <c r="DL24" s="772">
        <v>2494728</v>
      </c>
      <c r="DM24" s="727"/>
      <c r="DN24" s="727"/>
      <c r="DO24" s="727"/>
      <c r="DP24" s="727"/>
      <c r="DQ24" s="727"/>
      <c r="DR24" s="727"/>
      <c r="DS24" s="727"/>
      <c r="DT24" s="727"/>
      <c r="DU24" s="727"/>
      <c r="DV24" s="773"/>
      <c r="DW24" s="774">
        <v>45.8</v>
      </c>
      <c r="DX24" s="743"/>
      <c r="DY24" s="743"/>
      <c r="DZ24" s="743"/>
      <c r="EA24" s="743"/>
      <c r="EB24" s="743"/>
      <c r="EC24" s="775"/>
    </row>
    <row r="25" spans="2:133" ht="11.25" customHeight="1" x14ac:dyDescent="0.15">
      <c r="B25" s="664" t="s">
        <v>290</v>
      </c>
      <c r="C25" s="665"/>
      <c r="D25" s="665"/>
      <c r="E25" s="665"/>
      <c r="F25" s="665"/>
      <c r="G25" s="665"/>
      <c r="H25" s="665"/>
      <c r="I25" s="665"/>
      <c r="J25" s="665"/>
      <c r="K25" s="665"/>
      <c r="L25" s="665"/>
      <c r="M25" s="665"/>
      <c r="N25" s="665"/>
      <c r="O25" s="665"/>
      <c r="P25" s="665"/>
      <c r="Q25" s="666"/>
      <c r="R25" s="667">
        <v>147892</v>
      </c>
      <c r="S25" s="668"/>
      <c r="T25" s="668"/>
      <c r="U25" s="668"/>
      <c r="V25" s="668"/>
      <c r="W25" s="668"/>
      <c r="X25" s="668"/>
      <c r="Y25" s="669"/>
      <c r="Z25" s="723">
        <v>1.4</v>
      </c>
      <c r="AA25" s="723"/>
      <c r="AB25" s="723"/>
      <c r="AC25" s="723"/>
      <c r="AD25" s="724">
        <v>638</v>
      </c>
      <c r="AE25" s="724"/>
      <c r="AF25" s="724"/>
      <c r="AG25" s="724"/>
      <c r="AH25" s="724"/>
      <c r="AI25" s="724"/>
      <c r="AJ25" s="724"/>
      <c r="AK25" s="724"/>
      <c r="AL25" s="670">
        <v>0</v>
      </c>
      <c r="AM25" s="671"/>
      <c r="AN25" s="671"/>
      <c r="AO25" s="725"/>
      <c r="AP25" s="769" t="s">
        <v>291</v>
      </c>
      <c r="AQ25" s="776"/>
      <c r="AR25" s="776"/>
      <c r="AS25" s="776"/>
      <c r="AT25" s="776"/>
      <c r="AU25" s="776"/>
      <c r="AV25" s="776"/>
      <c r="AW25" s="776"/>
      <c r="AX25" s="776"/>
      <c r="AY25" s="776"/>
      <c r="AZ25" s="776"/>
      <c r="BA25" s="776"/>
      <c r="BB25" s="776"/>
      <c r="BC25" s="776"/>
      <c r="BD25" s="776"/>
      <c r="BE25" s="776"/>
      <c r="BF25" s="771"/>
      <c r="BG25" s="667" t="s">
        <v>173</v>
      </c>
      <c r="BH25" s="668"/>
      <c r="BI25" s="668"/>
      <c r="BJ25" s="668"/>
      <c r="BK25" s="668"/>
      <c r="BL25" s="668"/>
      <c r="BM25" s="668"/>
      <c r="BN25" s="669"/>
      <c r="BO25" s="723" t="s">
        <v>136</v>
      </c>
      <c r="BP25" s="723"/>
      <c r="BQ25" s="723"/>
      <c r="BR25" s="723"/>
      <c r="BS25" s="655" t="s">
        <v>136</v>
      </c>
      <c r="BT25" s="668"/>
      <c r="BU25" s="668"/>
      <c r="BV25" s="668"/>
      <c r="BW25" s="668"/>
      <c r="BX25" s="668"/>
      <c r="BY25" s="668"/>
      <c r="BZ25" s="668"/>
      <c r="CA25" s="668"/>
      <c r="CB25" s="704"/>
      <c r="CD25" s="705" t="s">
        <v>292</v>
      </c>
      <c r="CE25" s="702"/>
      <c r="CF25" s="702"/>
      <c r="CG25" s="702"/>
      <c r="CH25" s="702"/>
      <c r="CI25" s="702"/>
      <c r="CJ25" s="702"/>
      <c r="CK25" s="702"/>
      <c r="CL25" s="702"/>
      <c r="CM25" s="702"/>
      <c r="CN25" s="702"/>
      <c r="CO25" s="702"/>
      <c r="CP25" s="702"/>
      <c r="CQ25" s="703"/>
      <c r="CR25" s="667">
        <v>1486215</v>
      </c>
      <c r="CS25" s="656"/>
      <c r="CT25" s="656"/>
      <c r="CU25" s="656"/>
      <c r="CV25" s="656"/>
      <c r="CW25" s="656"/>
      <c r="CX25" s="656"/>
      <c r="CY25" s="657"/>
      <c r="CZ25" s="670">
        <v>14.9</v>
      </c>
      <c r="DA25" s="695"/>
      <c r="DB25" s="695"/>
      <c r="DC25" s="696"/>
      <c r="DD25" s="655">
        <v>1381447</v>
      </c>
      <c r="DE25" s="656"/>
      <c r="DF25" s="656"/>
      <c r="DG25" s="656"/>
      <c r="DH25" s="656"/>
      <c r="DI25" s="656"/>
      <c r="DJ25" s="656"/>
      <c r="DK25" s="657"/>
      <c r="DL25" s="655">
        <v>1359164</v>
      </c>
      <c r="DM25" s="656"/>
      <c r="DN25" s="656"/>
      <c r="DO25" s="656"/>
      <c r="DP25" s="656"/>
      <c r="DQ25" s="656"/>
      <c r="DR25" s="656"/>
      <c r="DS25" s="656"/>
      <c r="DT25" s="656"/>
      <c r="DU25" s="656"/>
      <c r="DV25" s="657"/>
      <c r="DW25" s="670">
        <v>24.9</v>
      </c>
      <c r="DX25" s="695"/>
      <c r="DY25" s="695"/>
      <c r="DZ25" s="695"/>
      <c r="EA25" s="695"/>
      <c r="EB25" s="695"/>
      <c r="EC25" s="697"/>
    </row>
    <row r="26" spans="2:133" ht="11.25" customHeight="1" x14ac:dyDescent="0.15">
      <c r="B26" s="664" t="s">
        <v>293</v>
      </c>
      <c r="C26" s="665"/>
      <c r="D26" s="665"/>
      <c r="E26" s="665"/>
      <c r="F26" s="665"/>
      <c r="G26" s="665"/>
      <c r="H26" s="665"/>
      <c r="I26" s="665"/>
      <c r="J26" s="665"/>
      <c r="K26" s="665"/>
      <c r="L26" s="665"/>
      <c r="M26" s="665"/>
      <c r="N26" s="665"/>
      <c r="O26" s="665"/>
      <c r="P26" s="665"/>
      <c r="Q26" s="666"/>
      <c r="R26" s="667">
        <v>9587</v>
      </c>
      <c r="S26" s="668"/>
      <c r="T26" s="668"/>
      <c r="U26" s="668"/>
      <c r="V26" s="668"/>
      <c r="W26" s="668"/>
      <c r="X26" s="668"/>
      <c r="Y26" s="669"/>
      <c r="Z26" s="723">
        <v>0.1</v>
      </c>
      <c r="AA26" s="723"/>
      <c r="AB26" s="723"/>
      <c r="AC26" s="723"/>
      <c r="AD26" s="724" t="s">
        <v>173</v>
      </c>
      <c r="AE26" s="724"/>
      <c r="AF26" s="724"/>
      <c r="AG26" s="724"/>
      <c r="AH26" s="724"/>
      <c r="AI26" s="724"/>
      <c r="AJ26" s="724"/>
      <c r="AK26" s="724"/>
      <c r="AL26" s="670" t="s">
        <v>136</v>
      </c>
      <c r="AM26" s="671"/>
      <c r="AN26" s="671"/>
      <c r="AO26" s="725"/>
      <c r="AP26" s="769" t="s">
        <v>294</v>
      </c>
      <c r="AQ26" s="770"/>
      <c r="AR26" s="770"/>
      <c r="AS26" s="770"/>
      <c r="AT26" s="770"/>
      <c r="AU26" s="770"/>
      <c r="AV26" s="770"/>
      <c r="AW26" s="770"/>
      <c r="AX26" s="770"/>
      <c r="AY26" s="770"/>
      <c r="AZ26" s="770"/>
      <c r="BA26" s="770"/>
      <c r="BB26" s="770"/>
      <c r="BC26" s="770"/>
      <c r="BD26" s="770"/>
      <c r="BE26" s="770"/>
      <c r="BF26" s="771"/>
      <c r="BG26" s="667" t="s">
        <v>173</v>
      </c>
      <c r="BH26" s="668"/>
      <c r="BI26" s="668"/>
      <c r="BJ26" s="668"/>
      <c r="BK26" s="668"/>
      <c r="BL26" s="668"/>
      <c r="BM26" s="668"/>
      <c r="BN26" s="669"/>
      <c r="BO26" s="723" t="s">
        <v>232</v>
      </c>
      <c r="BP26" s="723"/>
      <c r="BQ26" s="723"/>
      <c r="BR26" s="723"/>
      <c r="BS26" s="655" t="s">
        <v>136</v>
      </c>
      <c r="BT26" s="668"/>
      <c r="BU26" s="668"/>
      <c r="BV26" s="668"/>
      <c r="BW26" s="668"/>
      <c r="BX26" s="668"/>
      <c r="BY26" s="668"/>
      <c r="BZ26" s="668"/>
      <c r="CA26" s="668"/>
      <c r="CB26" s="704"/>
      <c r="CD26" s="705" t="s">
        <v>295</v>
      </c>
      <c r="CE26" s="702"/>
      <c r="CF26" s="702"/>
      <c r="CG26" s="702"/>
      <c r="CH26" s="702"/>
      <c r="CI26" s="702"/>
      <c r="CJ26" s="702"/>
      <c r="CK26" s="702"/>
      <c r="CL26" s="702"/>
      <c r="CM26" s="702"/>
      <c r="CN26" s="702"/>
      <c r="CO26" s="702"/>
      <c r="CP26" s="702"/>
      <c r="CQ26" s="703"/>
      <c r="CR26" s="667">
        <v>1011937</v>
      </c>
      <c r="CS26" s="668"/>
      <c r="CT26" s="668"/>
      <c r="CU26" s="668"/>
      <c r="CV26" s="668"/>
      <c r="CW26" s="668"/>
      <c r="CX26" s="668"/>
      <c r="CY26" s="669"/>
      <c r="CZ26" s="670">
        <v>10.1</v>
      </c>
      <c r="DA26" s="695"/>
      <c r="DB26" s="695"/>
      <c r="DC26" s="696"/>
      <c r="DD26" s="655">
        <v>909841</v>
      </c>
      <c r="DE26" s="668"/>
      <c r="DF26" s="668"/>
      <c r="DG26" s="668"/>
      <c r="DH26" s="668"/>
      <c r="DI26" s="668"/>
      <c r="DJ26" s="668"/>
      <c r="DK26" s="669"/>
      <c r="DL26" s="655" t="s">
        <v>136</v>
      </c>
      <c r="DM26" s="668"/>
      <c r="DN26" s="668"/>
      <c r="DO26" s="668"/>
      <c r="DP26" s="668"/>
      <c r="DQ26" s="668"/>
      <c r="DR26" s="668"/>
      <c r="DS26" s="668"/>
      <c r="DT26" s="668"/>
      <c r="DU26" s="668"/>
      <c r="DV26" s="669"/>
      <c r="DW26" s="670" t="s">
        <v>232</v>
      </c>
      <c r="DX26" s="695"/>
      <c r="DY26" s="695"/>
      <c r="DZ26" s="695"/>
      <c r="EA26" s="695"/>
      <c r="EB26" s="695"/>
      <c r="EC26" s="697"/>
    </row>
    <row r="27" spans="2:133" ht="11.25" customHeight="1" x14ac:dyDescent="0.15">
      <c r="B27" s="664" t="s">
        <v>296</v>
      </c>
      <c r="C27" s="665"/>
      <c r="D27" s="665"/>
      <c r="E27" s="665"/>
      <c r="F27" s="665"/>
      <c r="G27" s="665"/>
      <c r="H27" s="665"/>
      <c r="I27" s="665"/>
      <c r="J27" s="665"/>
      <c r="K27" s="665"/>
      <c r="L27" s="665"/>
      <c r="M27" s="665"/>
      <c r="N27" s="665"/>
      <c r="O27" s="665"/>
      <c r="P27" s="665"/>
      <c r="Q27" s="666"/>
      <c r="R27" s="667">
        <v>1405509</v>
      </c>
      <c r="S27" s="668"/>
      <c r="T27" s="668"/>
      <c r="U27" s="668"/>
      <c r="V27" s="668"/>
      <c r="W27" s="668"/>
      <c r="X27" s="668"/>
      <c r="Y27" s="669"/>
      <c r="Z27" s="723">
        <v>13.2</v>
      </c>
      <c r="AA27" s="723"/>
      <c r="AB27" s="723"/>
      <c r="AC27" s="723"/>
      <c r="AD27" s="724" t="s">
        <v>173</v>
      </c>
      <c r="AE27" s="724"/>
      <c r="AF27" s="724"/>
      <c r="AG27" s="724"/>
      <c r="AH27" s="724"/>
      <c r="AI27" s="724"/>
      <c r="AJ27" s="724"/>
      <c r="AK27" s="724"/>
      <c r="AL27" s="670" t="s">
        <v>173</v>
      </c>
      <c r="AM27" s="671"/>
      <c r="AN27" s="671"/>
      <c r="AO27" s="725"/>
      <c r="AP27" s="664" t="s">
        <v>297</v>
      </c>
      <c r="AQ27" s="665"/>
      <c r="AR27" s="665"/>
      <c r="AS27" s="665"/>
      <c r="AT27" s="665"/>
      <c r="AU27" s="665"/>
      <c r="AV27" s="665"/>
      <c r="AW27" s="665"/>
      <c r="AX27" s="665"/>
      <c r="AY27" s="665"/>
      <c r="AZ27" s="665"/>
      <c r="BA27" s="665"/>
      <c r="BB27" s="665"/>
      <c r="BC27" s="665"/>
      <c r="BD27" s="665"/>
      <c r="BE27" s="665"/>
      <c r="BF27" s="666"/>
      <c r="BG27" s="667">
        <v>2573941</v>
      </c>
      <c r="BH27" s="668"/>
      <c r="BI27" s="668"/>
      <c r="BJ27" s="668"/>
      <c r="BK27" s="668"/>
      <c r="BL27" s="668"/>
      <c r="BM27" s="668"/>
      <c r="BN27" s="669"/>
      <c r="BO27" s="723">
        <v>100</v>
      </c>
      <c r="BP27" s="723"/>
      <c r="BQ27" s="723"/>
      <c r="BR27" s="723"/>
      <c r="BS27" s="655" t="s">
        <v>173</v>
      </c>
      <c r="BT27" s="668"/>
      <c r="BU27" s="668"/>
      <c r="BV27" s="668"/>
      <c r="BW27" s="668"/>
      <c r="BX27" s="668"/>
      <c r="BY27" s="668"/>
      <c r="BZ27" s="668"/>
      <c r="CA27" s="668"/>
      <c r="CB27" s="704"/>
      <c r="CD27" s="705" t="s">
        <v>298</v>
      </c>
      <c r="CE27" s="702"/>
      <c r="CF27" s="702"/>
      <c r="CG27" s="702"/>
      <c r="CH27" s="702"/>
      <c r="CI27" s="702"/>
      <c r="CJ27" s="702"/>
      <c r="CK27" s="702"/>
      <c r="CL27" s="702"/>
      <c r="CM27" s="702"/>
      <c r="CN27" s="702"/>
      <c r="CO27" s="702"/>
      <c r="CP27" s="702"/>
      <c r="CQ27" s="703"/>
      <c r="CR27" s="667">
        <v>1238491</v>
      </c>
      <c r="CS27" s="656"/>
      <c r="CT27" s="656"/>
      <c r="CU27" s="656"/>
      <c r="CV27" s="656"/>
      <c r="CW27" s="656"/>
      <c r="CX27" s="656"/>
      <c r="CY27" s="657"/>
      <c r="CZ27" s="670">
        <v>12.4</v>
      </c>
      <c r="DA27" s="695"/>
      <c r="DB27" s="695"/>
      <c r="DC27" s="696"/>
      <c r="DD27" s="655">
        <v>365646</v>
      </c>
      <c r="DE27" s="656"/>
      <c r="DF27" s="656"/>
      <c r="DG27" s="656"/>
      <c r="DH27" s="656"/>
      <c r="DI27" s="656"/>
      <c r="DJ27" s="656"/>
      <c r="DK27" s="657"/>
      <c r="DL27" s="655">
        <v>365646</v>
      </c>
      <c r="DM27" s="656"/>
      <c r="DN27" s="656"/>
      <c r="DO27" s="656"/>
      <c r="DP27" s="656"/>
      <c r="DQ27" s="656"/>
      <c r="DR27" s="656"/>
      <c r="DS27" s="656"/>
      <c r="DT27" s="656"/>
      <c r="DU27" s="656"/>
      <c r="DV27" s="657"/>
      <c r="DW27" s="670">
        <v>6.7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7" t="s">
        <v>136</v>
      </c>
      <c r="S28" s="668"/>
      <c r="T28" s="668"/>
      <c r="U28" s="668"/>
      <c r="V28" s="668"/>
      <c r="W28" s="668"/>
      <c r="X28" s="668"/>
      <c r="Y28" s="669"/>
      <c r="Z28" s="723" t="s">
        <v>173</v>
      </c>
      <c r="AA28" s="723"/>
      <c r="AB28" s="723"/>
      <c r="AC28" s="723"/>
      <c r="AD28" s="724" t="s">
        <v>136</v>
      </c>
      <c r="AE28" s="724"/>
      <c r="AF28" s="724"/>
      <c r="AG28" s="724"/>
      <c r="AH28" s="724"/>
      <c r="AI28" s="724"/>
      <c r="AJ28" s="724"/>
      <c r="AK28" s="724"/>
      <c r="AL28" s="670" t="s">
        <v>136</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7">
        <v>830847</v>
      </c>
      <c r="CS28" s="668"/>
      <c r="CT28" s="668"/>
      <c r="CU28" s="668"/>
      <c r="CV28" s="668"/>
      <c r="CW28" s="668"/>
      <c r="CX28" s="668"/>
      <c r="CY28" s="669"/>
      <c r="CZ28" s="670">
        <v>8.3000000000000007</v>
      </c>
      <c r="DA28" s="695"/>
      <c r="DB28" s="695"/>
      <c r="DC28" s="696"/>
      <c r="DD28" s="655">
        <v>782673</v>
      </c>
      <c r="DE28" s="668"/>
      <c r="DF28" s="668"/>
      <c r="DG28" s="668"/>
      <c r="DH28" s="668"/>
      <c r="DI28" s="668"/>
      <c r="DJ28" s="668"/>
      <c r="DK28" s="669"/>
      <c r="DL28" s="655">
        <v>769918</v>
      </c>
      <c r="DM28" s="668"/>
      <c r="DN28" s="668"/>
      <c r="DO28" s="668"/>
      <c r="DP28" s="668"/>
      <c r="DQ28" s="668"/>
      <c r="DR28" s="668"/>
      <c r="DS28" s="668"/>
      <c r="DT28" s="668"/>
      <c r="DU28" s="668"/>
      <c r="DV28" s="669"/>
      <c r="DW28" s="670">
        <v>14.1</v>
      </c>
      <c r="DX28" s="695"/>
      <c r="DY28" s="695"/>
      <c r="DZ28" s="695"/>
      <c r="EA28" s="695"/>
      <c r="EB28" s="695"/>
      <c r="EC28" s="697"/>
    </row>
    <row r="29" spans="2:133" ht="11.25" customHeight="1" x14ac:dyDescent="0.15">
      <c r="B29" s="664" t="s">
        <v>301</v>
      </c>
      <c r="C29" s="665"/>
      <c r="D29" s="665"/>
      <c r="E29" s="665"/>
      <c r="F29" s="665"/>
      <c r="G29" s="665"/>
      <c r="H29" s="665"/>
      <c r="I29" s="665"/>
      <c r="J29" s="665"/>
      <c r="K29" s="665"/>
      <c r="L29" s="665"/>
      <c r="M29" s="665"/>
      <c r="N29" s="665"/>
      <c r="O29" s="665"/>
      <c r="P29" s="665"/>
      <c r="Q29" s="666"/>
      <c r="R29" s="667">
        <v>731122</v>
      </c>
      <c r="S29" s="668"/>
      <c r="T29" s="668"/>
      <c r="U29" s="668"/>
      <c r="V29" s="668"/>
      <c r="W29" s="668"/>
      <c r="X29" s="668"/>
      <c r="Y29" s="669"/>
      <c r="Z29" s="723">
        <v>6.9</v>
      </c>
      <c r="AA29" s="723"/>
      <c r="AB29" s="723"/>
      <c r="AC29" s="723"/>
      <c r="AD29" s="724" t="s">
        <v>173</v>
      </c>
      <c r="AE29" s="724"/>
      <c r="AF29" s="724"/>
      <c r="AG29" s="724"/>
      <c r="AH29" s="724"/>
      <c r="AI29" s="724"/>
      <c r="AJ29" s="724"/>
      <c r="AK29" s="724"/>
      <c r="AL29" s="670" t="s">
        <v>136</v>
      </c>
      <c r="AM29" s="671"/>
      <c r="AN29" s="671"/>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7">
        <v>830847</v>
      </c>
      <c r="CS29" s="656"/>
      <c r="CT29" s="656"/>
      <c r="CU29" s="656"/>
      <c r="CV29" s="656"/>
      <c r="CW29" s="656"/>
      <c r="CX29" s="656"/>
      <c r="CY29" s="657"/>
      <c r="CZ29" s="670">
        <v>8.3000000000000007</v>
      </c>
      <c r="DA29" s="695"/>
      <c r="DB29" s="695"/>
      <c r="DC29" s="696"/>
      <c r="DD29" s="655">
        <v>782673</v>
      </c>
      <c r="DE29" s="656"/>
      <c r="DF29" s="656"/>
      <c r="DG29" s="656"/>
      <c r="DH29" s="656"/>
      <c r="DI29" s="656"/>
      <c r="DJ29" s="656"/>
      <c r="DK29" s="657"/>
      <c r="DL29" s="655">
        <v>769918</v>
      </c>
      <c r="DM29" s="656"/>
      <c r="DN29" s="656"/>
      <c r="DO29" s="656"/>
      <c r="DP29" s="656"/>
      <c r="DQ29" s="656"/>
      <c r="DR29" s="656"/>
      <c r="DS29" s="656"/>
      <c r="DT29" s="656"/>
      <c r="DU29" s="656"/>
      <c r="DV29" s="657"/>
      <c r="DW29" s="670">
        <v>14.1</v>
      </c>
      <c r="DX29" s="695"/>
      <c r="DY29" s="695"/>
      <c r="DZ29" s="695"/>
      <c r="EA29" s="695"/>
      <c r="EB29" s="695"/>
      <c r="EC29" s="697"/>
    </row>
    <row r="30" spans="2:133" ht="11.25" customHeight="1" x14ac:dyDescent="0.15">
      <c r="B30" s="664" t="s">
        <v>306</v>
      </c>
      <c r="C30" s="665"/>
      <c r="D30" s="665"/>
      <c r="E30" s="665"/>
      <c r="F30" s="665"/>
      <c r="G30" s="665"/>
      <c r="H30" s="665"/>
      <c r="I30" s="665"/>
      <c r="J30" s="665"/>
      <c r="K30" s="665"/>
      <c r="L30" s="665"/>
      <c r="M30" s="665"/>
      <c r="N30" s="665"/>
      <c r="O30" s="665"/>
      <c r="P30" s="665"/>
      <c r="Q30" s="666"/>
      <c r="R30" s="667">
        <v>15623</v>
      </c>
      <c r="S30" s="668"/>
      <c r="T30" s="668"/>
      <c r="U30" s="668"/>
      <c r="V30" s="668"/>
      <c r="W30" s="668"/>
      <c r="X30" s="668"/>
      <c r="Y30" s="669"/>
      <c r="Z30" s="723">
        <v>0.1</v>
      </c>
      <c r="AA30" s="723"/>
      <c r="AB30" s="723"/>
      <c r="AC30" s="723"/>
      <c r="AD30" s="724">
        <v>5151</v>
      </c>
      <c r="AE30" s="724"/>
      <c r="AF30" s="724"/>
      <c r="AG30" s="724"/>
      <c r="AH30" s="724"/>
      <c r="AI30" s="724"/>
      <c r="AJ30" s="724"/>
      <c r="AK30" s="724"/>
      <c r="AL30" s="670">
        <v>0.1</v>
      </c>
      <c r="AM30" s="671"/>
      <c r="AN30" s="671"/>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98.5</v>
      </c>
      <c r="BH30" s="742"/>
      <c r="BI30" s="742"/>
      <c r="BJ30" s="742"/>
      <c r="BK30" s="742"/>
      <c r="BL30" s="742"/>
      <c r="BM30" s="743">
        <v>95.1</v>
      </c>
      <c r="BN30" s="742"/>
      <c r="BO30" s="742"/>
      <c r="BP30" s="742"/>
      <c r="BQ30" s="744"/>
      <c r="BR30" s="741">
        <v>98.5</v>
      </c>
      <c r="BS30" s="742"/>
      <c r="BT30" s="742"/>
      <c r="BU30" s="742"/>
      <c r="BV30" s="742"/>
      <c r="BW30" s="742"/>
      <c r="BX30" s="743">
        <v>93.8</v>
      </c>
      <c r="BY30" s="742"/>
      <c r="BZ30" s="742"/>
      <c r="CA30" s="742"/>
      <c r="CB30" s="744"/>
      <c r="CD30" s="747"/>
      <c r="CE30" s="748"/>
      <c r="CF30" s="705" t="s">
        <v>309</v>
      </c>
      <c r="CG30" s="702"/>
      <c r="CH30" s="702"/>
      <c r="CI30" s="702"/>
      <c r="CJ30" s="702"/>
      <c r="CK30" s="702"/>
      <c r="CL30" s="702"/>
      <c r="CM30" s="702"/>
      <c r="CN30" s="702"/>
      <c r="CO30" s="702"/>
      <c r="CP30" s="702"/>
      <c r="CQ30" s="703"/>
      <c r="CR30" s="667">
        <v>743911</v>
      </c>
      <c r="CS30" s="668"/>
      <c r="CT30" s="668"/>
      <c r="CU30" s="668"/>
      <c r="CV30" s="668"/>
      <c r="CW30" s="668"/>
      <c r="CX30" s="668"/>
      <c r="CY30" s="669"/>
      <c r="CZ30" s="670">
        <v>7.5</v>
      </c>
      <c r="DA30" s="695"/>
      <c r="DB30" s="695"/>
      <c r="DC30" s="696"/>
      <c r="DD30" s="655">
        <v>699673</v>
      </c>
      <c r="DE30" s="668"/>
      <c r="DF30" s="668"/>
      <c r="DG30" s="668"/>
      <c r="DH30" s="668"/>
      <c r="DI30" s="668"/>
      <c r="DJ30" s="668"/>
      <c r="DK30" s="669"/>
      <c r="DL30" s="655">
        <v>686918</v>
      </c>
      <c r="DM30" s="668"/>
      <c r="DN30" s="668"/>
      <c r="DO30" s="668"/>
      <c r="DP30" s="668"/>
      <c r="DQ30" s="668"/>
      <c r="DR30" s="668"/>
      <c r="DS30" s="668"/>
      <c r="DT30" s="668"/>
      <c r="DU30" s="668"/>
      <c r="DV30" s="669"/>
      <c r="DW30" s="670">
        <v>12.6</v>
      </c>
      <c r="DX30" s="695"/>
      <c r="DY30" s="695"/>
      <c r="DZ30" s="695"/>
      <c r="EA30" s="695"/>
      <c r="EB30" s="695"/>
      <c r="EC30" s="697"/>
    </row>
    <row r="31" spans="2:133" ht="11.25" customHeight="1" x14ac:dyDescent="0.15">
      <c r="B31" s="664" t="s">
        <v>310</v>
      </c>
      <c r="C31" s="665"/>
      <c r="D31" s="665"/>
      <c r="E31" s="665"/>
      <c r="F31" s="665"/>
      <c r="G31" s="665"/>
      <c r="H31" s="665"/>
      <c r="I31" s="665"/>
      <c r="J31" s="665"/>
      <c r="K31" s="665"/>
      <c r="L31" s="665"/>
      <c r="M31" s="665"/>
      <c r="N31" s="665"/>
      <c r="O31" s="665"/>
      <c r="P31" s="665"/>
      <c r="Q31" s="666"/>
      <c r="R31" s="667">
        <v>142966</v>
      </c>
      <c r="S31" s="668"/>
      <c r="T31" s="668"/>
      <c r="U31" s="668"/>
      <c r="V31" s="668"/>
      <c r="W31" s="668"/>
      <c r="X31" s="668"/>
      <c r="Y31" s="669"/>
      <c r="Z31" s="723">
        <v>1.3</v>
      </c>
      <c r="AA31" s="723"/>
      <c r="AB31" s="723"/>
      <c r="AC31" s="723"/>
      <c r="AD31" s="724" t="s">
        <v>136</v>
      </c>
      <c r="AE31" s="724"/>
      <c r="AF31" s="724"/>
      <c r="AG31" s="724"/>
      <c r="AH31" s="724"/>
      <c r="AI31" s="724"/>
      <c r="AJ31" s="724"/>
      <c r="AK31" s="724"/>
      <c r="AL31" s="670" t="s">
        <v>173</v>
      </c>
      <c r="AM31" s="671"/>
      <c r="AN31" s="671"/>
      <c r="AO31" s="725"/>
      <c r="AP31" s="753"/>
      <c r="AQ31" s="754"/>
      <c r="AR31" s="754"/>
      <c r="AS31" s="754"/>
      <c r="AT31" s="758"/>
      <c r="AU31" s="229" t="s">
        <v>311</v>
      </c>
      <c r="AV31" s="229"/>
      <c r="AW31" s="229"/>
      <c r="AX31" s="664" t="s">
        <v>312</v>
      </c>
      <c r="AY31" s="665"/>
      <c r="AZ31" s="665"/>
      <c r="BA31" s="665"/>
      <c r="BB31" s="665"/>
      <c r="BC31" s="665"/>
      <c r="BD31" s="665"/>
      <c r="BE31" s="665"/>
      <c r="BF31" s="666"/>
      <c r="BG31" s="739">
        <v>99.1</v>
      </c>
      <c r="BH31" s="656"/>
      <c r="BI31" s="656"/>
      <c r="BJ31" s="656"/>
      <c r="BK31" s="656"/>
      <c r="BL31" s="656"/>
      <c r="BM31" s="671">
        <v>96.5</v>
      </c>
      <c r="BN31" s="740"/>
      <c r="BO31" s="740"/>
      <c r="BP31" s="740"/>
      <c r="BQ31" s="701"/>
      <c r="BR31" s="739">
        <v>99.3</v>
      </c>
      <c r="BS31" s="656"/>
      <c r="BT31" s="656"/>
      <c r="BU31" s="656"/>
      <c r="BV31" s="656"/>
      <c r="BW31" s="656"/>
      <c r="BX31" s="671">
        <v>95.5</v>
      </c>
      <c r="BY31" s="740"/>
      <c r="BZ31" s="740"/>
      <c r="CA31" s="740"/>
      <c r="CB31" s="701"/>
      <c r="CD31" s="747"/>
      <c r="CE31" s="748"/>
      <c r="CF31" s="705" t="s">
        <v>313</v>
      </c>
      <c r="CG31" s="702"/>
      <c r="CH31" s="702"/>
      <c r="CI31" s="702"/>
      <c r="CJ31" s="702"/>
      <c r="CK31" s="702"/>
      <c r="CL31" s="702"/>
      <c r="CM31" s="702"/>
      <c r="CN31" s="702"/>
      <c r="CO31" s="702"/>
      <c r="CP31" s="702"/>
      <c r="CQ31" s="703"/>
      <c r="CR31" s="667">
        <v>86936</v>
      </c>
      <c r="CS31" s="656"/>
      <c r="CT31" s="656"/>
      <c r="CU31" s="656"/>
      <c r="CV31" s="656"/>
      <c r="CW31" s="656"/>
      <c r="CX31" s="656"/>
      <c r="CY31" s="657"/>
      <c r="CZ31" s="670">
        <v>0.9</v>
      </c>
      <c r="DA31" s="695"/>
      <c r="DB31" s="695"/>
      <c r="DC31" s="696"/>
      <c r="DD31" s="655">
        <v>83000</v>
      </c>
      <c r="DE31" s="656"/>
      <c r="DF31" s="656"/>
      <c r="DG31" s="656"/>
      <c r="DH31" s="656"/>
      <c r="DI31" s="656"/>
      <c r="DJ31" s="656"/>
      <c r="DK31" s="657"/>
      <c r="DL31" s="655">
        <v>83000</v>
      </c>
      <c r="DM31" s="656"/>
      <c r="DN31" s="656"/>
      <c r="DO31" s="656"/>
      <c r="DP31" s="656"/>
      <c r="DQ31" s="656"/>
      <c r="DR31" s="656"/>
      <c r="DS31" s="656"/>
      <c r="DT31" s="656"/>
      <c r="DU31" s="656"/>
      <c r="DV31" s="657"/>
      <c r="DW31" s="670">
        <v>1.5</v>
      </c>
      <c r="DX31" s="695"/>
      <c r="DY31" s="695"/>
      <c r="DZ31" s="695"/>
      <c r="EA31" s="695"/>
      <c r="EB31" s="695"/>
      <c r="EC31" s="697"/>
    </row>
    <row r="32" spans="2:133" ht="11.25" customHeight="1" x14ac:dyDescent="0.15">
      <c r="B32" s="664" t="s">
        <v>314</v>
      </c>
      <c r="C32" s="665"/>
      <c r="D32" s="665"/>
      <c r="E32" s="665"/>
      <c r="F32" s="665"/>
      <c r="G32" s="665"/>
      <c r="H32" s="665"/>
      <c r="I32" s="665"/>
      <c r="J32" s="665"/>
      <c r="K32" s="665"/>
      <c r="L32" s="665"/>
      <c r="M32" s="665"/>
      <c r="N32" s="665"/>
      <c r="O32" s="665"/>
      <c r="P32" s="665"/>
      <c r="Q32" s="666"/>
      <c r="R32" s="667">
        <v>623738</v>
      </c>
      <c r="S32" s="668"/>
      <c r="T32" s="668"/>
      <c r="U32" s="668"/>
      <c r="V32" s="668"/>
      <c r="W32" s="668"/>
      <c r="X32" s="668"/>
      <c r="Y32" s="669"/>
      <c r="Z32" s="723">
        <v>5.8</v>
      </c>
      <c r="AA32" s="723"/>
      <c r="AB32" s="723"/>
      <c r="AC32" s="723"/>
      <c r="AD32" s="724" t="s">
        <v>173</v>
      </c>
      <c r="AE32" s="724"/>
      <c r="AF32" s="724"/>
      <c r="AG32" s="724"/>
      <c r="AH32" s="724"/>
      <c r="AI32" s="724"/>
      <c r="AJ32" s="724"/>
      <c r="AK32" s="724"/>
      <c r="AL32" s="670" t="s">
        <v>232</v>
      </c>
      <c r="AM32" s="671"/>
      <c r="AN32" s="671"/>
      <c r="AO32" s="725"/>
      <c r="AP32" s="755"/>
      <c r="AQ32" s="756"/>
      <c r="AR32" s="756"/>
      <c r="AS32" s="756"/>
      <c r="AT32" s="759"/>
      <c r="AU32" s="231"/>
      <c r="AV32" s="231"/>
      <c r="AW32" s="231"/>
      <c r="AX32" s="673" t="s">
        <v>315</v>
      </c>
      <c r="AY32" s="674"/>
      <c r="AZ32" s="674"/>
      <c r="BA32" s="674"/>
      <c r="BB32" s="674"/>
      <c r="BC32" s="674"/>
      <c r="BD32" s="674"/>
      <c r="BE32" s="674"/>
      <c r="BF32" s="675"/>
      <c r="BG32" s="738">
        <v>97.7</v>
      </c>
      <c r="BH32" s="677"/>
      <c r="BI32" s="677"/>
      <c r="BJ32" s="677"/>
      <c r="BK32" s="677"/>
      <c r="BL32" s="677"/>
      <c r="BM32" s="721">
        <v>93.2</v>
      </c>
      <c r="BN32" s="677"/>
      <c r="BO32" s="677"/>
      <c r="BP32" s="677"/>
      <c r="BQ32" s="714"/>
      <c r="BR32" s="738">
        <v>97.5</v>
      </c>
      <c r="BS32" s="677"/>
      <c r="BT32" s="677"/>
      <c r="BU32" s="677"/>
      <c r="BV32" s="677"/>
      <c r="BW32" s="677"/>
      <c r="BX32" s="721">
        <v>91.4</v>
      </c>
      <c r="BY32" s="677"/>
      <c r="BZ32" s="677"/>
      <c r="CA32" s="677"/>
      <c r="CB32" s="714"/>
      <c r="CD32" s="749"/>
      <c r="CE32" s="750"/>
      <c r="CF32" s="705" t="s">
        <v>316</v>
      </c>
      <c r="CG32" s="702"/>
      <c r="CH32" s="702"/>
      <c r="CI32" s="702"/>
      <c r="CJ32" s="702"/>
      <c r="CK32" s="702"/>
      <c r="CL32" s="702"/>
      <c r="CM32" s="702"/>
      <c r="CN32" s="702"/>
      <c r="CO32" s="702"/>
      <c r="CP32" s="702"/>
      <c r="CQ32" s="703"/>
      <c r="CR32" s="667" t="s">
        <v>173</v>
      </c>
      <c r="CS32" s="668"/>
      <c r="CT32" s="668"/>
      <c r="CU32" s="668"/>
      <c r="CV32" s="668"/>
      <c r="CW32" s="668"/>
      <c r="CX32" s="668"/>
      <c r="CY32" s="669"/>
      <c r="CZ32" s="670" t="s">
        <v>173</v>
      </c>
      <c r="DA32" s="695"/>
      <c r="DB32" s="695"/>
      <c r="DC32" s="696"/>
      <c r="DD32" s="655" t="s">
        <v>173</v>
      </c>
      <c r="DE32" s="668"/>
      <c r="DF32" s="668"/>
      <c r="DG32" s="668"/>
      <c r="DH32" s="668"/>
      <c r="DI32" s="668"/>
      <c r="DJ32" s="668"/>
      <c r="DK32" s="669"/>
      <c r="DL32" s="655" t="s">
        <v>136</v>
      </c>
      <c r="DM32" s="668"/>
      <c r="DN32" s="668"/>
      <c r="DO32" s="668"/>
      <c r="DP32" s="668"/>
      <c r="DQ32" s="668"/>
      <c r="DR32" s="668"/>
      <c r="DS32" s="668"/>
      <c r="DT32" s="668"/>
      <c r="DU32" s="668"/>
      <c r="DV32" s="669"/>
      <c r="DW32" s="670" t="s">
        <v>136</v>
      </c>
      <c r="DX32" s="695"/>
      <c r="DY32" s="695"/>
      <c r="DZ32" s="695"/>
      <c r="EA32" s="695"/>
      <c r="EB32" s="695"/>
      <c r="EC32" s="697"/>
    </row>
    <row r="33" spans="2:133" ht="11.25" customHeight="1" x14ac:dyDescent="0.15">
      <c r="B33" s="664" t="s">
        <v>317</v>
      </c>
      <c r="C33" s="665"/>
      <c r="D33" s="665"/>
      <c r="E33" s="665"/>
      <c r="F33" s="665"/>
      <c r="G33" s="665"/>
      <c r="H33" s="665"/>
      <c r="I33" s="665"/>
      <c r="J33" s="665"/>
      <c r="K33" s="665"/>
      <c r="L33" s="665"/>
      <c r="M33" s="665"/>
      <c r="N33" s="665"/>
      <c r="O33" s="665"/>
      <c r="P33" s="665"/>
      <c r="Q33" s="666"/>
      <c r="R33" s="667">
        <v>527981</v>
      </c>
      <c r="S33" s="668"/>
      <c r="T33" s="668"/>
      <c r="U33" s="668"/>
      <c r="V33" s="668"/>
      <c r="W33" s="668"/>
      <c r="X33" s="668"/>
      <c r="Y33" s="669"/>
      <c r="Z33" s="723">
        <v>4.9000000000000004</v>
      </c>
      <c r="AA33" s="723"/>
      <c r="AB33" s="723"/>
      <c r="AC33" s="723"/>
      <c r="AD33" s="724" t="s">
        <v>232</v>
      </c>
      <c r="AE33" s="724"/>
      <c r="AF33" s="724"/>
      <c r="AG33" s="724"/>
      <c r="AH33" s="724"/>
      <c r="AI33" s="724"/>
      <c r="AJ33" s="724"/>
      <c r="AK33" s="724"/>
      <c r="AL33" s="670" t="s">
        <v>173</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7">
        <v>3795531</v>
      </c>
      <c r="CS33" s="656"/>
      <c r="CT33" s="656"/>
      <c r="CU33" s="656"/>
      <c r="CV33" s="656"/>
      <c r="CW33" s="656"/>
      <c r="CX33" s="656"/>
      <c r="CY33" s="657"/>
      <c r="CZ33" s="670">
        <v>38</v>
      </c>
      <c r="DA33" s="695"/>
      <c r="DB33" s="695"/>
      <c r="DC33" s="696"/>
      <c r="DD33" s="655">
        <v>3186801</v>
      </c>
      <c r="DE33" s="656"/>
      <c r="DF33" s="656"/>
      <c r="DG33" s="656"/>
      <c r="DH33" s="656"/>
      <c r="DI33" s="656"/>
      <c r="DJ33" s="656"/>
      <c r="DK33" s="657"/>
      <c r="DL33" s="655">
        <v>2554424</v>
      </c>
      <c r="DM33" s="656"/>
      <c r="DN33" s="656"/>
      <c r="DO33" s="656"/>
      <c r="DP33" s="656"/>
      <c r="DQ33" s="656"/>
      <c r="DR33" s="656"/>
      <c r="DS33" s="656"/>
      <c r="DT33" s="656"/>
      <c r="DU33" s="656"/>
      <c r="DV33" s="657"/>
      <c r="DW33" s="670">
        <v>46.9</v>
      </c>
      <c r="DX33" s="695"/>
      <c r="DY33" s="695"/>
      <c r="DZ33" s="695"/>
      <c r="EA33" s="695"/>
      <c r="EB33" s="695"/>
      <c r="EC33" s="697"/>
    </row>
    <row r="34" spans="2:133" ht="11.25" customHeight="1" x14ac:dyDescent="0.15">
      <c r="B34" s="664" t="s">
        <v>319</v>
      </c>
      <c r="C34" s="665"/>
      <c r="D34" s="665"/>
      <c r="E34" s="665"/>
      <c r="F34" s="665"/>
      <c r="G34" s="665"/>
      <c r="H34" s="665"/>
      <c r="I34" s="665"/>
      <c r="J34" s="665"/>
      <c r="K34" s="665"/>
      <c r="L34" s="665"/>
      <c r="M34" s="665"/>
      <c r="N34" s="665"/>
      <c r="O34" s="665"/>
      <c r="P34" s="665"/>
      <c r="Q34" s="666"/>
      <c r="R34" s="667">
        <v>82592</v>
      </c>
      <c r="S34" s="668"/>
      <c r="T34" s="668"/>
      <c r="U34" s="668"/>
      <c r="V34" s="668"/>
      <c r="W34" s="668"/>
      <c r="X34" s="668"/>
      <c r="Y34" s="669"/>
      <c r="Z34" s="723">
        <v>0.8</v>
      </c>
      <c r="AA34" s="723"/>
      <c r="AB34" s="723"/>
      <c r="AC34" s="723"/>
      <c r="AD34" s="724">
        <v>14307</v>
      </c>
      <c r="AE34" s="724"/>
      <c r="AF34" s="724"/>
      <c r="AG34" s="724"/>
      <c r="AH34" s="724"/>
      <c r="AI34" s="724"/>
      <c r="AJ34" s="724"/>
      <c r="AK34" s="724"/>
      <c r="AL34" s="670">
        <v>0.3</v>
      </c>
      <c r="AM34" s="671"/>
      <c r="AN34" s="671"/>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7">
        <v>1442976</v>
      </c>
      <c r="CS34" s="668"/>
      <c r="CT34" s="668"/>
      <c r="CU34" s="668"/>
      <c r="CV34" s="668"/>
      <c r="CW34" s="668"/>
      <c r="CX34" s="668"/>
      <c r="CY34" s="669"/>
      <c r="CZ34" s="670">
        <v>14.5</v>
      </c>
      <c r="DA34" s="695"/>
      <c r="DB34" s="695"/>
      <c r="DC34" s="696"/>
      <c r="DD34" s="655">
        <v>1131462</v>
      </c>
      <c r="DE34" s="668"/>
      <c r="DF34" s="668"/>
      <c r="DG34" s="668"/>
      <c r="DH34" s="668"/>
      <c r="DI34" s="668"/>
      <c r="DJ34" s="668"/>
      <c r="DK34" s="669"/>
      <c r="DL34" s="655">
        <v>791253</v>
      </c>
      <c r="DM34" s="668"/>
      <c r="DN34" s="668"/>
      <c r="DO34" s="668"/>
      <c r="DP34" s="668"/>
      <c r="DQ34" s="668"/>
      <c r="DR34" s="668"/>
      <c r="DS34" s="668"/>
      <c r="DT34" s="668"/>
      <c r="DU34" s="668"/>
      <c r="DV34" s="669"/>
      <c r="DW34" s="670">
        <v>14.5</v>
      </c>
      <c r="DX34" s="695"/>
      <c r="DY34" s="695"/>
      <c r="DZ34" s="695"/>
      <c r="EA34" s="695"/>
      <c r="EB34" s="695"/>
      <c r="EC34" s="697"/>
    </row>
    <row r="35" spans="2:133" ht="11.25" customHeight="1" x14ac:dyDescent="0.15">
      <c r="B35" s="664" t="s">
        <v>323</v>
      </c>
      <c r="C35" s="665"/>
      <c r="D35" s="665"/>
      <c r="E35" s="665"/>
      <c r="F35" s="665"/>
      <c r="G35" s="665"/>
      <c r="H35" s="665"/>
      <c r="I35" s="665"/>
      <c r="J35" s="665"/>
      <c r="K35" s="665"/>
      <c r="L35" s="665"/>
      <c r="M35" s="665"/>
      <c r="N35" s="665"/>
      <c r="O35" s="665"/>
      <c r="P35" s="665"/>
      <c r="Q35" s="666"/>
      <c r="R35" s="667">
        <v>1718100</v>
      </c>
      <c r="S35" s="668"/>
      <c r="T35" s="668"/>
      <c r="U35" s="668"/>
      <c r="V35" s="668"/>
      <c r="W35" s="668"/>
      <c r="X35" s="668"/>
      <c r="Y35" s="669"/>
      <c r="Z35" s="723">
        <v>16.100000000000001</v>
      </c>
      <c r="AA35" s="723"/>
      <c r="AB35" s="723"/>
      <c r="AC35" s="723"/>
      <c r="AD35" s="724" t="s">
        <v>173</v>
      </c>
      <c r="AE35" s="724"/>
      <c r="AF35" s="724"/>
      <c r="AG35" s="724"/>
      <c r="AH35" s="724"/>
      <c r="AI35" s="724"/>
      <c r="AJ35" s="724"/>
      <c r="AK35" s="724"/>
      <c r="AL35" s="670" t="s">
        <v>232</v>
      </c>
      <c r="AM35" s="671"/>
      <c r="AN35" s="671"/>
      <c r="AO35" s="725"/>
      <c r="AP35" s="234"/>
      <c r="AQ35" s="729" t="s">
        <v>324</v>
      </c>
      <c r="AR35" s="730"/>
      <c r="AS35" s="730"/>
      <c r="AT35" s="730"/>
      <c r="AU35" s="730"/>
      <c r="AV35" s="730"/>
      <c r="AW35" s="730"/>
      <c r="AX35" s="730"/>
      <c r="AY35" s="731"/>
      <c r="AZ35" s="726">
        <v>1139565</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148505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7">
        <v>43094</v>
      </c>
      <c r="CS35" s="656"/>
      <c r="CT35" s="656"/>
      <c r="CU35" s="656"/>
      <c r="CV35" s="656"/>
      <c r="CW35" s="656"/>
      <c r="CX35" s="656"/>
      <c r="CY35" s="657"/>
      <c r="CZ35" s="670">
        <v>0.4</v>
      </c>
      <c r="DA35" s="695"/>
      <c r="DB35" s="695"/>
      <c r="DC35" s="696"/>
      <c r="DD35" s="655">
        <v>42910</v>
      </c>
      <c r="DE35" s="656"/>
      <c r="DF35" s="656"/>
      <c r="DG35" s="656"/>
      <c r="DH35" s="656"/>
      <c r="DI35" s="656"/>
      <c r="DJ35" s="656"/>
      <c r="DK35" s="657"/>
      <c r="DL35" s="655">
        <v>41386</v>
      </c>
      <c r="DM35" s="656"/>
      <c r="DN35" s="656"/>
      <c r="DO35" s="656"/>
      <c r="DP35" s="656"/>
      <c r="DQ35" s="656"/>
      <c r="DR35" s="656"/>
      <c r="DS35" s="656"/>
      <c r="DT35" s="656"/>
      <c r="DU35" s="656"/>
      <c r="DV35" s="657"/>
      <c r="DW35" s="670">
        <v>0.8</v>
      </c>
      <c r="DX35" s="695"/>
      <c r="DY35" s="695"/>
      <c r="DZ35" s="695"/>
      <c r="EA35" s="695"/>
      <c r="EB35" s="695"/>
      <c r="EC35" s="697"/>
    </row>
    <row r="36" spans="2:133" ht="11.25" customHeight="1" x14ac:dyDescent="0.15">
      <c r="B36" s="664" t="s">
        <v>327</v>
      </c>
      <c r="C36" s="665"/>
      <c r="D36" s="665"/>
      <c r="E36" s="665"/>
      <c r="F36" s="665"/>
      <c r="G36" s="665"/>
      <c r="H36" s="665"/>
      <c r="I36" s="665"/>
      <c r="J36" s="665"/>
      <c r="K36" s="665"/>
      <c r="L36" s="665"/>
      <c r="M36" s="665"/>
      <c r="N36" s="665"/>
      <c r="O36" s="665"/>
      <c r="P36" s="665"/>
      <c r="Q36" s="666"/>
      <c r="R36" s="667" t="s">
        <v>136</v>
      </c>
      <c r="S36" s="668"/>
      <c r="T36" s="668"/>
      <c r="U36" s="668"/>
      <c r="V36" s="668"/>
      <c r="W36" s="668"/>
      <c r="X36" s="668"/>
      <c r="Y36" s="669"/>
      <c r="Z36" s="723" t="s">
        <v>136</v>
      </c>
      <c r="AA36" s="723"/>
      <c r="AB36" s="723"/>
      <c r="AC36" s="723"/>
      <c r="AD36" s="724" t="s">
        <v>136</v>
      </c>
      <c r="AE36" s="724"/>
      <c r="AF36" s="724"/>
      <c r="AG36" s="724"/>
      <c r="AH36" s="724"/>
      <c r="AI36" s="724"/>
      <c r="AJ36" s="724"/>
      <c r="AK36" s="724"/>
      <c r="AL36" s="670" t="s">
        <v>136</v>
      </c>
      <c r="AM36" s="671"/>
      <c r="AN36" s="671"/>
      <c r="AO36" s="725"/>
      <c r="AQ36" s="698" t="s">
        <v>328</v>
      </c>
      <c r="AR36" s="699"/>
      <c r="AS36" s="699"/>
      <c r="AT36" s="699"/>
      <c r="AU36" s="699"/>
      <c r="AV36" s="699"/>
      <c r="AW36" s="699"/>
      <c r="AX36" s="699"/>
      <c r="AY36" s="700"/>
      <c r="AZ36" s="667">
        <v>270457</v>
      </c>
      <c r="BA36" s="668"/>
      <c r="BB36" s="668"/>
      <c r="BC36" s="668"/>
      <c r="BD36" s="656"/>
      <c r="BE36" s="656"/>
      <c r="BF36" s="701"/>
      <c r="BG36" s="705" t="s">
        <v>329</v>
      </c>
      <c r="BH36" s="702"/>
      <c r="BI36" s="702"/>
      <c r="BJ36" s="702"/>
      <c r="BK36" s="702"/>
      <c r="BL36" s="702"/>
      <c r="BM36" s="702"/>
      <c r="BN36" s="702"/>
      <c r="BO36" s="702"/>
      <c r="BP36" s="702"/>
      <c r="BQ36" s="702"/>
      <c r="BR36" s="702"/>
      <c r="BS36" s="702"/>
      <c r="BT36" s="702"/>
      <c r="BU36" s="703"/>
      <c r="BV36" s="667">
        <v>138653</v>
      </c>
      <c r="BW36" s="668"/>
      <c r="BX36" s="668"/>
      <c r="BY36" s="668"/>
      <c r="BZ36" s="668"/>
      <c r="CA36" s="668"/>
      <c r="CB36" s="704"/>
      <c r="CD36" s="705" t="s">
        <v>330</v>
      </c>
      <c r="CE36" s="702"/>
      <c r="CF36" s="702"/>
      <c r="CG36" s="702"/>
      <c r="CH36" s="702"/>
      <c r="CI36" s="702"/>
      <c r="CJ36" s="702"/>
      <c r="CK36" s="702"/>
      <c r="CL36" s="702"/>
      <c r="CM36" s="702"/>
      <c r="CN36" s="702"/>
      <c r="CO36" s="702"/>
      <c r="CP36" s="702"/>
      <c r="CQ36" s="703"/>
      <c r="CR36" s="667">
        <v>976483</v>
      </c>
      <c r="CS36" s="668"/>
      <c r="CT36" s="668"/>
      <c r="CU36" s="668"/>
      <c r="CV36" s="668"/>
      <c r="CW36" s="668"/>
      <c r="CX36" s="668"/>
      <c r="CY36" s="669"/>
      <c r="CZ36" s="670">
        <v>9.8000000000000007</v>
      </c>
      <c r="DA36" s="695"/>
      <c r="DB36" s="695"/>
      <c r="DC36" s="696"/>
      <c r="DD36" s="655">
        <v>834403</v>
      </c>
      <c r="DE36" s="668"/>
      <c r="DF36" s="668"/>
      <c r="DG36" s="668"/>
      <c r="DH36" s="668"/>
      <c r="DI36" s="668"/>
      <c r="DJ36" s="668"/>
      <c r="DK36" s="669"/>
      <c r="DL36" s="655">
        <v>737172</v>
      </c>
      <c r="DM36" s="668"/>
      <c r="DN36" s="668"/>
      <c r="DO36" s="668"/>
      <c r="DP36" s="668"/>
      <c r="DQ36" s="668"/>
      <c r="DR36" s="668"/>
      <c r="DS36" s="668"/>
      <c r="DT36" s="668"/>
      <c r="DU36" s="668"/>
      <c r="DV36" s="669"/>
      <c r="DW36" s="670">
        <v>13.5</v>
      </c>
      <c r="DX36" s="695"/>
      <c r="DY36" s="695"/>
      <c r="DZ36" s="695"/>
      <c r="EA36" s="695"/>
      <c r="EB36" s="695"/>
      <c r="EC36" s="697"/>
    </row>
    <row r="37" spans="2:133" ht="11.25" customHeight="1" x14ac:dyDescent="0.15">
      <c r="B37" s="664" t="s">
        <v>331</v>
      </c>
      <c r="C37" s="665"/>
      <c r="D37" s="665"/>
      <c r="E37" s="665"/>
      <c r="F37" s="665"/>
      <c r="G37" s="665"/>
      <c r="H37" s="665"/>
      <c r="I37" s="665"/>
      <c r="J37" s="665"/>
      <c r="K37" s="665"/>
      <c r="L37" s="665"/>
      <c r="M37" s="665"/>
      <c r="N37" s="665"/>
      <c r="O37" s="665"/>
      <c r="P37" s="665"/>
      <c r="Q37" s="666"/>
      <c r="R37" s="667">
        <v>345300</v>
      </c>
      <c r="S37" s="668"/>
      <c r="T37" s="668"/>
      <c r="U37" s="668"/>
      <c r="V37" s="668"/>
      <c r="W37" s="668"/>
      <c r="X37" s="668"/>
      <c r="Y37" s="669"/>
      <c r="Z37" s="723">
        <v>3.2</v>
      </c>
      <c r="AA37" s="723"/>
      <c r="AB37" s="723"/>
      <c r="AC37" s="723"/>
      <c r="AD37" s="724" t="s">
        <v>173</v>
      </c>
      <c r="AE37" s="724"/>
      <c r="AF37" s="724"/>
      <c r="AG37" s="724"/>
      <c r="AH37" s="724"/>
      <c r="AI37" s="724"/>
      <c r="AJ37" s="724"/>
      <c r="AK37" s="724"/>
      <c r="AL37" s="670" t="s">
        <v>136</v>
      </c>
      <c r="AM37" s="671"/>
      <c r="AN37" s="671"/>
      <c r="AO37" s="725"/>
      <c r="AQ37" s="698" t="s">
        <v>332</v>
      </c>
      <c r="AR37" s="699"/>
      <c r="AS37" s="699"/>
      <c r="AT37" s="699"/>
      <c r="AU37" s="699"/>
      <c r="AV37" s="699"/>
      <c r="AW37" s="699"/>
      <c r="AX37" s="699"/>
      <c r="AY37" s="700"/>
      <c r="AZ37" s="667">
        <v>43407</v>
      </c>
      <c r="BA37" s="668"/>
      <c r="BB37" s="668"/>
      <c r="BC37" s="668"/>
      <c r="BD37" s="656"/>
      <c r="BE37" s="656"/>
      <c r="BF37" s="701"/>
      <c r="BG37" s="705" t="s">
        <v>333</v>
      </c>
      <c r="BH37" s="702"/>
      <c r="BI37" s="702"/>
      <c r="BJ37" s="702"/>
      <c r="BK37" s="702"/>
      <c r="BL37" s="702"/>
      <c r="BM37" s="702"/>
      <c r="BN37" s="702"/>
      <c r="BO37" s="702"/>
      <c r="BP37" s="702"/>
      <c r="BQ37" s="702"/>
      <c r="BR37" s="702"/>
      <c r="BS37" s="702"/>
      <c r="BT37" s="702"/>
      <c r="BU37" s="703"/>
      <c r="BV37" s="667">
        <v>3120</v>
      </c>
      <c r="BW37" s="668"/>
      <c r="BX37" s="668"/>
      <c r="BY37" s="668"/>
      <c r="BZ37" s="668"/>
      <c r="CA37" s="668"/>
      <c r="CB37" s="704"/>
      <c r="CD37" s="705" t="s">
        <v>334</v>
      </c>
      <c r="CE37" s="702"/>
      <c r="CF37" s="702"/>
      <c r="CG37" s="702"/>
      <c r="CH37" s="702"/>
      <c r="CI37" s="702"/>
      <c r="CJ37" s="702"/>
      <c r="CK37" s="702"/>
      <c r="CL37" s="702"/>
      <c r="CM37" s="702"/>
      <c r="CN37" s="702"/>
      <c r="CO37" s="702"/>
      <c r="CP37" s="702"/>
      <c r="CQ37" s="703"/>
      <c r="CR37" s="667">
        <v>618821</v>
      </c>
      <c r="CS37" s="656"/>
      <c r="CT37" s="656"/>
      <c r="CU37" s="656"/>
      <c r="CV37" s="656"/>
      <c r="CW37" s="656"/>
      <c r="CX37" s="656"/>
      <c r="CY37" s="657"/>
      <c r="CZ37" s="670">
        <v>6.2</v>
      </c>
      <c r="DA37" s="695"/>
      <c r="DB37" s="695"/>
      <c r="DC37" s="696"/>
      <c r="DD37" s="655">
        <v>577001</v>
      </c>
      <c r="DE37" s="656"/>
      <c r="DF37" s="656"/>
      <c r="DG37" s="656"/>
      <c r="DH37" s="656"/>
      <c r="DI37" s="656"/>
      <c r="DJ37" s="656"/>
      <c r="DK37" s="657"/>
      <c r="DL37" s="655">
        <v>571137</v>
      </c>
      <c r="DM37" s="656"/>
      <c r="DN37" s="656"/>
      <c r="DO37" s="656"/>
      <c r="DP37" s="656"/>
      <c r="DQ37" s="656"/>
      <c r="DR37" s="656"/>
      <c r="DS37" s="656"/>
      <c r="DT37" s="656"/>
      <c r="DU37" s="656"/>
      <c r="DV37" s="657"/>
      <c r="DW37" s="670">
        <v>10.5</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10668800</v>
      </c>
      <c r="S38" s="713"/>
      <c r="T38" s="713"/>
      <c r="U38" s="713"/>
      <c r="V38" s="713"/>
      <c r="W38" s="713"/>
      <c r="X38" s="713"/>
      <c r="Y38" s="718"/>
      <c r="Z38" s="719">
        <v>100</v>
      </c>
      <c r="AA38" s="719"/>
      <c r="AB38" s="719"/>
      <c r="AC38" s="719"/>
      <c r="AD38" s="720">
        <v>5102834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7" t="s">
        <v>173</v>
      </c>
      <c r="BA38" s="668"/>
      <c r="BB38" s="668"/>
      <c r="BC38" s="668"/>
      <c r="BD38" s="656"/>
      <c r="BE38" s="656"/>
      <c r="BF38" s="701"/>
      <c r="BG38" s="705" t="s">
        <v>337</v>
      </c>
      <c r="BH38" s="702"/>
      <c r="BI38" s="702"/>
      <c r="BJ38" s="702"/>
      <c r="BK38" s="702"/>
      <c r="BL38" s="702"/>
      <c r="BM38" s="702"/>
      <c r="BN38" s="702"/>
      <c r="BO38" s="702"/>
      <c r="BP38" s="702"/>
      <c r="BQ38" s="702"/>
      <c r="BR38" s="702"/>
      <c r="BS38" s="702"/>
      <c r="BT38" s="702"/>
      <c r="BU38" s="703"/>
      <c r="BV38" s="667">
        <v>5063</v>
      </c>
      <c r="BW38" s="668"/>
      <c r="BX38" s="668"/>
      <c r="BY38" s="668"/>
      <c r="BZ38" s="668"/>
      <c r="CA38" s="668"/>
      <c r="CB38" s="704"/>
      <c r="CD38" s="705" t="s">
        <v>338</v>
      </c>
      <c r="CE38" s="702"/>
      <c r="CF38" s="702"/>
      <c r="CG38" s="702"/>
      <c r="CH38" s="702"/>
      <c r="CI38" s="702"/>
      <c r="CJ38" s="702"/>
      <c r="CK38" s="702"/>
      <c r="CL38" s="702"/>
      <c r="CM38" s="702"/>
      <c r="CN38" s="702"/>
      <c r="CO38" s="702"/>
      <c r="CP38" s="702"/>
      <c r="CQ38" s="703"/>
      <c r="CR38" s="667">
        <v>1096158</v>
      </c>
      <c r="CS38" s="668"/>
      <c r="CT38" s="668"/>
      <c r="CU38" s="668"/>
      <c r="CV38" s="668"/>
      <c r="CW38" s="668"/>
      <c r="CX38" s="668"/>
      <c r="CY38" s="669"/>
      <c r="CZ38" s="670">
        <v>11</v>
      </c>
      <c r="DA38" s="695"/>
      <c r="DB38" s="695"/>
      <c r="DC38" s="696"/>
      <c r="DD38" s="655">
        <v>941206</v>
      </c>
      <c r="DE38" s="668"/>
      <c r="DF38" s="668"/>
      <c r="DG38" s="668"/>
      <c r="DH38" s="668"/>
      <c r="DI38" s="668"/>
      <c r="DJ38" s="668"/>
      <c r="DK38" s="669"/>
      <c r="DL38" s="655">
        <v>941206</v>
      </c>
      <c r="DM38" s="668"/>
      <c r="DN38" s="668"/>
      <c r="DO38" s="668"/>
      <c r="DP38" s="668"/>
      <c r="DQ38" s="668"/>
      <c r="DR38" s="668"/>
      <c r="DS38" s="668"/>
      <c r="DT38" s="668"/>
      <c r="DU38" s="668"/>
      <c r="DV38" s="669"/>
      <c r="DW38" s="670">
        <v>17.3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7" t="s">
        <v>136</v>
      </c>
      <c r="BA39" s="668"/>
      <c r="BB39" s="668"/>
      <c r="BC39" s="668"/>
      <c r="BD39" s="656"/>
      <c r="BE39" s="656"/>
      <c r="BF39" s="701"/>
      <c r="BG39" s="706" t="s">
        <v>340</v>
      </c>
      <c r="BH39" s="707"/>
      <c r="BI39" s="707"/>
      <c r="BJ39" s="707"/>
      <c r="BK39" s="707"/>
      <c r="BL39" s="235"/>
      <c r="BM39" s="702" t="s">
        <v>341</v>
      </c>
      <c r="BN39" s="702"/>
      <c r="BO39" s="702"/>
      <c r="BP39" s="702"/>
      <c r="BQ39" s="702"/>
      <c r="BR39" s="702"/>
      <c r="BS39" s="702"/>
      <c r="BT39" s="702"/>
      <c r="BU39" s="703"/>
      <c r="BV39" s="667">
        <v>109</v>
      </c>
      <c r="BW39" s="668"/>
      <c r="BX39" s="668"/>
      <c r="BY39" s="668"/>
      <c r="BZ39" s="668"/>
      <c r="CA39" s="668"/>
      <c r="CB39" s="704"/>
      <c r="CD39" s="705" t="s">
        <v>342</v>
      </c>
      <c r="CE39" s="702"/>
      <c r="CF39" s="702"/>
      <c r="CG39" s="702"/>
      <c r="CH39" s="702"/>
      <c r="CI39" s="702"/>
      <c r="CJ39" s="702"/>
      <c r="CK39" s="702"/>
      <c r="CL39" s="702"/>
      <c r="CM39" s="702"/>
      <c r="CN39" s="702"/>
      <c r="CO39" s="702"/>
      <c r="CP39" s="702"/>
      <c r="CQ39" s="703"/>
      <c r="CR39" s="667">
        <v>193413</v>
      </c>
      <c r="CS39" s="656"/>
      <c r="CT39" s="656"/>
      <c r="CU39" s="656"/>
      <c r="CV39" s="656"/>
      <c r="CW39" s="656"/>
      <c r="CX39" s="656"/>
      <c r="CY39" s="657"/>
      <c r="CZ39" s="670">
        <v>1.9</v>
      </c>
      <c r="DA39" s="695"/>
      <c r="DB39" s="695"/>
      <c r="DC39" s="696"/>
      <c r="DD39" s="655">
        <v>193413</v>
      </c>
      <c r="DE39" s="656"/>
      <c r="DF39" s="656"/>
      <c r="DG39" s="656"/>
      <c r="DH39" s="656"/>
      <c r="DI39" s="656"/>
      <c r="DJ39" s="656"/>
      <c r="DK39" s="657"/>
      <c r="DL39" s="655" t="s">
        <v>173</v>
      </c>
      <c r="DM39" s="656"/>
      <c r="DN39" s="656"/>
      <c r="DO39" s="656"/>
      <c r="DP39" s="656"/>
      <c r="DQ39" s="656"/>
      <c r="DR39" s="656"/>
      <c r="DS39" s="656"/>
      <c r="DT39" s="656"/>
      <c r="DU39" s="656"/>
      <c r="DV39" s="657"/>
      <c r="DW39" s="670" t="s">
        <v>136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7">
        <v>157138</v>
      </c>
      <c r="BA40" s="668"/>
      <c r="BB40" s="668"/>
      <c r="BC40" s="668"/>
      <c r="BD40" s="656"/>
      <c r="BE40" s="656"/>
      <c r="BF40" s="701"/>
      <c r="BG40" s="706"/>
      <c r="BH40" s="707"/>
      <c r="BI40" s="707"/>
      <c r="BJ40" s="707"/>
      <c r="BK40" s="707"/>
      <c r="BL40" s="235"/>
      <c r="BM40" s="702" t="s">
        <v>344</v>
      </c>
      <c r="BN40" s="702"/>
      <c r="BO40" s="702"/>
      <c r="BP40" s="702"/>
      <c r="BQ40" s="702"/>
      <c r="BR40" s="702"/>
      <c r="BS40" s="702"/>
      <c r="BT40" s="702"/>
      <c r="BU40" s="703"/>
      <c r="BV40" s="667" t="s">
        <v>232</v>
      </c>
      <c r="BW40" s="668"/>
      <c r="BX40" s="668"/>
      <c r="BY40" s="668"/>
      <c r="BZ40" s="668"/>
      <c r="CA40" s="668"/>
      <c r="CB40" s="704"/>
      <c r="CD40" s="705" t="s">
        <v>345</v>
      </c>
      <c r="CE40" s="702"/>
      <c r="CF40" s="702"/>
      <c r="CG40" s="702"/>
      <c r="CH40" s="702"/>
      <c r="CI40" s="702"/>
      <c r="CJ40" s="702"/>
      <c r="CK40" s="702"/>
      <c r="CL40" s="702"/>
      <c r="CM40" s="702"/>
      <c r="CN40" s="702"/>
      <c r="CO40" s="702"/>
      <c r="CP40" s="702"/>
      <c r="CQ40" s="703"/>
      <c r="CR40" s="667">
        <v>43407</v>
      </c>
      <c r="CS40" s="668"/>
      <c r="CT40" s="668"/>
      <c r="CU40" s="668"/>
      <c r="CV40" s="668"/>
      <c r="CW40" s="668"/>
      <c r="CX40" s="668"/>
      <c r="CY40" s="669"/>
      <c r="CZ40" s="670">
        <v>0.4</v>
      </c>
      <c r="DA40" s="695"/>
      <c r="DB40" s="695"/>
      <c r="DC40" s="696"/>
      <c r="DD40" s="655">
        <v>43407</v>
      </c>
      <c r="DE40" s="668"/>
      <c r="DF40" s="668"/>
      <c r="DG40" s="668"/>
      <c r="DH40" s="668"/>
      <c r="DI40" s="668"/>
      <c r="DJ40" s="668"/>
      <c r="DK40" s="669"/>
      <c r="DL40" s="655">
        <v>43407</v>
      </c>
      <c r="DM40" s="668"/>
      <c r="DN40" s="668"/>
      <c r="DO40" s="668"/>
      <c r="DP40" s="668"/>
      <c r="DQ40" s="668"/>
      <c r="DR40" s="668"/>
      <c r="DS40" s="668"/>
      <c r="DT40" s="668"/>
      <c r="DU40" s="668"/>
      <c r="DV40" s="669"/>
      <c r="DW40" s="670">
        <v>0.8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668563</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354</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7" t="s">
        <v>232</v>
      </c>
      <c r="CS41" s="656"/>
      <c r="CT41" s="656"/>
      <c r="CU41" s="656"/>
      <c r="CV41" s="656"/>
      <c r="CW41" s="656"/>
      <c r="CX41" s="656"/>
      <c r="CY41" s="657"/>
      <c r="CZ41" s="670" t="s">
        <v>173</v>
      </c>
      <c r="DA41" s="695"/>
      <c r="DB41" s="695"/>
      <c r="DC41" s="696"/>
      <c r="DD41" s="655" t="s">
        <v>136</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350</v>
      </c>
      <c r="CE42" s="665"/>
      <c r="CF42" s="665"/>
      <c r="CG42" s="665"/>
      <c r="CH42" s="665"/>
      <c r="CI42" s="665"/>
      <c r="CJ42" s="665"/>
      <c r="CK42" s="665"/>
      <c r="CL42" s="665"/>
      <c r="CM42" s="665"/>
      <c r="CN42" s="665"/>
      <c r="CO42" s="665"/>
      <c r="CP42" s="665"/>
      <c r="CQ42" s="666"/>
      <c r="CR42" s="667">
        <v>2629126</v>
      </c>
      <c r="CS42" s="668"/>
      <c r="CT42" s="668"/>
      <c r="CU42" s="668"/>
      <c r="CV42" s="668"/>
      <c r="CW42" s="668"/>
      <c r="CX42" s="668"/>
      <c r="CY42" s="669"/>
      <c r="CZ42" s="670">
        <v>26.3</v>
      </c>
      <c r="DA42" s="671"/>
      <c r="DB42" s="671"/>
      <c r="DC42" s="672"/>
      <c r="DD42" s="655">
        <v>377165</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352</v>
      </c>
      <c r="CE43" s="665"/>
      <c r="CF43" s="665"/>
      <c r="CG43" s="665"/>
      <c r="CH43" s="665"/>
      <c r="CI43" s="665"/>
      <c r="CJ43" s="665"/>
      <c r="CK43" s="665"/>
      <c r="CL43" s="665"/>
      <c r="CM43" s="665"/>
      <c r="CN43" s="665"/>
      <c r="CO43" s="665"/>
      <c r="CP43" s="665"/>
      <c r="CQ43" s="666"/>
      <c r="CR43" s="667">
        <v>30094</v>
      </c>
      <c r="CS43" s="656"/>
      <c r="CT43" s="656"/>
      <c r="CU43" s="656"/>
      <c r="CV43" s="656"/>
      <c r="CW43" s="656"/>
      <c r="CX43" s="656"/>
      <c r="CY43" s="657"/>
      <c r="CZ43" s="670">
        <v>0.3</v>
      </c>
      <c r="DA43" s="695"/>
      <c r="DB43" s="695"/>
      <c r="DC43" s="696"/>
      <c r="DD43" s="655">
        <v>30094</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353</v>
      </c>
      <c r="CD44" s="689" t="s">
        <v>304</v>
      </c>
      <c r="CE44" s="690"/>
      <c r="CF44" s="664" t="s">
        <v>354</v>
      </c>
      <c r="CG44" s="665"/>
      <c r="CH44" s="665"/>
      <c r="CI44" s="665"/>
      <c r="CJ44" s="665"/>
      <c r="CK44" s="665"/>
      <c r="CL44" s="665"/>
      <c r="CM44" s="665"/>
      <c r="CN44" s="665"/>
      <c r="CO44" s="665"/>
      <c r="CP44" s="665"/>
      <c r="CQ44" s="666"/>
      <c r="CR44" s="667">
        <v>2499103</v>
      </c>
      <c r="CS44" s="668"/>
      <c r="CT44" s="668"/>
      <c r="CU44" s="668"/>
      <c r="CV44" s="668"/>
      <c r="CW44" s="668"/>
      <c r="CX44" s="668"/>
      <c r="CY44" s="669"/>
      <c r="CZ44" s="670">
        <v>25</v>
      </c>
      <c r="DA44" s="671"/>
      <c r="DB44" s="671"/>
      <c r="DC44" s="672"/>
      <c r="DD44" s="655">
        <v>319025</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355</v>
      </c>
      <c r="CG45" s="665"/>
      <c r="CH45" s="665"/>
      <c r="CI45" s="665"/>
      <c r="CJ45" s="665"/>
      <c r="CK45" s="665"/>
      <c r="CL45" s="665"/>
      <c r="CM45" s="665"/>
      <c r="CN45" s="665"/>
      <c r="CO45" s="665"/>
      <c r="CP45" s="665"/>
      <c r="CQ45" s="666"/>
      <c r="CR45" s="667">
        <v>2133538</v>
      </c>
      <c r="CS45" s="656"/>
      <c r="CT45" s="656"/>
      <c r="CU45" s="656"/>
      <c r="CV45" s="656"/>
      <c r="CW45" s="656"/>
      <c r="CX45" s="656"/>
      <c r="CY45" s="657"/>
      <c r="CZ45" s="670">
        <v>21.4</v>
      </c>
      <c r="DA45" s="695"/>
      <c r="DB45" s="695"/>
      <c r="DC45" s="696"/>
      <c r="DD45" s="655">
        <v>187411</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356</v>
      </c>
      <c r="CG46" s="665"/>
      <c r="CH46" s="665"/>
      <c r="CI46" s="665"/>
      <c r="CJ46" s="665"/>
      <c r="CK46" s="665"/>
      <c r="CL46" s="665"/>
      <c r="CM46" s="665"/>
      <c r="CN46" s="665"/>
      <c r="CO46" s="665"/>
      <c r="CP46" s="665"/>
      <c r="CQ46" s="666"/>
      <c r="CR46" s="667">
        <v>312113</v>
      </c>
      <c r="CS46" s="668"/>
      <c r="CT46" s="668"/>
      <c r="CU46" s="668"/>
      <c r="CV46" s="668"/>
      <c r="CW46" s="668"/>
      <c r="CX46" s="668"/>
      <c r="CY46" s="669"/>
      <c r="CZ46" s="670">
        <v>3.1</v>
      </c>
      <c r="DA46" s="671"/>
      <c r="DB46" s="671"/>
      <c r="DC46" s="672"/>
      <c r="DD46" s="655">
        <v>129662</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357</v>
      </c>
      <c r="CG47" s="665"/>
      <c r="CH47" s="665"/>
      <c r="CI47" s="665"/>
      <c r="CJ47" s="665"/>
      <c r="CK47" s="665"/>
      <c r="CL47" s="665"/>
      <c r="CM47" s="665"/>
      <c r="CN47" s="665"/>
      <c r="CO47" s="665"/>
      <c r="CP47" s="665"/>
      <c r="CQ47" s="666"/>
      <c r="CR47" s="667">
        <v>130023</v>
      </c>
      <c r="CS47" s="656"/>
      <c r="CT47" s="656"/>
      <c r="CU47" s="656"/>
      <c r="CV47" s="656"/>
      <c r="CW47" s="656"/>
      <c r="CX47" s="656"/>
      <c r="CY47" s="657"/>
      <c r="CZ47" s="670">
        <v>1.3</v>
      </c>
      <c r="DA47" s="695"/>
      <c r="DB47" s="695"/>
      <c r="DC47" s="696"/>
      <c r="DD47" s="655">
        <v>58140</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358</v>
      </c>
      <c r="CG48" s="665"/>
      <c r="CH48" s="665"/>
      <c r="CI48" s="665"/>
      <c r="CJ48" s="665"/>
      <c r="CK48" s="665"/>
      <c r="CL48" s="665"/>
      <c r="CM48" s="665"/>
      <c r="CN48" s="665"/>
      <c r="CO48" s="665"/>
      <c r="CP48" s="665"/>
      <c r="CQ48" s="666"/>
      <c r="CR48" s="667" t="s">
        <v>232</v>
      </c>
      <c r="CS48" s="668"/>
      <c r="CT48" s="668"/>
      <c r="CU48" s="668"/>
      <c r="CV48" s="668"/>
      <c r="CW48" s="668"/>
      <c r="CX48" s="668"/>
      <c r="CY48" s="669"/>
      <c r="CZ48" s="670" t="s">
        <v>136</v>
      </c>
      <c r="DA48" s="671"/>
      <c r="DB48" s="671"/>
      <c r="DC48" s="672"/>
      <c r="DD48" s="655" t="s">
        <v>136</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359</v>
      </c>
      <c r="CE49" s="674"/>
      <c r="CF49" s="674"/>
      <c r="CG49" s="674"/>
      <c r="CH49" s="674"/>
      <c r="CI49" s="674"/>
      <c r="CJ49" s="674"/>
      <c r="CK49" s="674"/>
      <c r="CL49" s="674"/>
      <c r="CM49" s="674"/>
      <c r="CN49" s="674"/>
      <c r="CO49" s="674"/>
      <c r="CP49" s="674"/>
      <c r="CQ49" s="675"/>
      <c r="CR49" s="676">
        <v>9980210</v>
      </c>
      <c r="CS49" s="677"/>
      <c r="CT49" s="677"/>
      <c r="CU49" s="677"/>
      <c r="CV49" s="677"/>
      <c r="CW49" s="677"/>
      <c r="CX49" s="677"/>
      <c r="CY49" s="678"/>
      <c r="CZ49" s="679">
        <v>100</v>
      </c>
      <c r="DA49" s="680"/>
      <c r="DB49" s="680"/>
      <c r="DC49" s="681"/>
      <c r="DD49" s="682">
        <v>6093732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55kyaoN6Ho4cnIoNXJhOE9RNpfN8nuoclBvam68vlAYymjGaL5FNpAFWPUH+/XmbkgaWejk1KzeDC57bg+YTg==" saltValue="MzF8fhJdJ8vVK5VIDZIB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H8" sqref="CH8:CL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8" t="s">
        <v>382</v>
      </c>
      <c r="C7" s="1139"/>
      <c r="D7" s="1139"/>
      <c r="E7" s="1139"/>
      <c r="F7" s="1139"/>
      <c r="G7" s="1139"/>
      <c r="H7" s="1139"/>
      <c r="I7" s="1139"/>
      <c r="J7" s="1139"/>
      <c r="K7" s="1139"/>
      <c r="L7" s="1139"/>
      <c r="M7" s="1139"/>
      <c r="N7" s="1139"/>
      <c r="O7" s="1139"/>
      <c r="P7" s="1140"/>
      <c r="Q7" s="1193">
        <v>10217</v>
      </c>
      <c r="R7" s="1194"/>
      <c r="S7" s="1194"/>
      <c r="T7" s="1194"/>
      <c r="U7" s="1194"/>
      <c r="V7" s="1194">
        <v>9580</v>
      </c>
      <c r="W7" s="1194"/>
      <c r="X7" s="1194"/>
      <c r="Y7" s="1194"/>
      <c r="Z7" s="1194"/>
      <c r="AA7" s="1194">
        <v>637</v>
      </c>
      <c r="AB7" s="1194"/>
      <c r="AC7" s="1194"/>
      <c r="AD7" s="1194"/>
      <c r="AE7" s="1195"/>
      <c r="AF7" s="1196">
        <v>362</v>
      </c>
      <c r="AG7" s="1197"/>
      <c r="AH7" s="1197"/>
      <c r="AI7" s="1197"/>
      <c r="AJ7" s="1198"/>
      <c r="AK7" s="1180">
        <v>25</v>
      </c>
      <c r="AL7" s="1181"/>
      <c r="AM7" s="1181"/>
      <c r="AN7" s="1181"/>
      <c r="AO7" s="1181"/>
      <c r="AP7" s="1181">
        <v>9281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579</v>
      </c>
      <c r="BS7" s="1184" t="s">
        <v>580</v>
      </c>
      <c r="BT7" s="1185"/>
      <c r="BU7" s="1185"/>
      <c r="BV7" s="1185"/>
      <c r="BW7" s="1185"/>
      <c r="BX7" s="1185"/>
      <c r="BY7" s="1185"/>
      <c r="BZ7" s="1185"/>
      <c r="CA7" s="1185"/>
      <c r="CB7" s="1185"/>
      <c r="CC7" s="1185"/>
      <c r="CD7" s="1185"/>
      <c r="CE7" s="1185"/>
      <c r="CF7" s="1185"/>
      <c r="CG7" s="1186"/>
      <c r="CH7" s="1177">
        <v>17</v>
      </c>
      <c r="CI7" s="1178"/>
      <c r="CJ7" s="1178"/>
      <c r="CK7" s="1178"/>
      <c r="CL7" s="1179"/>
      <c r="CM7" s="1177">
        <v>37</v>
      </c>
      <c r="CN7" s="1178"/>
      <c r="CO7" s="1178"/>
      <c r="CP7" s="1178"/>
      <c r="CQ7" s="1179"/>
      <c r="CR7" s="1177">
        <v>2</v>
      </c>
      <c r="CS7" s="1178"/>
      <c r="CT7" s="1178"/>
      <c r="CU7" s="1178"/>
      <c r="CV7" s="1179"/>
      <c r="CW7" s="1177" t="s">
        <v>572</v>
      </c>
      <c r="CX7" s="1178"/>
      <c r="CY7" s="1178"/>
      <c r="CZ7" s="1178"/>
      <c r="DA7" s="1179"/>
      <c r="DB7" s="1177">
        <v>452</v>
      </c>
      <c r="DC7" s="1178"/>
      <c r="DD7" s="1178"/>
      <c r="DE7" s="1178"/>
      <c r="DF7" s="1179"/>
      <c r="DG7" s="1177" t="s">
        <v>581</v>
      </c>
      <c r="DH7" s="1178"/>
      <c r="DI7" s="1178"/>
      <c r="DJ7" s="1178"/>
      <c r="DK7" s="1179"/>
      <c r="DL7" s="1177" t="s">
        <v>582</v>
      </c>
      <c r="DM7" s="1178"/>
      <c r="DN7" s="1178"/>
      <c r="DO7" s="1178"/>
      <c r="DP7" s="1179"/>
      <c r="DQ7" s="1177">
        <v>253</v>
      </c>
      <c r="DR7" s="1178"/>
      <c r="DS7" s="1178"/>
      <c r="DT7" s="1178"/>
      <c r="DU7" s="1179"/>
      <c r="DV7" s="1204"/>
      <c r="DW7" s="1205"/>
      <c r="DX7" s="1205"/>
      <c r="DY7" s="1205"/>
      <c r="DZ7" s="1206"/>
      <c r="EA7" s="254"/>
    </row>
    <row r="8" spans="1:131" s="255" customFormat="1" ht="26.25" customHeight="1" x14ac:dyDescent="0.15">
      <c r="A8" s="261">
        <v>2</v>
      </c>
      <c r="B8" s="1120" t="s">
        <v>383</v>
      </c>
      <c r="C8" s="1121"/>
      <c r="D8" s="1121"/>
      <c r="E8" s="1121"/>
      <c r="F8" s="1121"/>
      <c r="G8" s="1121"/>
      <c r="H8" s="1121"/>
      <c r="I8" s="1121"/>
      <c r="J8" s="1121"/>
      <c r="K8" s="1121"/>
      <c r="L8" s="1121"/>
      <c r="M8" s="1121"/>
      <c r="N8" s="1121"/>
      <c r="O8" s="1121"/>
      <c r="P8" s="1122"/>
      <c r="Q8" s="1132">
        <v>589</v>
      </c>
      <c r="R8" s="1133"/>
      <c r="S8" s="1133"/>
      <c r="T8" s="1133"/>
      <c r="U8" s="1133"/>
      <c r="V8" s="1133">
        <v>560</v>
      </c>
      <c r="W8" s="1133"/>
      <c r="X8" s="1133"/>
      <c r="Y8" s="1133"/>
      <c r="Z8" s="1133"/>
      <c r="AA8" s="1133">
        <v>30</v>
      </c>
      <c r="AB8" s="1133"/>
      <c r="AC8" s="1133"/>
      <c r="AD8" s="1133"/>
      <c r="AE8" s="1134"/>
      <c r="AF8" s="1126">
        <v>30</v>
      </c>
      <c r="AG8" s="1127"/>
      <c r="AH8" s="1127"/>
      <c r="AI8" s="1127"/>
      <c r="AJ8" s="1128"/>
      <c r="AK8" s="1175">
        <v>152</v>
      </c>
      <c r="AL8" s="1176"/>
      <c r="AM8" s="1176"/>
      <c r="AN8" s="1176"/>
      <c r="AO8" s="1176"/>
      <c r="AP8" s="1176">
        <v>1120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t="s">
        <v>384</v>
      </c>
      <c r="C9" s="1121"/>
      <c r="D9" s="1121"/>
      <c r="E9" s="1121"/>
      <c r="F9" s="1121"/>
      <c r="G9" s="1121"/>
      <c r="H9" s="1121"/>
      <c r="I9" s="1121"/>
      <c r="J9" s="1121"/>
      <c r="K9" s="1121"/>
      <c r="L9" s="1121"/>
      <c r="M9" s="1121"/>
      <c r="N9" s="1121"/>
      <c r="O9" s="1121"/>
      <c r="P9" s="1122"/>
      <c r="Q9" s="1132">
        <v>32</v>
      </c>
      <c r="R9" s="1133"/>
      <c r="S9" s="1133"/>
      <c r="T9" s="1133"/>
      <c r="U9" s="1133"/>
      <c r="V9" s="1133">
        <v>10</v>
      </c>
      <c r="W9" s="1133"/>
      <c r="X9" s="1133"/>
      <c r="Y9" s="1133"/>
      <c r="Z9" s="1133"/>
      <c r="AA9" s="1133">
        <v>22</v>
      </c>
      <c r="AB9" s="1133"/>
      <c r="AC9" s="1133"/>
      <c r="AD9" s="1133"/>
      <c r="AE9" s="1134"/>
      <c r="AF9" s="1126">
        <v>22</v>
      </c>
      <c r="AG9" s="1127"/>
      <c r="AH9" s="1127"/>
      <c r="AI9" s="1127"/>
      <c r="AJ9" s="1128"/>
      <c r="AK9" s="1175" t="s">
        <v>572</v>
      </c>
      <c r="AL9" s="1176"/>
      <c r="AM9" s="1176"/>
      <c r="AN9" s="1176"/>
      <c r="AO9" s="1176"/>
      <c r="AP9" s="1176">
        <v>13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385</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10732</v>
      </c>
      <c r="R23" s="1158"/>
      <c r="S23" s="1158"/>
      <c r="T23" s="1158"/>
      <c r="U23" s="1158"/>
      <c r="V23" s="1158">
        <v>10043</v>
      </c>
      <c r="W23" s="1158"/>
      <c r="X23" s="1158"/>
      <c r="Y23" s="1158"/>
      <c r="Z23" s="1158"/>
      <c r="AA23" s="1158">
        <v>689</v>
      </c>
      <c r="AB23" s="1158"/>
      <c r="AC23" s="1158"/>
      <c r="AD23" s="1158"/>
      <c r="AE23" s="1159"/>
      <c r="AF23" s="1160">
        <v>413</v>
      </c>
      <c r="AG23" s="1158"/>
      <c r="AH23" s="1158"/>
      <c r="AI23" s="1158"/>
      <c r="AJ23" s="1161"/>
      <c r="AK23" s="1162"/>
      <c r="AL23" s="1163"/>
      <c r="AM23" s="1163"/>
      <c r="AN23" s="1163"/>
      <c r="AO23" s="1163"/>
      <c r="AP23" s="1158">
        <v>10414</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399</v>
      </c>
      <c r="C28" s="1139"/>
      <c r="D28" s="1139"/>
      <c r="E28" s="1139"/>
      <c r="F28" s="1139"/>
      <c r="G28" s="1139"/>
      <c r="H28" s="1139"/>
      <c r="I28" s="1139"/>
      <c r="J28" s="1139"/>
      <c r="K28" s="1139"/>
      <c r="L28" s="1139"/>
      <c r="M28" s="1139"/>
      <c r="N28" s="1139"/>
      <c r="O28" s="1139"/>
      <c r="P28" s="1140"/>
      <c r="Q28" s="1141">
        <v>2875</v>
      </c>
      <c r="R28" s="1142"/>
      <c r="S28" s="1142"/>
      <c r="T28" s="1142"/>
      <c r="U28" s="1142"/>
      <c r="V28" s="1142">
        <v>2726</v>
      </c>
      <c r="W28" s="1142"/>
      <c r="X28" s="1142"/>
      <c r="Y28" s="1142"/>
      <c r="Z28" s="1142"/>
      <c r="AA28" s="1142">
        <v>149</v>
      </c>
      <c r="AB28" s="1142"/>
      <c r="AC28" s="1142"/>
      <c r="AD28" s="1142"/>
      <c r="AE28" s="1143"/>
      <c r="AF28" s="1144">
        <v>149</v>
      </c>
      <c r="AG28" s="1142"/>
      <c r="AH28" s="1142"/>
      <c r="AI28" s="1142"/>
      <c r="AJ28" s="1145"/>
      <c r="AK28" s="1146">
        <v>157</v>
      </c>
      <c r="AL28" s="1147"/>
      <c r="AM28" s="1147"/>
      <c r="AN28" s="1147"/>
      <c r="AO28" s="1147"/>
      <c r="AP28" s="1147">
        <v>18</v>
      </c>
      <c r="AQ28" s="1147"/>
      <c r="AR28" s="1147"/>
      <c r="AS28" s="1147"/>
      <c r="AT28" s="1147"/>
      <c r="AU28" s="1135" t="s">
        <v>573</v>
      </c>
      <c r="AV28" s="1135"/>
      <c r="AW28" s="1135"/>
      <c r="AX28" s="1135"/>
      <c r="AY28" s="1135"/>
      <c r="AZ28" s="1135" t="s">
        <v>573</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400</v>
      </c>
      <c r="C29" s="1121"/>
      <c r="D29" s="1121"/>
      <c r="E29" s="1121"/>
      <c r="F29" s="1121"/>
      <c r="G29" s="1121"/>
      <c r="H29" s="1121"/>
      <c r="I29" s="1121"/>
      <c r="J29" s="1121"/>
      <c r="K29" s="1121"/>
      <c r="L29" s="1121"/>
      <c r="M29" s="1121"/>
      <c r="N29" s="1121"/>
      <c r="O29" s="1121"/>
      <c r="P29" s="1122"/>
      <c r="Q29" s="1132">
        <v>2574</v>
      </c>
      <c r="R29" s="1133"/>
      <c r="S29" s="1133"/>
      <c r="T29" s="1133"/>
      <c r="U29" s="1133"/>
      <c r="V29" s="1133">
        <v>2384</v>
      </c>
      <c r="W29" s="1133"/>
      <c r="X29" s="1133"/>
      <c r="Y29" s="1133"/>
      <c r="Z29" s="1133"/>
      <c r="AA29" s="1133">
        <v>190</v>
      </c>
      <c r="AB29" s="1133"/>
      <c r="AC29" s="1133"/>
      <c r="AD29" s="1133"/>
      <c r="AE29" s="1134"/>
      <c r="AF29" s="1126">
        <v>190</v>
      </c>
      <c r="AG29" s="1127"/>
      <c r="AH29" s="1127"/>
      <c r="AI29" s="1127"/>
      <c r="AJ29" s="1128"/>
      <c r="AK29" s="1069">
        <v>343</v>
      </c>
      <c r="AL29" s="1060"/>
      <c r="AM29" s="1060"/>
      <c r="AN29" s="1060"/>
      <c r="AO29" s="1060"/>
      <c r="AP29" s="1131" t="s">
        <v>574</v>
      </c>
      <c r="AQ29" s="1131"/>
      <c r="AR29" s="1131"/>
      <c r="AS29" s="1131"/>
      <c r="AT29" s="1131"/>
      <c r="AU29" s="1131" t="s">
        <v>574</v>
      </c>
      <c r="AV29" s="1131"/>
      <c r="AW29" s="1131"/>
      <c r="AX29" s="1131"/>
      <c r="AY29" s="1131"/>
      <c r="AZ29" s="1131" t="s">
        <v>574</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401</v>
      </c>
      <c r="C30" s="1121"/>
      <c r="D30" s="1121"/>
      <c r="E30" s="1121"/>
      <c r="F30" s="1121"/>
      <c r="G30" s="1121"/>
      <c r="H30" s="1121"/>
      <c r="I30" s="1121"/>
      <c r="J30" s="1121"/>
      <c r="K30" s="1121"/>
      <c r="L30" s="1121"/>
      <c r="M30" s="1121"/>
      <c r="N30" s="1121"/>
      <c r="O30" s="1121"/>
      <c r="P30" s="1122"/>
      <c r="Q30" s="1132">
        <v>514</v>
      </c>
      <c r="R30" s="1133"/>
      <c r="S30" s="1133"/>
      <c r="T30" s="1133"/>
      <c r="U30" s="1133"/>
      <c r="V30" s="1133">
        <v>508</v>
      </c>
      <c r="W30" s="1133"/>
      <c r="X30" s="1133"/>
      <c r="Y30" s="1133"/>
      <c r="Z30" s="1133"/>
      <c r="AA30" s="1133">
        <v>7</v>
      </c>
      <c r="AB30" s="1133"/>
      <c r="AC30" s="1133"/>
      <c r="AD30" s="1133"/>
      <c r="AE30" s="1134"/>
      <c r="AF30" s="1126">
        <v>7</v>
      </c>
      <c r="AG30" s="1127"/>
      <c r="AH30" s="1127"/>
      <c r="AI30" s="1127"/>
      <c r="AJ30" s="1128"/>
      <c r="AK30" s="1069">
        <v>329</v>
      </c>
      <c r="AL30" s="1060"/>
      <c r="AM30" s="1060"/>
      <c r="AN30" s="1060"/>
      <c r="AO30" s="1060"/>
      <c r="AP30" s="1131" t="s">
        <v>574</v>
      </c>
      <c r="AQ30" s="1131"/>
      <c r="AR30" s="1131"/>
      <c r="AS30" s="1131"/>
      <c r="AT30" s="1131"/>
      <c r="AU30" s="1131" t="s">
        <v>575</v>
      </c>
      <c r="AV30" s="1131"/>
      <c r="AW30" s="1131"/>
      <c r="AX30" s="1131"/>
      <c r="AY30" s="1131"/>
      <c r="AZ30" s="1131" t="s">
        <v>575</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402</v>
      </c>
      <c r="C31" s="1121"/>
      <c r="D31" s="1121"/>
      <c r="E31" s="1121"/>
      <c r="F31" s="1121"/>
      <c r="G31" s="1121"/>
      <c r="H31" s="1121"/>
      <c r="I31" s="1121"/>
      <c r="J31" s="1121"/>
      <c r="K31" s="1121"/>
      <c r="L31" s="1121"/>
      <c r="M31" s="1121"/>
      <c r="N31" s="1121"/>
      <c r="O31" s="1121"/>
      <c r="P31" s="1122"/>
      <c r="Q31" s="1132">
        <v>425</v>
      </c>
      <c r="R31" s="1133"/>
      <c r="S31" s="1133"/>
      <c r="T31" s="1133"/>
      <c r="U31" s="1133"/>
      <c r="V31" s="1133">
        <v>396</v>
      </c>
      <c r="W31" s="1133"/>
      <c r="X31" s="1133"/>
      <c r="Y31" s="1133"/>
      <c r="Z31" s="1133"/>
      <c r="AA31" s="1133">
        <v>29</v>
      </c>
      <c r="AB31" s="1133"/>
      <c r="AC31" s="1133"/>
      <c r="AD31" s="1133"/>
      <c r="AE31" s="1134"/>
      <c r="AF31" s="1126">
        <v>512</v>
      </c>
      <c r="AG31" s="1127"/>
      <c r="AH31" s="1127"/>
      <c r="AI31" s="1127"/>
      <c r="AJ31" s="1128"/>
      <c r="AK31" s="1069">
        <v>43</v>
      </c>
      <c r="AL31" s="1060"/>
      <c r="AM31" s="1060"/>
      <c r="AN31" s="1060"/>
      <c r="AO31" s="1060"/>
      <c r="AP31" s="1060">
        <v>1581</v>
      </c>
      <c r="AQ31" s="1060"/>
      <c r="AR31" s="1060"/>
      <c r="AS31" s="1060"/>
      <c r="AT31" s="1060"/>
      <c r="AU31" s="1060">
        <v>25</v>
      </c>
      <c r="AV31" s="1060"/>
      <c r="AW31" s="1060"/>
      <c r="AX31" s="1060"/>
      <c r="AY31" s="1060"/>
      <c r="AZ31" s="1131" t="s">
        <v>573</v>
      </c>
      <c r="BA31" s="1131"/>
      <c r="BB31" s="1131"/>
      <c r="BC31" s="1131"/>
      <c r="BD31" s="1131"/>
      <c r="BE31" s="1115" t="s">
        <v>576</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403</v>
      </c>
      <c r="C32" s="1121"/>
      <c r="D32" s="1121"/>
      <c r="E32" s="1121"/>
      <c r="F32" s="1121"/>
      <c r="G32" s="1121"/>
      <c r="H32" s="1121"/>
      <c r="I32" s="1121"/>
      <c r="J32" s="1121"/>
      <c r="K32" s="1121"/>
      <c r="L32" s="1121"/>
      <c r="M32" s="1121"/>
      <c r="N32" s="1121"/>
      <c r="O32" s="1121"/>
      <c r="P32" s="1122"/>
      <c r="Q32" s="1132">
        <v>223</v>
      </c>
      <c r="R32" s="1133"/>
      <c r="S32" s="1133"/>
      <c r="T32" s="1133"/>
      <c r="U32" s="1133"/>
      <c r="V32" s="1133">
        <v>213</v>
      </c>
      <c r="W32" s="1133"/>
      <c r="X32" s="1133"/>
      <c r="Y32" s="1133"/>
      <c r="Z32" s="1133"/>
      <c r="AA32" s="1133">
        <v>10</v>
      </c>
      <c r="AB32" s="1133"/>
      <c r="AC32" s="1133"/>
      <c r="AD32" s="1133"/>
      <c r="AE32" s="1134"/>
      <c r="AF32" s="1126">
        <v>10</v>
      </c>
      <c r="AG32" s="1127"/>
      <c r="AH32" s="1127"/>
      <c r="AI32" s="1127"/>
      <c r="AJ32" s="1128"/>
      <c r="AK32" s="1069">
        <v>145</v>
      </c>
      <c r="AL32" s="1060"/>
      <c r="AM32" s="1060"/>
      <c r="AN32" s="1060"/>
      <c r="AO32" s="1060"/>
      <c r="AP32" s="1060">
        <v>2495</v>
      </c>
      <c r="AQ32" s="1060"/>
      <c r="AR32" s="1060"/>
      <c r="AS32" s="1060"/>
      <c r="AT32" s="1060"/>
      <c r="AU32" s="1060">
        <v>2495</v>
      </c>
      <c r="AV32" s="1060"/>
      <c r="AW32" s="1060"/>
      <c r="AX32" s="1060"/>
      <c r="AY32" s="1060"/>
      <c r="AZ32" s="1131" t="s">
        <v>574</v>
      </c>
      <c r="BA32" s="1131"/>
      <c r="BB32" s="1131"/>
      <c r="BC32" s="1131"/>
      <c r="BD32" s="1131"/>
      <c r="BE32" s="1115" t="s">
        <v>577</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404</v>
      </c>
      <c r="C33" s="1121"/>
      <c r="D33" s="1121"/>
      <c r="E33" s="1121"/>
      <c r="F33" s="1121"/>
      <c r="G33" s="1121"/>
      <c r="H33" s="1121"/>
      <c r="I33" s="1121"/>
      <c r="J33" s="1121"/>
      <c r="K33" s="1121"/>
      <c r="L33" s="1121"/>
      <c r="M33" s="1121"/>
      <c r="N33" s="1121"/>
      <c r="O33" s="1121"/>
      <c r="P33" s="1122"/>
      <c r="Q33" s="1132">
        <v>611</v>
      </c>
      <c r="R33" s="1133"/>
      <c r="S33" s="1133"/>
      <c r="T33" s="1133"/>
      <c r="U33" s="1133"/>
      <c r="V33" s="1133">
        <v>569</v>
      </c>
      <c r="W33" s="1133"/>
      <c r="X33" s="1133"/>
      <c r="Y33" s="1133"/>
      <c r="Z33" s="1133"/>
      <c r="AA33" s="1133">
        <v>42</v>
      </c>
      <c r="AB33" s="1133"/>
      <c r="AC33" s="1133"/>
      <c r="AD33" s="1133"/>
      <c r="AE33" s="1134"/>
      <c r="AF33" s="1126">
        <v>42</v>
      </c>
      <c r="AG33" s="1127"/>
      <c r="AH33" s="1127"/>
      <c r="AI33" s="1127"/>
      <c r="AJ33" s="1128"/>
      <c r="AK33" s="1069">
        <v>126</v>
      </c>
      <c r="AL33" s="1060"/>
      <c r="AM33" s="1060"/>
      <c r="AN33" s="1060"/>
      <c r="AO33" s="1060"/>
      <c r="AP33" s="1060">
        <v>2646</v>
      </c>
      <c r="AQ33" s="1060"/>
      <c r="AR33" s="1060"/>
      <c r="AS33" s="1060"/>
      <c r="AT33" s="1060"/>
      <c r="AU33" s="1060">
        <v>1977</v>
      </c>
      <c r="AV33" s="1060"/>
      <c r="AW33" s="1060"/>
      <c r="AX33" s="1060"/>
      <c r="AY33" s="1060"/>
      <c r="AZ33" s="1131" t="s">
        <v>574</v>
      </c>
      <c r="BA33" s="1131"/>
      <c r="BB33" s="1131"/>
      <c r="BC33" s="1131"/>
      <c r="BD33" s="1131"/>
      <c r="BE33" s="1115" t="s">
        <v>578</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405</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909</v>
      </c>
      <c r="AG63" s="1048"/>
      <c r="AH63" s="1048"/>
      <c r="AI63" s="1048"/>
      <c r="AJ63" s="1113"/>
      <c r="AK63" s="1114"/>
      <c r="AL63" s="1052"/>
      <c r="AM63" s="1052"/>
      <c r="AN63" s="1052"/>
      <c r="AO63" s="1052"/>
      <c r="AP63" s="1048">
        <v>6740</v>
      </c>
      <c r="AQ63" s="1048"/>
      <c r="AR63" s="1048"/>
      <c r="AS63" s="1048"/>
      <c r="AT63" s="1048"/>
      <c r="AU63" s="1048">
        <v>4497</v>
      </c>
      <c r="AV63" s="1048"/>
      <c r="AW63" s="1048"/>
      <c r="AX63" s="1048"/>
      <c r="AY63" s="1048"/>
      <c r="AZ63" s="1108"/>
      <c r="BA63" s="1108"/>
      <c r="BB63" s="1108"/>
      <c r="BC63" s="1108"/>
      <c r="BD63" s="1108"/>
      <c r="BE63" s="1049"/>
      <c r="BF63" s="1049"/>
      <c r="BG63" s="1049"/>
      <c r="BH63" s="1049"/>
      <c r="BI63" s="1050"/>
      <c r="BJ63" s="1109" t="s">
        <v>136</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2269</v>
      </c>
      <c r="R68" s="1071"/>
      <c r="S68" s="1071"/>
      <c r="T68" s="1071"/>
      <c r="U68" s="1071"/>
      <c r="V68" s="1071">
        <v>2228</v>
      </c>
      <c r="W68" s="1071"/>
      <c r="X68" s="1071"/>
      <c r="Y68" s="1071"/>
      <c r="Z68" s="1071"/>
      <c r="AA68" s="1071">
        <v>42</v>
      </c>
      <c r="AB68" s="1071"/>
      <c r="AC68" s="1071"/>
      <c r="AD68" s="1071"/>
      <c r="AE68" s="1071"/>
      <c r="AF68" s="1071">
        <v>42</v>
      </c>
      <c r="AG68" s="1071"/>
      <c r="AH68" s="1071"/>
      <c r="AI68" s="1071"/>
      <c r="AJ68" s="1071"/>
      <c r="AK68" s="1071" t="s">
        <v>572</v>
      </c>
      <c r="AL68" s="1071"/>
      <c r="AM68" s="1071"/>
      <c r="AN68" s="1071"/>
      <c r="AO68" s="1071"/>
      <c r="AP68" s="1071">
        <v>1339</v>
      </c>
      <c r="AQ68" s="1071"/>
      <c r="AR68" s="1071"/>
      <c r="AS68" s="1071"/>
      <c r="AT68" s="1071"/>
      <c r="AU68" s="1071">
        <v>190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2895</v>
      </c>
      <c r="R69" s="1060"/>
      <c r="S69" s="1060"/>
      <c r="T69" s="1060"/>
      <c r="U69" s="1060"/>
      <c r="V69" s="1060">
        <v>2879</v>
      </c>
      <c r="W69" s="1060"/>
      <c r="X69" s="1060"/>
      <c r="Y69" s="1060"/>
      <c r="Z69" s="1060"/>
      <c r="AA69" s="1060">
        <v>15</v>
      </c>
      <c r="AB69" s="1060"/>
      <c r="AC69" s="1060"/>
      <c r="AD69" s="1060"/>
      <c r="AE69" s="1060"/>
      <c r="AF69" s="1060">
        <v>15</v>
      </c>
      <c r="AG69" s="1060"/>
      <c r="AH69" s="1060"/>
      <c r="AI69" s="1060"/>
      <c r="AJ69" s="1060"/>
      <c r="AK69" s="1060" t="s">
        <v>572</v>
      </c>
      <c r="AL69" s="1060"/>
      <c r="AM69" s="1060"/>
      <c r="AN69" s="1060"/>
      <c r="AO69" s="1060"/>
      <c r="AP69" s="1060">
        <v>506</v>
      </c>
      <c r="AQ69" s="1060"/>
      <c r="AR69" s="1060"/>
      <c r="AS69" s="1060"/>
      <c r="AT69" s="1060"/>
      <c r="AU69" s="1060">
        <v>46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119</v>
      </c>
      <c r="R70" s="1060"/>
      <c r="S70" s="1060"/>
      <c r="T70" s="1060"/>
      <c r="U70" s="1060"/>
      <c r="V70" s="1060">
        <v>116</v>
      </c>
      <c r="W70" s="1060"/>
      <c r="X70" s="1060"/>
      <c r="Y70" s="1060"/>
      <c r="Z70" s="1060"/>
      <c r="AA70" s="1060">
        <v>3</v>
      </c>
      <c r="AB70" s="1060"/>
      <c r="AC70" s="1060"/>
      <c r="AD70" s="1060"/>
      <c r="AE70" s="1060"/>
      <c r="AF70" s="1060">
        <v>3</v>
      </c>
      <c r="AG70" s="1060"/>
      <c r="AH70" s="1060"/>
      <c r="AI70" s="1060"/>
      <c r="AJ70" s="1060"/>
      <c r="AK70" s="1060">
        <v>25</v>
      </c>
      <c r="AL70" s="1060"/>
      <c r="AM70" s="1060"/>
      <c r="AN70" s="1060"/>
      <c r="AO70" s="1060"/>
      <c r="AP70" s="1060" t="s">
        <v>599</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378</v>
      </c>
      <c r="R71" s="1060"/>
      <c r="S71" s="1060"/>
      <c r="T71" s="1060"/>
      <c r="U71" s="1060"/>
      <c r="V71" s="1060">
        <v>322</v>
      </c>
      <c r="W71" s="1060"/>
      <c r="X71" s="1060"/>
      <c r="Y71" s="1060"/>
      <c r="Z71" s="1060"/>
      <c r="AA71" s="1060">
        <v>55</v>
      </c>
      <c r="AB71" s="1060"/>
      <c r="AC71" s="1060"/>
      <c r="AD71" s="1060"/>
      <c r="AE71" s="1060"/>
      <c r="AF71" s="1060">
        <v>55</v>
      </c>
      <c r="AG71" s="1060"/>
      <c r="AH71" s="1060"/>
      <c r="AI71" s="1060"/>
      <c r="AJ71" s="1060"/>
      <c r="AK71" s="1060" t="s">
        <v>600</v>
      </c>
      <c r="AL71" s="1060"/>
      <c r="AM71" s="1060"/>
      <c r="AN71" s="1060"/>
      <c r="AO71" s="1060"/>
      <c r="AP71" s="1060" t="s">
        <v>572</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194</v>
      </c>
      <c r="R72" s="1060"/>
      <c r="S72" s="1060"/>
      <c r="T72" s="1060"/>
      <c r="U72" s="1060"/>
      <c r="V72" s="1060">
        <v>191</v>
      </c>
      <c r="W72" s="1060"/>
      <c r="X72" s="1060"/>
      <c r="Y72" s="1060"/>
      <c r="Z72" s="1060"/>
      <c r="AA72" s="1060">
        <v>3</v>
      </c>
      <c r="AB72" s="1060"/>
      <c r="AC72" s="1060"/>
      <c r="AD72" s="1060"/>
      <c r="AE72" s="1060"/>
      <c r="AF72" s="1060">
        <v>3</v>
      </c>
      <c r="AG72" s="1060"/>
      <c r="AH72" s="1060"/>
      <c r="AI72" s="1060"/>
      <c r="AJ72" s="1060"/>
      <c r="AK72" s="1060" t="s">
        <v>581</v>
      </c>
      <c r="AL72" s="1060"/>
      <c r="AM72" s="1060"/>
      <c r="AN72" s="1060"/>
      <c r="AO72" s="1060"/>
      <c r="AP72" s="1060" t="s">
        <v>581</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222382</v>
      </c>
      <c r="R73" s="1060"/>
      <c r="S73" s="1060"/>
      <c r="T73" s="1060"/>
      <c r="U73" s="1060"/>
      <c r="V73" s="1060">
        <v>212552</v>
      </c>
      <c r="W73" s="1060"/>
      <c r="X73" s="1060"/>
      <c r="Y73" s="1060"/>
      <c r="Z73" s="1060"/>
      <c r="AA73" s="1060">
        <v>9831</v>
      </c>
      <c r="AB73" s="1060"/>
      <c r="AC73" s="1060"/>
      <c r="AD73" s="1060"/>
      <c r="AE73" s="1060"/>
      <c r="AF73" s="1060">
        <v>9831</v>
      </c>
      <c r="AG73" s="1060"/>
      <c r="AH73" s="1060"/>
      <c r="AI73" s="1060"/>
      <c r="AJ73" s="1060"/>
      <c r="AK73" s="1060">
        <v>127</v>
      </c>
      <c r="AL73" s="1060"/>
      <c r="AM73" s="1060"/>
      <c r="AN73" s="1060"/>
      <c r="AO73" s="1060"/>
      <c r="AP73" s="1060" t="s">
        <v>581</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298</v>
      </c>
      <c r="R74" s="1060"/>
      <c r="S74" s="1060"/>
      <c r="T74" s="1060"/>
      <c r="U74" s="1060"/>
      <c r="V74" s="1060">
        <v>227</v>
      </c>
      <c r="W74" s="1060"/>
      <c r="X74" s="1060"/>
      <c r="Y74" s="1060"/>
      <c r="Z74" s="1060"/>
      <c r="AA74" s="1060">
        <v>71</v>
      </c>
      <c r="AB74" s="1060"/>
      <c r="AC74" s="1060"/>
      <c r="AD74" s="1060"/>
      <c r="AE74" s="1060"/>
      <c r="AF74" s="1060">
        <v>71</v>
      </c>
      <c r="AG74" s="1060"/>
      <c r="AH74" s="1060"/>
      <c r="AI74" s="1060"/>
      <c r="AJ74" s="1060"/>
      <c r="AK74" s="1060">
        <v>23</v>
      </c>
      <c r="AL74" s="1060"/>
      <c r="AM74" s="1060"/>
      <c r="AN74" s="1060"/>
      <c r="AO74" s="1060"/>
      <c r="AP74" s="1060" t="s">
        <v>572</v>
      </c>
      <c r="AQ74" s="1060"/>
      <c r="AR74" s="1060"/>
      <c r="AS74" s="1060"/>
      <c r="AT74" s="1060"/>
      <c r="AU74" s="1060" t="s">
        <v>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67">
        <v>57</v>
      </c>
      <c r="R75" s="1068"/>
      <c r="S75" s="1068"/>
      <c r="T75" s="1068"/>
      <c r="U75" s="1069"/>
      <c r="V75" s="1070">
        <v>51</v>
      </c>
      <c r="W75" s="1068"/>
      <c r="X75" s="1068"/>
      <c r="Y75" s="1068"/>
      <c r="Z75" s="1069"/>
      <c r="AA75" s="1070">
        <v>5</v>
      </c>
      <c r="AB75" s="1068"/>
      <c r="AC75" s="1068"/>
      <c r="AD75" s="1068"/>
      <c r="AE75" s="1069"/>
      <c r="AF75" s="1070">
        <v>5</v>
      </c>
      <c r="AG75" s="1068"/>
      <c r="AH75" s="1068"/>
      <c r="AI75" s="1068"/>
      <c r="AJ75" s="1069"/>
      <c r="AK75" s="1070" t="s">
        <v>572</v>
      </c>
      <c r="AL75" s="1068"/>
      <c r="AM75" s="1068"/>
      <c r="AN75" s="1068"/>
      <c r="AO75" s="1069"/>
      <c r="AP75" s="1070" t="s">
        <v>581</v>
      </c>
      <c r="AQ75" s="1068"/>
      <c r="AR75" s="1068"/>
      <c r="AS75" s="1068"/>
      <c r="AT75" s="1069"/>
      <c r="AU75" s="1070" t="s">
        <v>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7">
        <v>491</v>
      </c>
      <c r="R76" s="1068"/>
      <c r="S76" s="1068"/>
      <c r="T76" s="1068"/>
      <c r="U76" s="1069"/>
      <c r="V76" s="1070">
        <v>479</v>
      </c>
      <c r="W76" s="1068"/>
      <c r="X76" s="1068"/>
      <c r="Y76" s="1068"/>
      <c r="Z76" s="1069"/>
      <c r="AA76" s="1070">
        <v>12</v>
      </c>
      <c r="AB76" s="1068"/>
      <c r="AC76" s="1068"/>
      <c r="AD76" s="1068"/>
      <c r="AE76" s="1069"/>
      <c r="AF76" s="1070">
        <v>12</v>
      </c>
      <c r="AG76" s="1068"/>
      <c r="AH76" s="1068"/>
      <c r="AI76" s="1068"/>
      <c r="AJ76" s="1069"/>
      <c r="AK76" s="1070" t="s">
        <v>599</v>
      </c>
      <c r="AL76" s="1068"/>
      <c r="AM76" s="1068"/>
      <c r="AN76" s="1068"/>
      <c r="AO76" s="1069"/>
      <c r="AP76" s="1070" t="s">
        <v>572</v>
      </c>
      <c r="AQ76" s="1068"/>
      <c r="AR76" s="1068"/>
      <c r="AS76" s="1068"/>
      <c r="AT76" s="1069"/>
      <c r="AU76" s="1070" t="s">
        <v>572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67">
        <v>296</v>
      </c>
      <c r="R77" s="1068"/>
      <c r="S77" s="1068"/>
      <c r="T77" s="1068"/>
      <c r="U77" s="1069"/>
      <c r="V77" s="1070">
        <v>278</v>
      </c>
      <c r="W77" s="1068"/>
      <c r="X77" s="1068"/>
      <c r="Y77" s="1068"/>
      <c r="Z77" s="1069"/>
      <c r="AA77" s="1070">
        <v>18</v>
      </c>
      <c r="AB77" s="1068"/>
      <c r="AC77" s="1068"/>
      <c r="AD77" s="1068"/>
      <c r="AE77" s="1069"/>
      <c r="AF77" s="1070">
        <v>18</v>
      </c>
      <c r="AG77" s="1068"/>
      <c r="AH77" s="1068"/>
      <c r="AI77" s="1068"/>
      <c r="AJ77" s="1069"/>
      <c r="AK77" s="1070">
        <v>85</v>
      </c>
      <c r="AL77" s="1068"/>
      <c r="AM77" s="1068"/>
      <c r="AN77" s="1068"/>
      <c r="AO77" s="1069"/>
      <c r="AP77" s="1070" t="s">
        <v>572</v>
      </c>
      <c r="AQ77" s="1068"/>
      <c r="AR77" s="1068"/>
      <c r="AS77" s="1068"/>
      <c r="AT77" s="1069"/>
      <c r="AU77" s="1070" t="s">
        <v>572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593</v>
      </c>
      <c r="C78" s="1064"/>
      <c r="D78" s="1064"/>
      <c r="E78" s="1064"/>
      <c r="F78" s="1064"/>
      <c r="G78" s="1064"/>
      <c r="H78" s="1064"/>
      <c r="I78" s="1064"/>
      <c r="J78" s="1064"/>
      <c r="K78" s="1064"/>
      <c r="L78" s="1064"/>
      <c r="M78" s="1064"/>
      <c r="N78" s="1064"/>
      <c r="O78" s="1064"/>
      <c r="P78" s="1065"/>
      <c r="Q78" s="1066">
        <v>6602</v>
      </c>
      <c r="R78" s="1060"/>
      <c r="S78" s="1060"/>
      <c r="T78" s="1060"/>
      <c r="U78" s="1060"/>
      <c r="V78" s="1060">
        <v>5976</v>
      </c>
      <c r="W78" s="1060"/>
      <c r="X78" s="1060"/>
      <c r="Y78" s="1060"/>
      <c r="Z78" s="1060"/>
      <c r="AA78" s="1060">
        <v>625</v>
      </c>
      <c r="AB78" s="1060"/>
      <c r="AC78" s="1060"/>
      <c r="AD78" s="1060"/>
      <c r="AE78" s="1060"/>
      <c r="AF78" s="1060">
        <v>625</v>
      </c>
      <c r="AG78" s="1060"/>
      <c r="AH78" s="1060"/>
      <c r="AI78" s="1060"/>
      <c r="AJ78" s="1060"/>
      <c r="AK78" s="1060">
        <v>16</v>
      </c>
      <c r="AL78" s="1060"/>
      <c r="AM78" s="1060"/>
      <c r="AN78" s="1060"/>
      <c r="AO78" s="1060"/>
      <c r="AP78" s="1060" t="s">
        <v>581</v>
      </c>
      <c r="AQ78" s="1060"/>
      <c r="AR78" s="1060"/>
      <c r="AS78" s="1060"/>
      <c r="AT78" s="1060"/>
      <c r="AU78" s="1060" t="s">
        <v>572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594</v>
      </c>
      <c r="C79" s="1064"/>
      <c r="D79" s="1064"/>
      <c r="E79" s="1064"/>
      <c r="F79" s="1064"/>
      <c r="G79" s="1064"/>
      <c r="H79" s="1064"/>
      <c r="I79" s="1064"/>
      <c r="J79" s="1064"/>
      <c r="K79" s="1064"/>
      <c r="L79" s="1064"/>
      <c r="M79" s="1064"/>
      <c r="N79" s="1064"/>
      <c r="O79" s="1064"/>
      <c r="P79" s="1065"/>
      <c r="Q79" s="1066">
        <v>139</v>
      </c>
      <c r="R79" s="1060"/>
      <c r="S79" s="1060"/>
      <c r="T79" s="1060"/>
      <c r="U79" s="1060"/>
      <c r="V79" s="1060">
        <v>138</v>
      </c>
      <c r="W79" s="1060"/>
      <c r="X79" s="1060"/>
      <c r="Y79" s="1060"/>
      <c r="Z79" s="1060"/>
      <c r="AA79" s="1060">
        <v>2</v>
      </c>
      <c r="AB79" s="1060"/>
      <c r="AC79" s="1060"/>
      <c r="AD79" s="1060"/>
      <c r="AE79" s="1060"/>
      <c r="AF79" s="1060">
        <v>2</v>
      </c>
      <c r="AG79" s="1060"/>
      <c r="AH79" s="1060"/>
      <c r="AI79" s="1060"/>
      <c r="AJ79" s="1060"/>
      <c r="AK79" s="1060" t="s">
        <v>572</v>
      </c>
      <c r="AL79" s="1060"/>
      <c r="AM79" s="1060"/>
      <c r="AN79" s="1060"/>
      <c r="AO79" s="1060"/>
      <c r="AP79" s="1060" t="s">
        <v>572</v>
      </c>
      <c r="AQ79" s="1060"/>
      <c r="AR79" s="1060"/>
      <c r="AS79" s="1060"/>
      <c r="AT79" s="1060"/>
      <c r="AU79" s="1060" t="s">
        <v>601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595</v>
      </c>
      <c r="C80" s="1064"/>
      <c r="D80" s="1064"/>
      <c r="E80" s="1064"/>
      <c r="F80" s="1064"/>
      <c r="G80" s="1064"/>
      <c r="H80" s="1064"/>
      <c r="I80" s="1064"/>
      <c r="J80" s="1064"/>
      <c r="K80" s="1064"/>
      <c r="L80" s="1064"/>
      <c r="M80" s="1064"/>
      <c r="N80" s="1064"/>
      <c r="O80" s="1064"/>
      <c r="P80" s="1065"/>
      <c r="Q80" s="1066">
        <v>64</v>
      </c>
      <c r="R80" s="1060"/>
      <c r="S80" s="1060"/>
      <c r="T80" s="1060"/>
      <c r="U80" s="1060"/>
      <c r="V80" s="1060">
        <v>63</v>
      </c>
      <c r="W80" s="1060"/>
      <c r="X80" s="1060"/>
      <c r="Y80" s="1060"/>
      <c r="Z80" s="1060"/>
      <c r="AA80" s="1060">
        <v>1</v>
      </c>
      <c r="AB80" s="1060"/>
      <c r="AC80" s="1060"/>
      <c r="AD80" s="1060"/>
      <c r="AE80" s="1060"/>
      <c r="AF80" s="1060">
        <v>1</v>
      </c>
      <c r="AG80" s="1060"/>
      <c r="AH80" s="1060"/>
      <c r="AI80" s="1060"/>
      <c r="AJ80" s="1060"/>
      <c r="AK80" s="1060" t="s">
        <v>572</v>
      </c>
      <c r="AL80" s="1060"/>
      <c r="AM80" s="1060"/>
      <c r="AN80" s="1060"/>
      <c r="AO80" s="1060"/>
      <c r="AP80" s="1060" t="s">
        <v>572</v>
      </c>
      <c r="AQ80" s="1060"/>
      <c r="AR80" s="1060"/>
      <c r="AS80" s="1060"/>
      <c r="AT80" s="1060"/>
      <c r="AU80" s="1060" t="s">
        <v>601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596</v>
      </c>
      <c r="C81" s="1064"/>
      <c r="D81" s="1064"/>
      <c r="E81" s="1064"/>
      <c r="F81" s="1064"/>
      <c r="G81" s="1064"/>
      <c r="H81" s="1064"/>
      <c r="I81" s="1064"/>
      <c r="J81" s="1064"/>
      <c r="K81" s="1064"/>
      <c r="L81" s="1064"/>
      <c r="M81" s="1064"/>
      <c r="N81" s="1064"/>
      <c r="O81" s="1064"/>
      <c r="P81" s="1065"/>
      <c r="Q81" s="1066">
        <v>6</v>
      </c>
      <c r="R81" s="1060"/>
      <c r="S81" s="1060"/>
      <c r="T81" s="1060"/>
      <c r="U81" s="1060"/>
      <c r="V81" s="1060">
        <v>4</v>
      </c>
      <c r="W81" s="1060"/>
      <c r="X81" s="1060"/>
      <c r="Y81" s="1060"/>
      <c r="Z81" s="1060"/>
      <c r="AA81" s="1060">
        <v>2</v>
      </c>
      <c r="AB81" s="1060"/>
      <c r="AC81" s="1060"/>
      <c r="AD81" s="1060"/>
      <c r="AE81" s="1060"/>
      <c r="AF81" s="1060">
        <v>2</v>
      </c>
      <c r="AG81" s="1060"/>
      <c r="AH81" s="1060"/>
      <c r="AI81" s="1060"/>
      <c r="AJ81" s="1060"/>
      <c r="AK81" s="1060" t="s">
        <v>572</v>
      </c>
      <c r="AL81" s="1060"/>
      <c r="AM81" s="1060"/>
      <c r="AN81" s="1060"/>
      <c r="AO81" s="1060"/>
      <c r="AP81" s="1060" t="s">
        <v>572</v>
      </c>
      <c r="AQ81" s="1060"/>
      <c r="AR81" s="1060"/>
      <c r="AS81" s="1060"/>
      <c r="AT81" s="1060"/>
      <c r="AU81" s="1060" t="s">
        <v>601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597</v>
      </c>
      <c r="C82" s="1064"/>
      <c r="D82" s="1064"/>
      <c r="E82" s="1064"/>
      <c r="F82" s="1064"/>
      <c r="G82" s="1064"/>
      <c r="H82" s="1064"/>
      <c r="I82" s="1064"/>
      <c r="J82" s="1064"/>
      <c r="K82" s="1064"/>
      <c r="L82" s="1064"/>
      <c r="M82" s="1064"/>
      <c r="N82" s="1064"/>
      <c r="O82" s="1064"/>
      <c r="P82" s="1065"/>
      <c r="Q82" s="1066">
        <v>3</v>
      </c>
      <c r="R82" s="1060"/>
      <c r="S82" s="1060"/>
      <c r="T82" s="1060"/>
      <c r="U82" s="1060"/>
      <c r="V82" s="1060">
        <v>2</v>
      </c>
      <c r="W82" s="1060"/>
      <c r="X82" s="1060"/>
      <c r="Y82" s="1060"/>
      <c r="Z82" s="1060"/>
      <c r="AA82" s="1060">
        <v>1</v>
      </c>
      <c r="AB82" s="1060"/>
      <c r="AC82" s="1060"/>
      <c r="AD82" s="1060"/>
      <c r="AE82" s="1060"/>
      <c r="AF82" s="1060">
        <v>1</v>
      </c>
      <c r="AG82" s="1060"/>
      <c r="AH82" s="1060"/>
      <c r="AI82" s="1060"/>
      <c r="AJ82" s="1060"/>
      <c r="AK82" s="1060">
        <v>0</v>
      </c>
      <c r="AL82" s="1060"/>
      <c r="AM82" s="1060"/>
      <c r="AN82" s="1060"/>
      <c r="AO82" s="1060"/>
      <c r="AP82" s="1060" t="s">
        <v>572</v>
      </c>
      <c r="AQ82" s="1060"/>
      <c r="AR82" s="1060"/>
      <c r="AS82" s="1060"/>
      <c r="AT82" s="1060"/>
      <c r="AU82" s="1060" t="s">
        <v>601</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598</v>
      </c>
      <c r="C83" s="1064"/>
      <c r="D83" s="1064"/>
      <c r="E83" s="1064"/>
      <c r="F83" s="1064"/>
      <c r="G83" s="1064"/>
      <c r="H83" s="1064"/>
      <c r="I83" s="1064"/>
      <c r="J83" s="1064"/>
      <c r="K83" s="1064"/>
      <c r="L83" s="1064"/>
      <c r="M83" s="1064"/>
      <c r="N83" s="1064"/>
      <c r="O83" s="1064"/>
      <c r="P83" s="1065"/>
      <c r="Q83" s="1066">
        <v>285</v>
      </c>
      <c r="R83" s="1060"/>
      <c r="S83" s="1060"/>
      <c r="T83" s="1060"/>
      <c r="U83" s="1060"/>
      <c r="V83" s="1060">
        <v>276</v>
      </c>
      <c r="W83" s="1060"/>
      <c r="X83" s="1060"/>
      <c r="Y83" s="1060"/>
      <c r="Z83" s="1060"/>
      <c r="AA83" s="1060">
        <v>9</v>
      </c>
      <c r="AB83" s="1060"/>
      <c r="AC83" s="1060"/>
      <c r="AD83" s="1060"/>
      <c r="AE83" s="1060"/>
      <c r="AF83" s="1060">
        <v>9</v>
      </c>
      <c r="AG83" s="1060"/>
      <c r="AH83" s="1060"/>
      <c r="AI83" s="1060"/>
      <c r="AJ83" s="1060"/>
      <c r="AK83" s="1060" t="s">
        <v>572</v>
      </c>
      <c r="AL83" s="1060"/>
      <c r="AM83" s="1060"/>
      <c r="AN83" s="1060"/>
      <c r="AO83" s="1060"/>
      <c r="AP83" s="1060">
        <v>1164</v>
      </c>
      <c r="AQ83" s="1060"/>
      <c r="AR83" s="1060"/>
      <c r="AS83" s="1060"/>
      <c r="AT83" s="1060"/>
      <c r="AU83" s="1060">
        <v>8</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10695</v>
      </c>
      <c r="AG88" s="1048"/>
      <c r="AH88" s="1048"/>
      <c r="AI88" s="1048"/>
      <c r="AJ88" s="1048"/>
      <c r="AK88" s="1052"/>
      <c r="AL88" s="1052"/>
      <c r="AM88" s="1052"/>
      <c r="AN88" s="1052"/>
      <c r="AO88" s="1052"/>
      <c r="AP88" s="1048">
        <v>3009</v>
      </c>
      <c r="AQ88" s="1048"/>
      <c r="AR88" s="1048"/>
      <c r="AS88" s="1048"/>
      <c r="AT88" s="1048"/>
      <c r="AU88" s="1048">
        <v>244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t="s">
        <v>572</v>
      </c>
      <c r="CX102" s="1040"/>
      <c r="CY102" s="1040"/>
      <c r="CZ102" s="1040"/>
      <c r="DA102" s="1041"/>
      <c r="DB102" s="1039">
        <v>452</v>
      </c>
      <c r="DC102" s="1040"/>
      <c r="DD102" s="1040"/>
      <c r="DE102" s="1040"/>
      <c r="DF102" s="1041"/>
      <c r="DG102" s="1039" t="s">
        <v>572</v>
      </c>
      <c r="DH102" s="1040"/>
      <c r="DI102" s="1040"/>
      <c r="DJ102" s="1040"/>
      <c r="DK102" s="1041"/>
      <c r="DL102" s="1039" t="s">
        <v>572</v>
      </c>
      <c r="DM102" s="1040"/>
      <c r="DN102" s="1040"/>
      <c r="DO102" s="1040"/>
      <c r="DP102" s="1041"/>
      <c r="DQ102" s="1039">
        <v>253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852558</v>
      </c>
      <c r="AB110" s="976"/>
      <c r="AC110" s="976"/>
      <c r="AD110" s="976"/>
      <c r="AE110" s="977"/>
      <c r="AF110" s="978">
        <v>854862</v>
      </c>
      <c r="AG110" s="976"/>
      <c r="AH110" s="976"/>
      <c r="AI110" s="976"/>
      <c r="AJ110" s="977"/>
      <c r="AK110" s="978">
        <v>830847</v>
      </c>
      <c r="AL110" s="976"/>
      <c r="AM110" s="976"/>
      <c r="AN110" s="976"/>
      <c r="AO110" s="977"/>
      <c r="AP110" s="979">
        <v>17.5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9140026</v>
      </c>
      <c r="BR110" s="923"/>
      <c r="BS110" s="923"/>
      <c r="BT110" s="923"/>
      <c r="BU110" s="923"/>
      <c r="BV110" s="923">
        <v>9440416</v>
      </c>
      <c r="BW110" s="923"/>
      <c r="BX110" s="923"/>
      <c r="BY110" s="923"/>
      <c r="BZ110" s="923"/>
      <c r="CA110" s="923">
        <v>10414603</v>
      </c>
      <c r="CB110" s="923"/>
      <c r="CC110" s="923"/>
      <c r="CD110" s="923"/>
      <c r="CE110" s="923"/>
      <c r="CF110" s="947">
        <v>219.2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433</v>
      </c>
      <c r="DM110" s="923"/>
      <c r="DN110" s="923"/>
      <c r="DO110" s="923"/>
      <c r="DP110" s="923"/>
      <c r="DQ110" s="923" t="s">
        <v>433</v>
      </c>
      <c r="DR110" s="923"/>
      <c r="DS110" s="923"/>
      <c r="DT110" s="923"/>
      <c r="DU110" s="923"/>
      <c r="DV110" s="924" t="s">
        <v>136</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136</v>
      </c>
      <c r="AB111" s="1004"/>
      <c r="AC111" s="1004"/>
      <c r="AD111" s="1004"/>
      <c r="AE111" s="1005"/>
      <c r="AF111" s="1006" t="s">
        <v>136</v>
      </c>
      <c r="AG111" s="1004"/>
      <c r="AH111" s="1004"/>
      <c r="AI111" s="1004"/>
      <c r="AJ111" s="1005"/>
      <c r="AK111" s="1006" t="s">
        <v>136</v>
      </c>
      <c r="AL111" s="1004"/>
      <c r="AM111" s="1004"/>
      <c r="AN111" s="1004"/>
      <c r="AO111" s="1005"/>
      <c r="AP111" s="1007" t="s">
        <v>136</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433</v>
      </c>
      <c r="BR111" s="895"/>
      <c r="BS111" s="895"/>
      <c r="BT111" s="895"/>
      <c r="BU111" s="895"/>
      <c r="BV111" s="895" t="s">
        <v>136</v>
      </c>
      <c r="BW111" s="895"/>
      <c r="BX111" s="895"/>
      <c r="BY111" s="895"/>
      <c r="BZ111" s="895"/>
      <c r="CA111" s="895" t="s">
        <v>136</v>
      </c>
      <c r="CB111" s="895"/>
      <c r="CC111" s="895"/>
      <c r="CD111" s="895"/>
      <c r="CE111" s="895"/>
      <c r="CF111" s="956" t="s">
        <v>136</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136</v>
      </c>
      <c r="DH111" s="895"/>
      <c r="DI111" s="895"/>
      <c r="DJ111" s="895"/>
      <c r="DK111" s="895"/>
      <c r="DL111" s="895" t="s">
        <v>136</v>
      </c>
      <c r="DM111" s="895"/>
      <c r="DN111" s="895"/>
      <c r="DO111" s="895"/>
      <c r="DP111" s="895"/>
      <c r="DQ111" s="895" t="s">
        <v>136</v>
      </c>
      <c r="DR111" s="895"/>
      <c r="DS111" s="895"/>
      <c r="DT111" s="895"/>
      <c r="DU111" s="895"/>
      <c r="DV111" s="872" t="s">
        <v>136</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136</v>
      </c>
      <c r="AB112" s="858"/>
      <c r="AC112" s="858"/>
      <c r="AD112" s="858"/>
      <c r="AE112" s="859"/>
      <c r="AF112" s="860" t="s">
        <v>433</v>
      </c>
      <c r="AG112" s="858"/>
      <c r="AH112" s="858"/>
      <c r="AI112" s="858"/>
      <c r="AJ112" s="859"/>
      <c r="AK112" s="860" t="s">
        <v>136</v>
      </c>
      <c r="AL112" s="858"/>
      <c r="AM112" s="858"/>
      <c r="AN112" s="858"/>
      <c r="AO112" s="859"/>
      <c r="AP112" s="905" t="s">
        <v>136</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4855749</v>
      </c>
      <c r="BR112" s="895"/>
      <c r="BS112" s="895"/>
      <c r="BT112" s="895"/>
      <c r="BU112" s="895"/>
      <c r="BV112" s="895">
        <v>4931609</v>
      </c>
      <c r="BW112" s="895"/>
      <c r="BX112" s="895"/>
      <c r="BY112" s="895"/>
      <c r="BZ112" s="895"/>
      <c r="CA112" s="895">
        <v>4496953</v>
      </c>
      <c r="CB112" s="895"/>
      <c r="CC112" s="895"/>
      <c r="CD112" s="895"/>
      <c r="CE112" s="895"/>
      <c r="CF112" s="956">
        <v>94.7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136</v>
      </c>
      <c r="DH112" s="895"/>
      <c r="DI112" s="895"/>
      <c r="DJ112" s="895"/>
      <c r="DK112" s="895"/>
      <c r="DL112" s="895" t="s">
        <v>136</v>
      </c>
      <c r="DM112" s="895"/>
      <c r="DN112" s="895"/>
      <c r="DO112" s="895"/>
      <c r="DP112" s="895"/>
      <c r="DQ112" s="895" t="s">
        <v>136</v>
      </c>
      <c r="DR112" s="895"/>
      <c r="DS112" s="895"/>
      <c r="DT112" s="895"/>
      <c r="DU112" s="895"/>
      <c r="DV112" s="872" t="s">
        <v>432</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225830</v>
      </c>
      <c r="AB113" s="1004"/>
      <c r="AC113" s="1004"/>
      <c r="AD113" s="1004"/>
      <c r="AE113" s="1005"/>
      <c r="AF113" s="1006">
        <v>229738</v>
      </c>
      <c r="AG113" s="1004"/>
      <c r="AH113" s="1004"/>
      <c r="AI113" s="1004"/>
      <c r="AJ113" s="1005"/>
      <c r="AK113" s="1006">
        <v>250072</v>
      </c>
      <c r="AL113" s="1004"/>
      <c r="AM113" s="1004"/>
      <c r="AN113" s="1004"/>
      <c r="AO113" s="1005"/>
      <c r="AP113" s="1007">
        <v>5.3</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344899</v>
      </c>
      <c r="BR113" s="895"/>
      <c r="BS113" s="895"/>
      <c r="BT113" s="895"/>
      <c r="BU113" s="895"/>
      <c r="BV113" s="895">
        <v>280105</v>
      </c>
      <c r="BW113" s="895"/>
      <c r="BX113" s="895"/>
      <c r="BY113" s="895"/>
      <c r="BZ113" s="895"/>
      <c r="CA113" s="895">
        <v>244181</v>
      </c>
      <c r="CB113" s="895"/>
      <c r="CC113" s="895"/>
      <c r="CD113" s="895"/>
      <c r="CE113" s="895"/>
      <c r="CF113" s="956">
        <v>5.0999999999999996</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136</v>
      </c>
      <c r="DH113" s="858"/>
      <c r="DI113" s="858"/>
      <c r="DJ113" s="858"/>
      <c r="DK113" s="859"/>
      <c r="DL113" s="860" t="s">
        <v>433</v>
      </c>
      <c r="DM113" s="858"/>
      <c r="DN113" s="858"/>
      <c r="DO113" s="858"/>
      <c r="DP113" s="859"/>
      <c r="DQ113" s="860" t="s">
        <v>136</v>
      </c>
      <c r="DR113" s="858"/>
      <c r="DS113" s="858"/>
      <c r="DT113" s="858"/>
      <c r="DU113" s="859"/>
      <c r="DV113" s="905" t="s">
        <v>136</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73517</v>
      </c>
      <c r="AB114" s="858"/>
      <c r="AC114" s="858"/>
      <c r="AD114" s="858"/>
      <c r="AE114" s="859"/>
      <c r="AF114" s="860">
        <v>72008</v>
      </c>
      <c r="AG114" s="858"/>
      <c r="AH114" s="858"/>
      <c r="AI114" s="858"/>
      <c r="AJ114" s="859"/>
      <c r="AK114" s="860">
        <v>57789</v>
      </c>
      <c r="AL114" s="858"/>
      <c r="AM114" s="858"/>
      <c r="AN114" s="858"/>
      <c r="AO114" s="859"/>
      <c r="AP114" s="905">
        <v>1.2</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998187</v>
      </c>
      <c r="BR114" s="895"/>
      <c r="BS114" s="895"/>
      <c r="BT114" s="895"/>
      <c r="BU114" s="895"/>
      <c r="BV114" s="895">
        <v>952167</v>
      </c>
      <c r="BW114" s="895"/>
      <c r="BX114" s="895"/>
      <c r="BY114" s="895"/>
      <c r="BZ114" s="895"/>
      <c r="CA114" s="895">
        <v>913375</v>
      </c>
      <c r="CB114" s="895"/>
      <c r="CC114" s="895"/>
      <c r="CD114" s="895"/>
      <c r="CE114" s="895"/>
      <c r="CF114" s="956">
        <v>19.2</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136</v>
      </c>
      <c r="DH114" s="858"/>
      <c r="DI114" s="858"/>
      <c r="DJ114" s="858"/>
      <c r="DK114" s="859"/>
      <c r="DL114" s="860" t="s">
        <v>136</v>
      </c>
      <c r="DM114" s="858"/>
      <c r="DN114" s="858"/>
      <c r="DO114" s="858"/>
      <c r="DP114" s="859"/>
      <c r="DQ114" s="860" t="s">
        <v>433</v>
      </c>
      <c r="DR114" s="858"/>
      <c r="DS114" s="858"/>
      <c r="DT114" s="858"/>
      <c r="DU114" s="859"/>
      <c r="DV114" s="905" t="s">
        <v>136</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136</v>
      </c>
      <c r="AB115" s="1004"/>
      <c r="AC115" s="1004"/>
      <c r="AD115" s="1004"/>
      <c r="AE115" s="1005"/>
      <c r="AF115" s="1006" t="s">
        <v>136</v>
      </c>
      <c r="AG115" s="1004"/>
      <c r="AH115" s="1004"/>
      <c r="AI115" s="1004"/>
      <c r="AJ115" s="1005"/>
      <c r="AK115" s="1006" t="s">
        <v>433</v>
      </c>
      <c r="AL115" s="1004"/>
      <c r="AM115" s="1004"/>
      <c r="AN115" s="1004"/>
      <c r="AO115" s="1005"/>
      <c r="AP115" s="1007" t="s">
        <v>136</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v>459766</v>
      </c>
      <c r="BR115" s="895"/>
      <c r="BS115" s="895"/>
      <c r="BT115" s="895"/>
      <c r="BU115" s="895"/>
      <c r="BV115" s="895">
        <v>273867</v>
      </c>
      <c r="BW115" s="895"/>
      <c r="BX115" s="895"/>
      <c r="BY115" s="895"/>
      <c r="BZ115" s="895"/>
      <c r="CA115" s="895">
        <v>252862</v>
      </c>
      <c r="CB115" s="895"/>
      <c r="CC115" s="895"/>
      <c r="CD115" s="895"/>
      <c r="CE115" s="895"/>
      <c r="CF115" s="956">
        <v>5.3</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433</v>
      </c>
      <c r="DM115" s="858"/>
      <c r="DN115" s="858"/>
      <c r="DO115" s="858"/>
      <c r="DP115" s="859"/>
      <c r="DQ115" s="860" t="s">
        <v>136</v>
      </c>
      <c r="DR115" s="858"/>
      <c r="DS115" s="858"/>
      <c r="DT115" s="858"/>
      <c r="DU115" s="859"/>
      <c r="DV115" s="905" t="s">
        <v>433</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136</v>
      </c>
      <c r="AB116" s="858"/>
      <c r="AC116" s="858"/>
      <c r="AD116" s="858"/>
      <c r="AE116" s="859"/>
      <c r="AF116" s="860" t="s">
        <v>136</v>
      </c>
      <c r="AG116" s="858"/>
      <c r="AH116" s="858"/>
      <c r="AI116" s="858"/>
      <c r="AJ116" s="859"/>
      <c r="AK116" s="860" t="s">
        <v>136</v>
      </c>
      <c r="AL116" s="858"/>
      <c r="AM116" s="858"/>
      <c r="AN116" s="858"/>
      <c r="AO116" s="859"/>
      <c r="AP116" s="905" t="s">
        <v>136</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136</v>
      </c>
      <c r="BW116" s="895"/>
      <c r="BX116" s="895"/>
      <c r="BY116" s="895"/>
      <c r="BZ116" s="895"/>
      <c r="CA116" s="895" t="s">
        <v>433</v>
      </c>
      <c r="CB116" s="895"/>
      <c r="CC116" s="895"/>
      <c r="CD116" s="895"/>
      <c r="CE116" s="895"/>
      <c r="CF116" s="956" t="s">
        <v>136</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136</v>
      </c>
      <c r="DH116" s="858"/>
      <c r="DI116" s="858"/>
      <c r="DJ116" s="858"/>
      <c r="DK116" s="859"/>
      <c r="DL116" s="860" t="s">
        <v>136</v>
      </c>
      <c r="DM116" s="858"/>
      <c r="DN116" s="858"/>
      <c r="DO116" s="858"/>
      <c r="DP116" s="859"/>
      <c r="DQ116" s="860" t="s">
        <v>136</v>
      </c>
      <c r="DR116" s="858"/>
      <c r="DS116" s="858"/>
      <c r="DT116" s="858"/>
      <c r="DU116" s="859"/>
      <c r="DV116" s="905" t="s">
        <v>136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1151905</v>
      </c>
      <c r="AB117" s="990"/>
      <c r="AC117" s="990"/>
      <c r="AD117" s="990"/>
      <c r="AE117" s="991"/>
      <c r="AF117" s="992">
        <v>1156608</v>
      </c>
      <c r="AG117" s="990"/>
      <c r="AH117" s="990"/>
      <c r="AI117" s="990"/>
      <c r="AJ117" s="991"/>
      <c r="AK117" s="992">
        <v>1138708</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136</v>
      </c>
      <c r="BR117" s="895"/>
      <c r="BS117" s="895"/>
      <c r="BT117" s="895"/>
      <c r="BU117" s="895"/>
      <c r="BV117" s="895" t="s">
        <v>136</v>
      </c>
      <c r="BW117" s="895"/>
      <c r="BX117" s="895"/>
      <c r="BY117" s="895"/>
      <c r="BZ117" s="895"/>
      <c r="CA117" s="895" t="s">
        <v>136</v>
      </c>
      <c r="CB117" s="895"/>
      <c r="CC117" s="895"/>
      <c r="CD117" s="895"/>
      <c r="CE117" s="895"/>
      <c r="CF117" s="956" t="s">
        <v>136</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136</v>
      </c>
      <c r="DM117" s="858"/>
      <c r="DN117" s="858"/>
      <c r="DO117" s="858"/>
      <c r="DP117" s="859"/>
      <c r="DQ117" s="860" t="s">
        <v>433</v>
      </c>
      <c r="DR117" s="858"/>
      <c r="DS117" s="858"/>
      <c r="DT117" s="858"/>
      <c r="DU117" s="859"/>
      <c r="DV117" s="905" t="s">
        <v>432</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136</v>
      </c>
      <c r="BR118" s="926"/>
      <c r="BS118" s="926"/>
      <c r="BT118" s="926"/>
      <c r="BU118" s="926"/>
      <c r="BV118" s="926" t="s">
        <v>136</v>
      </c>
      <c r="BW118" s="926"/>
      <c r="BX118" s="926"/>
      <c r="BY118" s="926"/>
      <c r="BZ118" s="926"/>
      <c r="CA118" s="926" t="s">
        <v>136</v>
      </c>
      <c r="CB118" s="926"/>
      <c r="CC118" s="926"/>
      <c r="CD118" s="926"/>
      <c r="CE118" s="926"/>
      <c r="CF118" s="956" t="s">
        <v>136</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136</v>
      </c>
      <c r="DH118" s="858"/>
      <c r="DI118" s="858"/>
      <c r="DJ118" s="858"/>
      <c r="DK118" s="859"/>
      <c r="DL118" s="860" t="s">
        <v>136</v>
      </c>
      <c r="DM118" s="858"/>
      <c r="DN118" s="858"/>
      <c r="DO118" s="858"/>
      <c r="DP118" s="859"/>
      <c r="DQ118" s="860" t="s">
        <v>136</v>
      </c>
      <c r="DR118" s="858"/>
      <c r="DS118" s="858"/>
      <c r="DT118" s="858"/>
      <c r="DU118" s="859"/>
      <c r="DV118" s="905" t="s">
        <v>136</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433</v>
      </c>
      <c r="AB119" s="976"/>
      <c r="AC119" s="976"/>
      <c r="AD119" s="976"/>
      <c r="AE119" s="977"/>
      <c r="AF119" s="978" t="s">
        <v>136</v>
      </c>
      <c r="AG119" s="976"/>
      <c r="AH119" s="976"/>
      <c r="AI119" s="976"/>
      <c r="AJ119" s="977"/>
      <c r="AK119" s="978" t="s">
        <v>136</v>
      </c>
      <c r="AL119" s="976"/>
      <c r="AM119" s="976"/>
      <c r="AN119" s="976"/>
      <c r="AO119" s="977"/>
      <c r="AP119" s="979" t="s">
        <v>136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458</v>
      </c>
      <c r="BP119" s="959"/>
      <c r="BQ119" s="963">
        <v>15798627</v>
      </c>
      <c r="BR119" s="926"/>
      <c r="BS119" s="926"/>
      <c r="BT119" s="926"/>
      <c r="BU119" s="926"/>
      <c r="BV119" s="926">
        <v>15878164</v>
      </c>
      <c r="BW119" s="926"/>
      <c r="BX119" s="926"/>
      <c r="BY119" s="926"/>
      <c r="BZ119" s="926"/>
      <c r="CA119" s="926">
        <v>16321974</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432</v>
      </c>
      <c r="DH119" s="841"/>
      <c r="DI119" s="841"/>
      <c r="DJ119" s="841"/>
      <c r="DK119" s="842"/>
      <c r="DL119" s="843" t="s">
        <v>433</v>
      </c>
      <c r="DM119" s="841"/>
      <c r="DN119" s="841"/>
      <c r="DO119" s="841"/>
      <c r="DP119" s="842"/>
      <c r="DQ119" s="843" t="s">
        <v>136</v>
      </c>
      <c r="DR119" s="841"/>
      <c r="DS119" s="841"/>
      <c r="DT119" s="841"/>
      <c r="DU119" s="842"/>
      <c r="DV119" s="929" t="s">
        <v>136</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136</v>
      </c>
      <c r="AB120" s="858"/>
      <c r="AC120" s="858"/>
      <c r="AD120" s="858"/>
      <c r="AE120" s="859"/>
      <c r="AF120" s="860" t="s">
        <v>433</v>
      </c>
      <c r="AG120" s="858"/>
      <c r="AH120" s="858"/>
      <c r="AI120" s="858"/>
      <c r="AJ120" s="859"/>
      <c r="AK120" s="860" t="s">
        <v>432</v>
      </c>
      <c r="AL120" s="858"/>
      <c r="AM120" s="858"/>
      <c r="AN120" s="858"/>
      <c r="AO120" s="859"/>
      <c r="AP120" s="905" t="s">
        <v>433</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2020524</v>
      </c>
      <c r="BR120" s="923"/>
      <c r="BS120" s="923"/>
      <c r="BT120" s="923"/>
      <c r="BU120" s="923"/>
      <c r="BV120" s="923">
        <v>1884499</v>
      </c>
      <c r="BW120" s="923"/>
      <c r="BX120" s="923"/>
      <c r="BY120" s="923"/>
      <c r="BZ120" s="923"/>
      <c r="CA120" s="923">
        <v>1694769</v>
      </c>
      <c r="CB120" s="923"/>
      <c r="CC120" s="923"/>
      <c r="CD120" s="923"/>
      <c r="CE120" s="923"/>
      <c r="CF120" s="947">
        <v>35.700000000000003</v>
      </c>
      <c r="CG120" s="948"/>
      <c r="CH120" s="948"/>
      <c r="CI120" s="948"/>
      <c r="CJ120" s="948"/>
      <c r="CK120" s="949" t="s">
        <v>462</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2653735</v>
      </c>
      <c r="DH120" s="923"/>
      <c r="DI120" s="923"/>
      <c r="DJ120" s="923"/>
      <c r="DK120" s="923"/>
      <c r="DL120" s="923">
        <v>2586609</v>
      </c>
      <c r="DM120" s="923"/>
      <c r="DN120" s="923"/>
      <c r="DO120" s="923"/>
      <c r="DP120" s="923"/>
      <c r="DQ120" s="923">
        <v>2495104</v>
      </c>
      <c r="DR120" s="923"/>
      <c r="DS120" s="923"/>
      <c r="DT120" s="923"/>
      <c r="DU120" s="923"/>
      <c r="DV120" s="924">
        <v>52.5</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136</v>
      </c>
      <c r="AB121" s="858"/>
      <c r="AC121" s="858"/>
      <c r="AD121" s="858"/>
      <c r="AE121" s="859"/>
      <c r="AF121" s="860" t="s">
        <v>432</v>
      </c>
      <c r="AG121" s="858"/>
      <c r="AH121" s="858"/>
      <c r="AI121" s="858"/>
      <c r="AJ121" s="859"/>
      <c r="AK121" s="860" t="s">
        <v>136</v>
      </c>
      <c r="AL121" s="858"/>
      <c r="AM121" s="858"/>
      <c r="AN121" s="858"/>
      <c r="AO121" s="859"/>
      <c r="AP121" s="905" t="s">
        <v>136</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926498</v>
      </c>
      <c r="BR121" s="895"/>
      <c r="BS121" s="895"/>
      <c r="BT121" s="895"/>
      <c r="BU121" s="895"/>
      <c r="BV121" s="895">
        <v>709986</v>
      </c>
      <c r="BW121" s="895"/>
      <c r="BX121" s="895"/>
      <c r="BY121" s="895"/>
      <c r="BZ121" s="895"/>
      <c r="CA121" s="895">
        <v>591420</v>
      </c>
      <c r="CB121" s="895"/>
      <c r="CC121" s="895"/>
      <c r="CD121" s="895"/>
      <c r="CE121" s="895"/>
      <c r="CF121" s="956">
        <v>12.4</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2116334</v>
      </c>
      <c r="DH121" s="895"/>
      <c r="DI121" s="895"/>
      <c r="DJ121" s="895"/>
      <c r="DK121" s="895"/>
      <c r="DL121" s="895">
        <v>2290796</v>
      </c>
      <c r="DM121" s="895"/>
      <c r="DN121" s="895"/>
      <c r="DO121" s="895"/>
      <c r="DP121" s="895"/>
      <c r="DQ121" s="895">
        <v>1976547</v>
      </c>
      <c r="DR121" s="895"/>
      <c r="DS121" s="895"/>
      <c r="DT121" s="895"/>
      <c r="DU121" s="895"/>
      <c r="DV121" s="872">
        <v>41.6</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136</v>
      </c>
      <c r="AB122" s="858"/>
      <c r="AC122" s="858"/>
      <c r="AD122" s="858"/>
      <c r="AE122" s="859"/>
      <c r="AF122" s="860" t="s">
        <v>136</v>
      </c>
      <c r="AG122" s="858"/>
      <c r="AH122" s="858"/>
      <c r="AI122" s="858"/>
      <c r="AJ122" s="859"/>
      <c r="AK122" s="860" t="s">
        <v>136</v>
      </c>
      <c r="AL122" s="858"/>
      <c r="AM122" s="858"/>
      <c r="AN122" s="858"/>
      <c r="AO122" s="859"/>
      <c r="AP122" s="905" t="s">
        <v>136</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8455770</v>
      </c>
      <c r="BR122" s="926"/>
      <c r="BS122" s="926"/>
      <c r="BT122" s="926"/>
      <c r="BU122" s="926"/>
      <c r="BV122" s="926">
        <v>8717296</v>
      </c>
      <c r="BW122" s="926"/>
      <c r="BX122" s="926"/>
      <c r="BY122" s="926"/>
      <c r="BZ122" s="926"/>
      <c r="CA122" s="926">
        <v>9002241</v>
      </c>
      <c r="CB122" s="926"/>
      <c r="CC122" s="926"/>
      <c r="CD122" s="926"/>
      <c r="CE122" s="926"/>
      <c r="CF122" s="927">
        <v>189.5</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v>85680</v>
      </c>
      <c r="DH122" s="895"/>
      <c r="DI122" s="895"/>
      <c r="DJ122" s="895"/>
      <c r="DK122" s="895"/>
      <c r="DL122" s="895">
        <v>54204</v>
      </c>
      <c r="DM122" s="895"/>
      <c r="DN122" s="895"/>
      <c r="DO122" s="895"/>
      <c r="DP122" s="895"/>
      <c r="DQ122" s="895">
        <v>25302</v>
      </c>
      <c r="DR122" s="895"/>
      <c r="DS122" s="895"/>
      <c r="DT122" s="895"/>
      <c r="DU122" s="895"/>
      <c r="DV122" s="872">
        <v>0.5</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136</v>
      </c>
      <c r="AB123" s="858"/>
      <c r="AC123" s="858"/>
      <c r="AD123" s="858"/>
      <c r="AE123" s="859"/>
      <c r="AF123" s="860" t="s">
        <v>433</v>
      </c>
      <c r="AG123" s="858"/>
      <c r="AH123" s="858"/>
      <c r="AI123" s="858"/>
      <c r="AJ123" s="859"/>
      <c r="AK123" s="860" t="s">
        <v>433</v>
      </c>
      <c r="AL123" s="858"/>
      <c r="AM123" s="858"/>
      <c r="AN123" s="858"/>
      <c r="AO123" s="859"/>
      <c r="AP123" s="905" t="s">
        <v>432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467</v>
      </c>
      <c r="BP123" s="959"/>
      <c r="BQ123" s="913">
        <v>11402792</v>
      </c>
      <c r="BR123" s="914"/>
      <c r="BS123" s="914"/>
      <c r="BT123" s="914"/>
      <c r="BU123" s="914"/>
      <c r="BV123" s="914">
        <v>11311781</v>
      </c>
      <c r="BW123" s="914"/>
      <c r="BX123" s="914"/>
      <c r="BY123" s="914"/>
      <c r="BZ123" s="914"/>
      <c r="CA123" s="914">
        <v>11288430</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136</v>
      </c>
      <c r="DH123" s="858"/>
      <c r="DI123" s="858"/>
      <c r="DJ123" s="858"/>
      <c r="DK123" s="859"/>
      <c r="DL123" s="860" t="s">
        <v>136</v>
      </c>
      <c r="DM123" s="858"/>
      <c r="DN123" s="858"/>
      <c r="DO123" s="858"/>
      <c r="DP123" s="859"/>
      <c r="DQ123" s="860" t="s">
        <v>432</v>
      </c>
      <c r="DR123" s="858"/>
      <c r="DS123" s="858"/>
      <c r="DT123" s="858"/>
      <c r="DU123" s="859"/>
      <c r="DV123" s="905" t="s">
        <v>136</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136</v>
      </c>
      <c r="AB124" s="858"/>
      <c r="AC124" s="858"/>
      <c r="AD124" s="858"/>
      <c r="AE124" s="859"/>
      <c r="AF124" s="860" t="s">
        <v>136</v>
      </c>
      <c r="AG124" s="858"/>
      <c r="AH124" s="858"/>
      <c r="AI124" s="858"/>
      <c r="AJ124" s="859"/>
      <c r="AK124" s="860" t="s">
        <v>136</v>
      </c>
      <c r="AL124" s="858"/>
      <c r="AM124" s="858"/>
      <c r="AN124" s="858"/>
      <c r="AO124" s="859"/>
      <c r="AP124" s="905" t="s">
        <v>136</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96.7</v>
      </c>
      <c r="BR124" s="912"/>
      <c r="BS124" s="912"/>
      <c r="BT124" s="912"/>
      <c r="BU124" s="912"/>
      <c r="BV124" s="912">
        <v>98.7</v>
      </c>
      <c r="BW124" s="912"/>
      <c r="BX124" s="912"/>
      <c r="BY124" s="912"/>
      <c r="BZ124" s="912"/>
      <c r="CA124" s="912">
        <v>105.9</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136</v>
      </c>
      <c r="DH124" s="841"/>
      <c r="DI124" s="841"/>
      <c r="DJ124" s="841"/>
      <c r="DK124" s="842"/>
      <c r="DL124" s="843" t="s">
        <v>136</v>
      </c>
      <c r="DM124" s="841"/>
      <c r="DN124" s="841"/>
      <c r="DO124" s="841"/>
      <c r="DP124" s="842"/>
      <c r="DQ124" s="843" t="s">
        <v>136</v>
      </c>
      <c r="DR124" s="841"/>
      <c r="DS124" s="841"/>
      <c r="DT124" s="841"/>
      <c r="DU124" s="842"/>
      <c r="DV124" s="929" t="s">
        <v>136</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136</v>
      </c>
      <c r="AB125" s="858"/>
      <c r="AC125" s="858"/>
      <c r="AD125" s="858"/>
      <c r="AE125" s="859"/>
      <c r="AF125" s="860" t="s">
        <v>136</v>
      </c>
      <c r="AG125" s="858"/>
      <c r="AH125" s="858"/>
      <c r="AI125" s="858"/>
      <c r="AJ125" s="859"/>
      <c r="AK125" s="860" t="s">
        <v>136</v>
      </c>
      <c r="AL125" s="858"/>
      <c r="AM125" s="858"/>
      <c r="AN125" s="858"/>
      <c r="AO125" s="859"/>
      <c r="AP125" s="905" t="s">
        <v>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136</v>
      </c>
      <c r="DH125" s="923"/>
      <c r="DI125" s="923"/>
      <c r="DJ125" s="923"/>
      <c r="DK125" s="923"/>
      <c r="DL125" s="923" t="s">
        <v>136</v>
      </c>
      <c r="DM125" s="923"/>
      <c r="DN125" s="923"/>
      <c r="DO125" s="923"/>
      <c r="DP125" s="923"/>
      <c r="DQ125" s="923" t="s">
        <v>136</v>
      </c>
      <c r="DR125" s="923"/>
      <c r="DS125" s="923"/>
      <c r="DT125" s="923"/>
      <c r="DU125" s="923"/>
      <c r="DV125" s="924" t="s">
        <v>136</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136</v>
      </c>
      <c r="AB126" s="858"/>
      <c r="AC126" s="858"/>
      <c r="AD126" s="858"/>
      <c r="AE126" s="859"/>
      <c r="AF126" s="860" t="s">
        <v>136</v>
      </c>
      <c r="AG126" s="858"/>
      <c r="AH126" s="858"/>
      <c r="AI126" s="858"/>
      <c r="AJ126" s="859"/>
      <c r="AK126" s="860" t="s">
        <v>136</v>
      </c>
      <c r="AL126" s="858"/>
      <c r="AM126" s="858"/>
      <c r="AN126" s="858"/>
      <c r="AO126" s="859"/>
      <c r="AP126" s="905" t="s">
        <v>136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v>459766</v>
      </c>
      <c r="DH126" s="895"/>
      <c r="DI126" s="895"/>
      <c r="DJ126" s="895"/>
      <c r="DK126" s="895"/>
      <c r="DL126" s="895">
        <v>273867</v>
      </c>
      <c r="DM126" s="895"/>
      <c r="DN126" s="895"/>
      <c r="DO126" s="895"/>
      <c r="DP126" s="895"/>
      <c r="DQ126" s="895">
        <v>252862</v>
      </c>
      <c r="DR126" s="895"/>
      <c r="DS126" s="895"/>
      <c r="DT126" s="895"/>
      <c r="DU126" s="895"/>
      <c r="DV126" s="872">
        <v>5.3</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136</v>
      </c>
      <c r="AB127" s="858"/>
      <c r="AC127" s="858"/>
      <c r="AD127" s="858"/>
      <c r="AE127" s="859"/>
      <c r="AF127" s="860" t="s">
        <v>136</v>
      </c>
      <c r="AG127" s="858"/>
      <c r="AH127" s="858"/>
      <c r="AI127" s="858"/>
      <c r="AJ127" s="859"/>
      <c r="AK127" s="860" t="s">
        <v>136</v>
      </c>
      <c r="AL127" s="858"/>
      <c r="AM127" s="858"/>
      <c r="AN127" s="858"/>
      <c r="AO127" s="859"/>
      <c r="AP127" s="905" t="s">
        <v>136</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136</v>
      </c>
      <c r="DH127" s="895"/>
      <c r="DI127" s="895"/>
      <c r="DJ127" s="895"/>
      <c r="DK127" s="895"/>
      <c r="DL127" s="895" t="s">
        <v>136</v>
      </c>
      <c r="DM127" s="895"/>
      <c r="DN127" s="895"/>
      <c r="DO127" s="895"/>
      <c r="DP127" s="895"/>
      <c r="DQ127" s="895" t="s">
        <v>136</v>
      </c>
      <c r="DR127" s="895"/>
      <c r="DS127" s="895"/>
      <c r="DT127" s="895"/>
      <c r="DU127" s="895"/>
      <c r="DV127" s="872" t="s">
        <v>136</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82865</v>
      </c>
      <c r="AB128" s="879"/>
      <c r="AC128" s="879"/>
      <c r="AD128" s="879"/>
      <c r="AE128" s="880"/>
      <c r="AF128" s="881">
        <v>77666</v>
      </c>
      <c r="AG128" s="879"/>
      <c r="AH128" s="879"/>
      <c r="AI128" s="879"/>
      <c r="AJ128" s="880"/>
      <c r="AK128" s="881">
        <v>46643</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136</v>
      </c>
      <c r="BG128" s="865"/>
      <c r="BH128" s="865"/>
      <c r="BI128" s="865"/>
      <c r="BJ128" s="865"/>
      <c r="BK128" s="865"/>
      <c r="BL128" s="888"/>
      <c r="BM128" s="864">
        <v>14.73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136</v>
      </c>
      <c r="DH128" s="869"/>
      <c r="DI128" s="869"/>
      <c r="DJ128" s="869"/>
      <c r="DK128" s="869"/>
      <c r="DL128" s="869" t="s">
        <v>136</v>
      </c>
      <c r="DM128" s="869"/>
      <c r="DN128" s="869"/>
      <c r="DO128" s="869"/>
      <c r="DP128" s="869"/>
      <c r="DQ128" s="869" t="s">
        <v>136</v>
      </c>
      <c r="DR128" s="869"/>
      <c r="DS128" s="869"/>
      <c r="DT128" s="869"/>
      <c r="DU128" s="869"/>
      <c r="DV128" s="870" t="s">
        <v>136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5198941</v>
      </c>
      <c r="AB129" s="858"/>
      <c r="AC129" s="858"/>
      <c r="AD129" s="858"/>
      <c r="AE129" s="859"/>
      <c r="AF129" s="860">
        <v>5293258</v>
      </c>
      <c r="AG129" s="858"/>
      <c r="AH129" s="858"/>
      <c r="AI129" s="858"/>
      <c r="AJ129" s="859"/>
      <c r="AK129" s="860">
        <v>5432678</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136</v>
      </c>
      <c r="BG129" s="848"/>
      <c r="BH129" s="848"/>
      <c r="BI129" s="848"/>
      <c r="BJ129" s="848"/>
      <c r="BK129" s="848"/>
      <c r="BL129" s="849"/>
      <c r="BM129" s="847">
        <v>19.73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655333</v>
      </c>
      <c r="AB130" s="858"/>
      <c r="AC130" s="858"/>
      <c r="AD130" s="858"/>
      <c r="AE130" s="859"/>
      <c r="AF130" s="860">
        <v>669921</v>
      </c>
      <c r="AG130" s="858"/>
      <c r="AH130" s="858"/>
      <c r="AI130" s="858"/>
      <c r="AJ130" s="859"/>
      <c r="AK130" s="860">
        <v>682019</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4543608</v>
      </c>
      <c r="AB131" s="841"/>
      <c r="AC131" s="841"/>
      <c r="AD131" s="841"/>
      <c r="AE131" s="842"/>
      <c r="AF131" s="843">
        <v>4623337</v>
      </c>
      <c r="AG131" s="841"/>
      <c r="AH131" s="841"/>
      <c r="AI131" s="841"/>
      <c r="AJ131" s="842"/>
      <c r="AK131" s="843">
        <v>4750659</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105.9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9.1052529179999997</v>
      </c>
      <c r="AB132" s="821"/>
      <c r="AC132" s="821"/>
      <c r="AD132" s="821"/>
      <c r="AE132" s="822"/>
      <c r="AF132" s="823">
        <v>8.8468783480000006</v>
      </c>
      <c r="AG132" s="821"/>
      <c r="AH132" s="821"/>
      <c r="AI132" s="821"/>
      <c r="AJ132" s="822"/>
      <c r="AK132" s="823">
        <v>8.6313498820000003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8.4</v>
      </c>
      <c r="AB133" s="800"/>
      <c r="AC133" s="800"/>
      <c r="AD133" s="800"/>
      <c r="AE133" s="801"/>
      <c r="AF133" s="799">
        <v>8.6999999999999993</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fAVAnQHRP7dHD+e2j9HKMFt4YrHlGvI2JVUHIgvTnpecsrbICGd1sLhQ/DTpNP+V9piDI7+z2e+VN6mCKyv3g==" saltValue="7J11INDGD7EjjVwQ5lBQ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61" zoomScaleNormal="85" zoomScaleSheetLayoutView="100" workbookViewId="0">
      <selection activeCell="BA18" sqref="BA1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dHG/TAQJ9ap/ldteK10rChPcimNLSjy48U2zAiDihgm0i1q22/+cVvgad/vppfZHwHNuVFyUfhBmoGfc100yA==" saltValue="jKKIgv8wvpoPcFT0d+D0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neODBkQbvKOm2URI0cIeTn82v9FnjCxDyTg45XBWCkSX2k+6RS2seibAN99ZnYJMjeqmg6jLA3oBkS5UFZhIg==" saltValue="nmF8sRSUaAzWwGj8Vg2L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1486215</v>
      </c>
      <c r="AP9" s="312">
        <v>64119</v>
      </c>
      <c r="AQ9" s="313">
        <v>56489</v>
      </c>
      <c r="AR9" s="314">
        <v>13.5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336052</v>
      </c>
      <c r="AP10" s="315">
        <v>14498</v>
      </c>
      <c r="AQ10" s="316">
        <v>5759</v>
      </c>
      <c r="AR10" s="317">
        <v>151.69999999999999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302903</v>
      </c>
      <c r="AP11" s="315">
        <v>13068</v>
      </c>
      <c r="AQ11" s="316">
        <v>8418</v>
      </c>
      <c r="AR11" s="317">
        <v>55.2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t="s">
        <v>505</v>
      </c>
      <c r="AP12" s="315" t="s">
        <v>505</v>
      </c>
      <c r="AQ12" s="316">
        <v>199</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505</v>
      </c>
      <c r="AP13" s="315" t="s">
        <v>505</v>
      </c>
      <c r="AQ13" s="316">
        <v>11</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t="s">
        <v>505</v>
      </c>
      <c r="AP14" s="315" t="s">
        <v>505</v>
      </c>
      <c r="AQ14" s="316">
        <v>2749</v>
      </c>
      <c r="AR14" s="317" t="s">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30094</v>
      </c>
      <c r="AP15" s="315">
        <v>1298</v>
      </c>
      <c r="AQ15" s="316">
        <v>1213</v>
      </c>
      <c r="AR15" s="317">
        <v>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-150412</v>
      </c>
      <c r="AP16" s="315">
        <v>-6489</v>
      </c>
      <c r="AQ16" s="316">
        <v>-4842</v>
      </c>
      <c r="AR16" s="317">
        <v>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2004852</v>
      </c>
      <c r="AP17" s="315">
        <v>86494</v>
      </c>
      <c r="AQ17" s="316">
        <v>69997</v>
      </c>
      <c r="AR17" s="317">
        <v>23.6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8.15</v>
      </c>
      <c r="AP21" s="328">
        <v>6.51</v>
      </c>
      <c r="AQ21" s="329">
        <v>1.64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95.1</v>
      </c>
      <c r="AP22" s="333">
        <v>97.2</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830847</v>
      </c>
      <c r="AP32" s="342">
        <v>35845</v>
      </c>
      <c r="AQ32" s="343">
        <v>31531</v>
      </c>
      <c r="AR32" s="344">
        <v>13.7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250072</v>
      </c>
      <c r="AP35" s="342">
        <v>10789</v>
      </c>
      <c r="AQ35" s="343">
        <v>9647</v>
      </c>
      <c r="AR35" s="344">
        <v>11.8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57789</v>
      </c>
      <c r="AP36" s="342">
        <v>2493</v>
      </c>
      <c r="AQ36" s="343">
        <v>2316</v>
      </c>
      <c r="AR36" s="344">
        <v>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t="s">
        <v>505</v>
      </c>
      <c r="AP37" s="342" t="s">
        <v>505</v>
      </c>
      <c r="AQ37" s="343">
        <v>1006</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505</v>
      </c>
      <c r="AP38" s="345" t="s">
        <v>505</v>
      </c>
      <c r="AQ38" s="346">
        <v>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-46643</v>
      </c>
      <c r="AP39" s="342">
        <v>-2012</v>
      </c>
      <c r="AQ39" s="343">
        <v>-3160</v>
      </c>
      <c r="AR39" s="344">
        <v>-36.299999999999997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-682019</v>
      </c>
      <c r="AP40" s="342">
        <v>-29424</v>
      </c>
      <c r="AQ40" s="343">
        <v>-28415</v>
      </c>
      <c r="AR40" s="344">
        <v>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410046</v>
      </c>
      <c r="AP41" s="342">
        <v>17690</v>
      </c>
      <c r="AQ41" s="343">
        <v>12925</v>
      </c>
      <c r="AR41" s="344">
        <v>36.9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2008549</v>
      </c>
      <c r="AN51" s="364">
        <v>86646</v>
      </c>
      <c r="AO51" s="365">
        <v>20.7</v>
      </c>
      <c r="AP51" s="366">
        <v>53292</v>
      </c>
      <c r="AQ51" s="367">
        <v>0</v>
      </c>
      <c r="AR51" s="368">
        <v>20.7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1093234</v>
      </c>
      <c r="AN52" s="372">
        <v>47161</v>
      </c>
      <c r="AO52" s="373">
        <v>60.6</v>
      </c>
      <c r="AP52" s="374">
        <v>28900</v>
      </c>
      <c r="AQ52" s="375">
        <v>18.899999999999999</v>
      </c>
      <c r="AR52" s="376">
        <v>41.7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1892132</v>
      </c>
      <c r="AN53" s="364">
        <v>81698</v>
      </c>
      <c r="AO53" s="365">
        <v>-5.7</v>
      </c>
      <c r="AP53" s="366">
        <v>56894</v>
      </c>
      <c r="AQ53" s="367">
        <v>6.8</v>
      </c>
      <c r="AR53" s="368">
        <v>-12.5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369858</v>
      </c>
      <c r="AN54" s="372">
        <v>15970</v>
      </c>
      <c r="AO54" s="373">
        <v>-66.099999999999994</v>
      </c>
      <c r="AP54" s="374">
        <v>32548</v>
      </c>
      <c r="AQ54" s="375">
        <v>12.6</v>
      </c>
      <c r="AR54" s="376">
        <v>-78.7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2172313</v>
      </c>
      <c r="AN55" s="364">
        <v>93788</v>
      </c>
      <c r="AO55" s="365">
        <v>14.8</v>
      </c>
      <c r="AP55" s="366">
        <v>47738</v>
      </c>
      <c r="AQ55" s="367">
        <v>-16.100000000000001</v>
      </c>
      <c r="AR55" s="368">
        <v>30.9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343802</v>
      </c>
      <c r="AN56" s="372">
        <v>14843</v>
      </c>
      <c r="AO56" s="373">
        <v>-7.1</v>
      </c>
      <c r="AP56" s="374">
        <v>24937</v>
      </c>
      <c r="AQ56" s="375">
        <v>-23.4</v>
      </c>
      <c r="AR56" s="376">
        <v>16.3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1958693</v>
      </c>
      <c r="AN57" s="364">
        <v>84441</v>
      </c>
      <c r="AO57" s="365">
        <v>-10</v>
      </c>
      <c r="AP57" s="366">
        <v>52191</v>
      </c>
      <c r="AQ57" s="367">
        <v>9.3000000000000007</v>
      </c>
      <c r="AR57" s="368">
        <v>-19.3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412074</v>
      </c>
      <c r="AN58" s="372">
        <v>17765</v>
      </c>
      <c r="AO58" s="373">
        <v>19.7</v>
      </c>
      <c r="AP58" s="374">
        <v>24843</v>
      </c>
      <c r="AQ58" s="375">
        <v>-0.4</v>
      </c>
      <c r="AR58" s="376">
        <v>20.100000000000001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2499103</v>
      </c>
      <c r="AN59" s="364">
        <v>107818</v>
      </c>
      <c r="AO59" s="365">
        <v>27.7</v>
      </c>
      <c r="AP59" s="366">
        <v>47387</v>
      </c>
      <c r="AQ59" s="367">
        <v>-9.1999999999999993</v>
      </c>
      <c r="AR59" s="368">
        <v>36.9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312113</v>
      </c>
      <c r="AN60" s="372">
        <v>13465</v>
      </c>
      <c r="AO60" s="373">
        <v>-24.2</v>
      </c>
      <c r="AP60" s="374">
        <v>24928</v>
      </c>
      <c r="AQ60" s="375">
        <v>0.3</v>
      </c>
      <c r="AR60" s="376">
        <v>-24.5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2106158</v>
      </c>
      <c r="AN61" s="379">
        <v>90878</v>
      </c>
      <c r="AO61" s="380">
        <v>9.5</v>
      </c>
      <c r="AP61" s="381">
        <v>51500</v>
      </c>
      <c r="AQ61" s="382">
        <v>-1.8</v>
      </c>
      <c r="AR61" s="368">
        <v>11.3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506216</v>
      </c>
      <c r="AN62" s="372">
        <v>21841</v>
      </c>
      <c r="AO62" s="373">
        <v>-3.4</v>
      </c>
      <c r="AP62" s="374">
        <v>27231</v>
      </c>
      <c r="AQ62" s="375">
        <v>1.6</v>
      </c>
      <c r="AR62" s="376">
        <v>-5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YJC/bPCV1ZK/u1TBXNEIj1S4H/y3ZYDyM0rXzNd9NKcB1cdQJUiwmGrEvjMwwKxUZDxIr6fVGccJ2DoTHLjHA==" saltValue="1aId7y4IBpTcktyLU9q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6" zoomScale="85" zoomScaleNormal="85" zoomScaleSheetLayoutView="55" workbookViewId="0">
      <selection activeCell="AF103" sqref="AF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Tmde7nVxgL8u0ANMN0x8CgPYejrs0dskIot4aQZYXxesCbzNDXEBeRfVh/hXnWQ0aecjHFRGDMBOKt2o2wrNg==" saltValue="IJp3kSsGNXkQxUUi6VWG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F82" zoomScale="70" zoomScaleNormal="70" zoomScaleSheetLayoutView="55" workbookViewId="0">
      <selection activeCell="AE99" sqref="AE9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sPfehmetb+4eqWKHl41QiP10703iLJMi2jFzz+IP3MU23PduJXvzUJqvxzEaTGdpgjQ/UKp3zS+v2bxo3FDfw==" saltValue="njP1IcqU62k/bkxYnbiN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20.86</v>
      </c>
      <c r="G47" s="12">
        <v>21.06</v>
      </c>
      <c r="H47" s="12">
        <v>13.79</v>
      </c>
      <c r="I47" s="12">
        <v>8.98</v>
      </c>
      <c r="J47" s="13">
        <v>7.36</v>
      </c>
    </row>
    <row r="48" spans="2:10" ht="57.75" customHeight="1" x14ac:dyDescent="0.15">
      <c r="B48" s="14"/>
      <c r="C48" s="1234" t="s">
        <v>4</v>
      </c>
      <c r="D48" s="1234"/>
      <c r="E48" s="1235"/>
      <c r="F48" s="15">
        <v>7.11</v>
      </c>
      <c r="G48" s="16">
        <v>10.18</v>
      </c>
      <c r="H48" s="16">
        <v>9.43</v>
      </c>
      <c r="I48" s="16">
        <v>7.81</v>
      </c>
      <c r="J48" s="17">
        <v>7.6</v>
      </c>
    </row>
    <row r="49" spans="2:10" ht="57.75" customHeight="1" thickBot="1" x14ac:dyDescent="0.2">
      <c r="B49" s="18"/>
      <c r="C49" s="1236" t="s">
        <v>5</v>
      </c>
      <c r="D49" s="1236"/>
      <c r="E49" s="1237"/>
      <c r="F49" s="19" t="s">
        <v>552</v>
      </c>
      <c r="G49" s="20">
        <v>3.84</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SPC3ckZAsaXdksyh5N/S4MQMg7WU/jSCNAwLTsztsJVtkcvZprl9C9s0hKvE6JkRRh4xnDy0y/glKN0G04tBg==" saltValue="A6vn+30x2a+7dHODstlC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2020-03-06T07:07:34Z</cp:lastPrinted>
  <dcterms:created xsi:type="dcterms:W3CDTF">2020-02-10T04:30:32Z</dcterms:created>
  <dcterms:modified xsi:type="dcterms:W3CDTF">2020-09-29T04:52:31Z</dcterms:modified>
  <cp:category/>
</cp:coreProperties>
</file>