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026\e財政第２班\24_財政事情・財政分析\07_財政状況資料集（H22決算～）\30年度決算\13_市町から回答（２回目）\02_完成版\"/>
    </mc:Choice>
  </mc:AlternateContent>
  <bookViews>
    <workbookView xWindow="93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O35" i="10"/>
  <c r="BE35" i="10"/>
  <c r="AM35" i="10"/>
  <c r="BE34" i="10"/>
  <c r="C34" i="10"/>
  <c r="C35" i="10" s="1"/>
  <c r="C36" i="10" l="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<sst xmlns="http://schemas.openxmlformats.org/spreadsheetml/2006/main" count="1240" uniqueCount="613">
  <si>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</si>
  <si>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</si>
  <si>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</si>
  <si>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</si>
  <si>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</si>
  <si>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</si>
  <si>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</si>
  <si>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</si>
  <si>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</si>
  <si>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</si>
  <si>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</si>
  <si>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</si>
  <si>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</si>
  <si>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</si>
  <si>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</si>
  <si>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</si>
  <si>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</si>
  <si>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</si>
  <si>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</si>
  <si>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</si>
  <si>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</si>
  <si>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</si>
  <si>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</si>
  <si>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</si>
  <si>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</si>
  <si>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</si>
  <si>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</si>
  <si>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</si>
  <si>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</si>
  <si>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</si>
  <si>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</si>
  <si>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</si>
  <si>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</si>
  <si>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</si>
  <si>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</si>
  <si>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</si>
  <si>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</si>
  <si>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</si>
  <si>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</si>
  <si>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</si>
  <si>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</si>
  <si>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</si>
  <si>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</si>
  <si>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</si>
  <si>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</si>
  <si>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</si>
  <si>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</si>
  <si>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</si>
  <si>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</si>
  <si>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</si>
  <si>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</si>
  <si>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</si>
  <si>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</si>
  <si>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</si>
  <si>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</si>
  <si>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</si>
  <si>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</si>
  <si>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</si>
  <si>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</si>
  <si>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</si>
  <si>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</si>
  <si>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</si>
  <si>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</si>
  <si>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</si>
  <si>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</si>
  <si>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</si>
  <si>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</si>
  <si>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</si>
  <si>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</si>
  <si>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</si>
  <si>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</si>
  <si>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</si>
  <si>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</si>
  <si>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</si>
  <si>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</si>
  <si>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</si>
  <si>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</si>
  <si>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</si>
  <si>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</si>
  <si>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</si>
  <si>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</si>
  <si>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</si>
  <si>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</si>
  <si>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</si>
  <si>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</si>
  <si>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</si>
  <si>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</si>
  <si>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</si>
  <si>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</si>
  <si>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</si>
  <si>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</si>
  <si>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</si>
  <si>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</si>
  <si>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</si>
  <si>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</si>
  <si>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</si>
  <si>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</si>
  <si>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度会町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</si>
  <si>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</si>
  <si>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</si>
  <si>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</si>
  <si>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</si>
  <si>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</si>
  <si>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</si>
  <si>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</si>
  <si>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</si>
  <si>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</si>
  <si>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</si>
  <si>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</si>
  <si>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</si>
  <si>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</si>
  <si>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</si>
  <si>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</si>
  <si>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</si>
  <si>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</si>
  <si>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</si>
  <si>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</si>
  <si>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</si>
  <si>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</si>
  <si>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</si>
  <si>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</si>
  <si>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</si>
  <si>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</si>
  <si>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</si>
  <si>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</si>
  <si>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</si>
  <si>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</si>
  <si>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</si>
  <si>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</si>
  <si>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</si>
  <si>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</si>
  <si>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</si>
  <si>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</si>
  <si>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</si>
  <si>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</si>
  <si>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</si>
  <si>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</si>
  <si>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</si>
  <si>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</si>
  <si>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</si>
  <si>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</si>
  <si>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</si>
  <si>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</si>
  <si>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</si>
  <si>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</si>
  <si>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</si>
  <si>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</si>
  <si>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</si>
  <si>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</si>
  <si>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</si>
  <si>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</si>
  <si>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</si>
  <si>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</si>
  <si>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</si>
  <si>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</si>
  <si>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</si>
  <si>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</si>
  <si>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</si>
  <si>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</si>
  <si>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</si>
  <si>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</si>
  <si>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</si>
  <si>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</si>
  <si>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</si>
  <si>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</si>
  <si>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</si>
  <si>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</si>
  <si>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</si>
  <si>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</si>
  <si>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</si>
  <si>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</si>
  <si>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</si>
  <si>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</si>
  <si>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</si>
  <si>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</si>
  <si>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</si>
  <si>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</si>
  <si>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</si>
  <si>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</si>
  <si>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</si>
  <si>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</si>
  <si>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</si>
  <si>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</si>
  <si>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</si>
  <si>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</si>
  <si>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</si>
  <si>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</si>
  <si>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</si>
  <si>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</si>
  <si>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</si>
  <si>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</si>
  <si>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</si>
  <si>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</si>
  <si>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</si>
  <si>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</si>
  <si>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</si>
  <si>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</si>
  <si>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</si>
  <si>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</si>
  <si>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</si>
  <si>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</si>
  <si>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</si>
  <si>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</si>
  <si>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</si>
  <si>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</si>
  <si>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</si>
  <si>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</si>
  <si>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</si>
  <si>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</si>
  <si>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</si>
  <si>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</si>
  <si>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</si>
  <si>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三重県度会町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</si>
  <si>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</si>
  <si>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</si>
  <si>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</si>
  <si>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</si>
  <si>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</si>
  <si>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</si>
  <si>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</si>
  <si>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</si>
  <si>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</si>
  <si>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</si>
  <si>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</si>
  <si>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</si>
  <si>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</si>
  <si>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</si>
  <si>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</si>
  <si>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</si>
  <si>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</si>
  <si>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</si>
  <si>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</si>
  <si>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</si>
  <si>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</si>
  <si>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</si>
  <si>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</si>
  <si>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</si>
  <si>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</si>
  <si>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</si>
  <si>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</si>
  <si>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</si>
  <si>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</si>
  <si>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</si>
  <si>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</si>
  <si>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</si>
  <si>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</si>
  <si>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</si>
  <si>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</si>
  <si>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</si>
  <si>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</si>
  <si>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</si>
  <si>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</si>
  <si>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</si>
  <si>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</si>
  <si>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</si>
  <si>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</si>
  <si>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</si>
  <si>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</si>
  <si>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</si>
  <si>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</si>
  <si>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</si>
  <si>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</si>
  <si>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</si>
  <si>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</si>
  <si>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</si>
  <si>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</si>
  <si>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</si>
  <si>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</si>
  <si>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</si>
  <si>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</si>
  <si>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</si>
  <si>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</si>
  <si>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</si>
  <si>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</si>
  <si>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</si>
  <si>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</si>
  <si>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</si>
  <si>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</si>
  <si>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</si>
  <si>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</si>
  <si>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</si>
  <si>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</si>
  <si>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</si>
  <si>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</si>
  <si>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</si>
  <si>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</si>
  <si>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</si>
  <si>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</si>
  <si>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</si>
  <si>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</si>
  <si>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</si>
  <si>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</si>
  <si>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</si>
  <si>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</si>
  <si>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</si>
  <si>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</si>
  <si>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</si>
  <si>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</si>
  <si>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</si>
  <si>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</si>
  <si>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</si>
  <si>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</si>
  <si>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</si>
  <si>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</si>
  <si>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</si>
  <si>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</si>
  <si>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</si>
  <si>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</si>
  <si>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</si>
  <si>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</si>
  <si>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</si>
  <si>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</si>
  <si>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</si>
  <si>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</si>
  <si>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</si>
  <si>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</si>
  <si>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</si>
  <si>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</si>
  <si>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</si>
  <si>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</si>
  <si>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</si>
  <si>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</si>
  <si>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</si>
  <si>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</si>
  <si>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</si>
  <si>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</si>
  <si>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</si>
  <si>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</si>
  <si>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</si>
  <si>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</si>
  <si>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</si>
  <si>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</si>
  <si>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</si>
  <si>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</si>
  <si>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</si>
  <si>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</si>
  <si>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</si>
  <si>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</si>
  <si>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</si>
  <si>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</si>
  <si>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</si>
  <si>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</si>
  <si>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</si>
  <si>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</si>
  <si>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</si>
  <si>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</si>
  <si>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</si>
  <si>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</si>
  <si>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</si>
  <si>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</si>
  <si>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</si>
  <si>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</si>
  <si>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</si>
  <si>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</si>
  <si>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</si>
  <si>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</si>
  <si>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</si>
  <si>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</si>
  <si>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</si>
  <si>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</si>
  <si>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</si>
  <si>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三重県度会町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</si>
  <si>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</si>
  <si>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</si>
  <si>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</si>
  <si>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</si>
  <si>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</si>
  <si>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</si>
  <si>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</si>
  <si>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</si>
  <si>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</si>
  <si>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</si>
  <si>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</si>
  <si>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</si>
  <si>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</si>
  <si>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</si>
  <si>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</si>
  <si>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</si>
  <si>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</si>
  <si>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</si>
  <si>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</si>
  <si>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</si>
  <si>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</si>
  <si>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郡指導主事共同設置事業特別会計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</si>
  <si>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</si>
  <si>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</si>
  <si>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</si>
  <si>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</si>
  <si>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</si>
  <si>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</si>
  <si>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</si>
  <si>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</si>
  <si>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</si>
  <si>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</si>
  <si>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</si>
  <si>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</si>
  <si>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</si>
  <si>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</si>
  <si>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</si>
  <si>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</si>
  <si>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</si>
  <si>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</si>
  <si>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</si>
  <si>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</si>
  <si>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</si>
  <si>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</si>
  <si>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</si>
  <si>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</si>
  <si>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</si>
  <si>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</si>
  <si>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</si>
  <si>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</si>
  <si>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</si>
  <si>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</si>
  <si>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</si>
  <si>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</si>
  <si>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</si>
  <si>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</si>
  <si>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</si>
  <si>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</si>
  <si>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</si>
  <si>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</si>
  <si>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</si>
  <si>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</si>
  <si>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</si>
  <si>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</si>
  <si>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</si>
  <si>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</si>
  <si>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</si>
  <si>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</si>
  <si>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</si>
  <si>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</si>
  <si>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</si>
  <si>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</si>
  <si>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</si>
  <si>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</si>
  <si>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</si>
  <si>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</si>
  <si>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</si>
  <si>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</si>
  <si>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</si>
  <si>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</si>
  <si>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</si>
  <si>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</si>
  <si>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</si>
  <si>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</si>
  <si>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</si>
  <si>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</si>
  <si>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</si>
  <si>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</si>
  <si>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</si>
  <si>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</si>
  <si>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</si>
  <si>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</si>
  <si>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</si>
  <si>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</si>
  <si>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</si>
  <si>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</si>
  <si>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</si>
  <si>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</si>
  <si>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</si>
  <si>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</si>
  <si>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</si>
  <si>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</si>
  <si>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</si>
  <si>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介護サービス事業特別会計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</si>
  <si>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</si>
  <si>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</si>
  <si>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</si>
  <si>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</si>
  <si>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</si>
  <si>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</si>
  <si>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</si>
  <si>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</si>
  <si>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</si>
  <si>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</si>
  <si>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</si>
  <si>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</si>
  <si>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</si>
  <si>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</si>
  <si>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</si>
  <si>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</si>
  <si>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</si>
  <si>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</si>
  <si>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</si>
  <si>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</si>
  <si>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</si>
  <si>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</si>
  <si>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</si>
  <si>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</si>
  <si>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</si>
  <si>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</si>
  <si>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</si>
  <si>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</si>
  <si>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</si>
  <si>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</si>
  <si>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</si>
  <si>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</si>
  <si>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</si>
  <si>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</si>
  <si>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</si>
  <si>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</si>
  <si>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</si>
  <si>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</si>
  <si>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</si>
  <si>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</si>
  <si>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</si>
  <si>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</si>
  <si>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</si>
  <si>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</si>
  <si>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</si>
  <si>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</si>
  <si>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</si>
  <si>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</si>
  <si>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</si>
  <si>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</si>
  <si>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</si>
  <si>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</si>
  <si>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</si>
  <si>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</si>
  <si>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</si>
  <si>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</si>
  <si>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</si>
  <si>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</si>
  <si>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</si>
  <si>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</si>
  <si>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</si>
  <si>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</si>
  <si>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</si>
  <si>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</si>
  <si>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</si>
  <si>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</si>
  <si>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</si>
  <si>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</si>
  <si>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</si>
  <si>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</si>
  <si>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</si>
  <si>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</si>
  <si>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</si>
  <si>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</si>
  <si>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</si>
  <si>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</si>
  <si>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</si>
  <si>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</si>
  <si>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</si>
  <si>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</si>
  <si>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</si>
  <si>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</si>
  <si>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</si>
  <si>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</si>
  <si>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</si>
  <si>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</si>
  <si>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</si>
  <si>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</si>
  <si>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5.23</t>
  </si>
  <si>
    <t>▲ 7.56</t>
  </si>
  <si>
    <t>▲ 1.19</t>
  </si>
  <si>
    <t>▲ 1.39</t>
  </si>
  <si>
    <t>▲ 2.94</t>
  </si>
  <si>
    <t>一般会計</t>
  </si>
  <si>
    <t>国民健康保険特別会計</t>
  </si>
  <si>
    <t>水道事業会計</t>
  </si>
  <si>
    <t>介護保険特別会計</t>
  </si>
  <si>
    <t>介護サービス事業特別会計</t>
  </si>
  <si>
    <t>後期高齢者医療特別会計</t>
  </si>
  <si>
    <t>郡指導主事共同設置事業特別会計</t>
  </si>
  <si>
    <t>住宅新築資金等貸付事業特別会計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</si>
  <si>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</si>
  <si>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</si>
  <si>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</si>
  <si>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</si>
  <si>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</si>
  <si>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</si>
  <si>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</si>
  <si>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</si>
  <si>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わたらい老人福祉施設組合(一般会計)</t>
    <rPh sb="4" eb="6">
      <t>ロウジン</t>
    </rPh>
    <rPh sb="6" eb="8">
      <t>フクシ</t>
    </rPh>
    <rPh sb="8" eb="10">
      <t>シセツ</t>
    </rPh>
    <rPh sb="10" eb="12">
      <t>クミアイ</t>
    </rPh>
    <rPh sb="13" eb="15">
      <t>イッパン</t>
    </rPh>
    <rPh sb="15" eb="17">
      <t>カイケイ</t>
    </rPh>
    <phoneticPr fontId="2"/>
  </si>
  <si>
    <t>わたらい老人福祉施設組合(特別養護老人ホーム高砂寮特別会計)</t>
    <rPh sb="13" eb="15">
      <t>トクベツ</t>
    </rPh>
    <rPh sb="15" eb="17">
      <t>ヨウゴ</t>
    </rPh>
    <rPh sb="17" eb="19">
      <t>ロウジン</t>
    </rPh>
    <rPh sb="22" eb="24">
      <t>タカサゴ</t>
    </rPh>
    <rPh sb="24" eb="25">
      <t>リョウ</t>
    </rPh>
    <rPh sb="25" eb="27">
      <t>トクベツ</t>
    </rPh>
    <rPh sb="27" eb="29">
      <t>カイケイ</t>
    </rPh>
    <phoneticPr fontId="2"/>
  </si>
  <si>
    <t>わたらい老人福祉施設組合(特別養護老人ホーム真砂寮特別会計)</t>
    <rPh sb="22" eb="23">
      <t>マ</t>
    </rPh>
    <phoneticPr fontId="2"/>
  </si>
  <si>
    <t>わたらい老人福祉施設組合(特別養護老人ホームわたらい緑清苑特別会計)</t>
    <rPh sb="26" eb="27">
      <t>リョク</t>
    </rPh>
    <rPh sb="27" eb="29">
      <t>セイエン</t>
    </rPh>
    <phoneticPr fontId="2"/>
  </si>
  <si>
    <t>三重県市町総合事務組合（一般会計）</t>
    <rPh sb="0" eb="3">
      <t>ミエケン</t>
    </rPh>
    <rPh sb="3" eb="5">
      <t>シマチ</t>
    </rPh>
    <rPh sb="5" eb="7">
      <t>ソウゴウ</t>
    </rPh>
    <rPh sb="7" eb="9">
      <t>ジム</t>
    </rPh>
    <rPh sb="9" eb="11">
      <t>クミアイ</t>
    </rPh>
    <rPh sb="12" eb="14">
      <t>イッパン</t>
    </rPh>
    <rPh sb="14" eb="16">
      <t>カイケイ</t>
    </rPh>
    <phoneticPr fontId="2"/>
  </si>
  <si>
    <t>三重県市町総合事務組合（退職手当特別会計）</t>
    <rPh sb="12" eb="14">
      <t>タイショク</t>
    </rPh>
    <rPh sb="14" eb="16">
      <t>テアテ</t>
    </rPh>
    <rPh sb="16" eb="18">
      <t>トクベツ</t>
    </rPh>
    <phoneticPr fontId="2"/>
  </si>
  <si>
    <t>三重県市町総合事務組合（デジタル地図特別会計）</t>
    <rPh sb="16" eb="18">
      <t>チズ</t>
    </rPh>
    <phoneticPr fontId="2"/>
  </si>
  <si>
    <t>三重県市町総合事務組合（共同研修特別会計）</t>
    <rPh sb="12" eb="14">
      <t>キョウドウ</t>
    </rPh>
    <rPh sb="14" eb="16">
      <t>ケンシュウ</t>
    </rPh>
    <phoneticPr fontId="2"/>
  </si>
  <si>
    <t>三重県市町総合事務組合（物品特別会計）</t>
    <rPh sb="12" eb="14">
      <t>ブッピン</t>
    </rPh>
    <phoneticPr fontId="2"/>
  </si>
  <si>
    <t>三重県市町総合事務組合（消防救急無線特別会計）</t>
    <phoneticPr fontId="2"/>
  </si>
  <si>
    <t>三重県市町総合事務組合（公平委員会特別会計）</t>
    <phoneticPr fontId="2"/>
  </si>
  <si>
    <t>度会広域連合（一般会計）</t>
    <rPh sb="0" eb="2">
      <t>ワタライ</t>
    </rPh>
    <rPh sb="2" eb="4">
      <t>コウイキ</t>
    </rPh>
    <rPh sb="4" eb="6">
      <t>レンゴウ</t>
    </rPh>
    <rPh sb="7" eb="9">
      <t>イッパン</t>
    </rPh>
    <rPh sb="9" eb="11">
      <t>カイケイ</t>
    </rPh>
    <phoneticPr fontId="2"/>
  </si>
  <si>
    <t>伊勢広域環境組合（一般会計）</t>
    <rPh sb="0" eb="2">
      <t>イセ</t>
    </rPh>
    <rPh sb="2" eb="4">
      <t>コウイキ</t>
    </rPh>
    <rPh sb="4" eb="6">
      <t>カンキョウ</t>
    </rPh>
    <rPh sb="6" eb="8">
      <t>クミアイ</t>
    </rPh>
    <rPh sb="9" eb="11">
      <t>イッパン</t>
    </rPh>
    <rPh sb="11" eb="13">
      <t>カイケイ</t>
    </rPh>
    <phoneticPr fontId="2"/>
  </si>
  <si>
    <t>三重地方税管理回収機構（一般会計）</t>
    <rPh sb="0" eb="2">
      <t>ミエ</t>
    </rPh>
    <rPh sb="2" eb="5">
      <t>チホウゼイ</t>
    </rPh>
    <rPh sb="5" eb="7">
      <t>カンリ</t>
    </rPh>
    <rPh sb="7" eb="9">
      <t>カイシュウ</t>
    </rPh>
    <rPh sb="9" eb="11">
      <t>キコウ</t>
    </rPh>
    <rPh sb="12" eb="14">
      <t>イッパン</t>
    </rPh>
    <rPh sb="14" eb="16">
      <t>カイケイ</t>
    </rPh>
    <phoneticPr fontId="2"/>
  </si>
  <si>
    <t>三重地方税管理回収機構（滞納整理拡充事業特別会計）</t>
    <rPh sb="12" eb="14">
      <t>タイノウ</t>
    </rPh>
    <rPh sb="14" eb="16">
      <t>セイリ</t>
    </rPh>
    <rPh sb="16" eb="18">
      <t>カクジュウ</t>
    </rPh>
    <rPh sb="18" eb="20">
      <t>ジギョウ</t>
    </rPh>
    <rPh sb="20" eb="22">
      <t>トクベツ</t>
    </rPh>
    <phoneticPr fontId="2"/>
  </si>
  <si>
    <t>三重県後期高齢者医療広域連合（一般会計）</t>
    <rPh sb="0" eb="3">
      <t>ミエケン</t>
    </rPh>
    <rPh sb="3" eb="5">
      <t>コウキ</t>
    </rPh>
    <rPh sb="5" eb="8">
      <t>コウレイシャ</t>
    </rPh>
    <rPh sb="8" eb="10">
      <t>イリョウ</t>
    </rPh>
    <rPh sb="10" eb="12">
      <t>コウイキ</t>
    </rPh>
    <rPh sb="12" eb="14">
      <t>レンゴウ</t>
    </rPh>
    <rPh sb="15" eb="17">
      <t>イッパン</t>
    </rPh>
    <rPh sb="17" eb="19">
      <t>カイケイ</t>
    </rPh>
    <phoneticPr fontId="2"/>
  </si>
  <si>
    <t>三重県後期高齢者医療広域連合（後期高齢者医療特別会計）</t>
    <rPh sb="15" eb="17">
      <t>コウキ</t>
    </rPh>
    <rPh sb="17" eb="20">
      <t>コウレイシャ</t>
    </rPh>
    <rPh sb="20" eb="22">
      <t>イリョウ</t>
    </rPh>
    <rPh sb="22" eb="24">
      <t>トクベツ</t>
    </rPh>
    <phoneticPr fontId="2"/>
  </si>
  <si>
    <t>わたらい老人福祉施設組合(指定通所事業所高砂寮特別会計)</t>
    <rPh sb="13" eb="15">
      <t>シテイ</t>
    </rPh>
    <rPh sb="15" eb="17">
      <t>ツウショ</t>
    </rPh>
    <rPh sb="17" eb="20">
      <t>ジギョウショ</t>
    </rPh>
    <rPh sb="20" eb="22">
      <t>タカサゴ</t>
    </rPh>
    <rPh sb="22" eb="23">
      <t>リョウ</t>
    </rPh>
    <phoneticPr fontId="2"/>
  </si>
  <si>
    <t>度会土地開発公社</t>
    <rPh sb="0" eb="2">
      <t>ワタライ</t>
    </rPh>
    <rPh sb="2" eb="4">
      <t>トチ</t>
    </rPh>
    <rPh sb="4" eb="6">
      <t>カイハツ</t>
    </rPh>
    <rPh sb="6" eb="8">
      <t>コウシャ</t>
    </rPh>
    <phoneticPr fontId="2"/>
  </si>
  <si>
    <t>-</t>
    <phoneticPr fontId="2"/>
  </si>
  <si>
    <t>まちづくり施設等整備基金</t>
    <rPh sb="5" eb="12">
      <t>シセツトウセイビキキン</t>
    </rPh>
    <phoneticPr fontId="2"/>
  </si>
  <si>
    <t>教育施設整備基金</t>
    <rPh sb="0" eb="8">
      <t>キョウイクシセツセイビキキン</t>
    </rPh>
    <phoneticPr fontId="2"/>
  </si>
  <si>
    <t>公園施設保全基金</t>
    <rPh sb="0" eb="2">
      <t>コウエン</t>
    </rPh>
    <rPh sb="2" eb="4">
      <t>シセツ</t>
    </rPh>
    <rPh sb="4" eb="6">
      <t>ホゼン</t>
    </rPh>
    <rPh sb="6" eb="8">
      <t>キキン</t>
    </rPh>
    <phoneticPr fontId="2"/>
  </si>
  <si>
    <t>地域福祉基金</t>
    <rPh sb="0" eb="2">
      <t>チイキ</t>
    </rPh>
    <rPh sb="2" eb="4">
      <t>フクシ</t>
    </rPh>
    <rPh sb="4" eb="6">
      <t>キキン</t>
    </rPh>
    <phoneticPr fontId="2"/>
  </si>
  <si>
    <t>ふるさと・水と土保全基金</t>
    <rPh sb="5" eb="6">
      <t>ミズ</t>
    </rPh>
    <rPh sb="7" eb="8">
      <t>ツチ</t>
    </rPh>
    <rPh sb="8" eb="10">
      <t>ホゼン</t>
    </rPh>
    <rPh sb="10" eb="12">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</si>
  <si>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</si>
  <si>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</si>
  <si>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</si>
  <si>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</si>
  <si>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</si>
  <si>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</si>
  <si>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</si>
  <si>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</si>
  <si>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</si>
  <si>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</si>
  <si>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</si>
  <si>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これまで地方債の発行抑制や職員数の削減により、将来負担比率がプラスに転じたことはないが、今後減価償却が進むと、公共施設の更新の必要性が高まり、新規の地方債発行や支出の増加が見込まれる。結果、将来負担額の増加が予想されるため、公共施設等総合管理計画、個別施設計画に基づき、計画的・効果的に取り組んでいく。</t>
    <phoneticPr fontId="5"/>
  </si>
  <si>
    <t>　従来から地方債の発行の抑制に努めている結果、実質公債費比率は常に一桁台で推移している。今後も将来的な財政負担を常に意識し、引き続き健全な財政運営に努めていく。</t>
    <rPh sb="1" eb="3">
      <t>ジュウライ</t>
    </rPh>
    <rPh sb="5" eb="8">
      <t>チホウサイ</t>
    </rPh>
    <rPh sb="9" eb="11">
      <t>ハッコウ</t>
    </rPh>
    <rPh sb="12" eb="14">
      <t>ヨクセイ</t>
    </rPh>
    <rPh sb="15" eb="16">
      <t>ツト</t>
    </rPh>
    <rPh sb="20" eb="22">
      <t>ケッカ</t>
    </rPh>
    <rPh sb="23" eb="25">
      <t>ジッシツ</t>
    </rPh>
    <rPh sb="25" eb="28">
      <t>コウサイヒ</t>
    </rPh>
    <rPh sb="28" eb="30">
      <t>ヒリツ</t>
    </rPh>
    <rPh sb="31" eb="32">
      <t>ツネ</t>
    </rPh>
    <rPh sb="33" eb="35">
      <t>ヒトケタ</t>
    </rPh>
    <rPh sb="35" eb="36">
      <t>ダイ</t>
    </rPh>
    <rPh sb="37" eb="39">
      <t>スイイ</t>
    </rPh>
    <rPh sb="44" eb="46">
      <t>コンゴ</t>
    </rPh>
    <rPh sb="47" eb="50">
      <t>ショウライテキ</t>
    </rPh>
    <rPh sb="51" eb="53">
      <t>ザイセイ</t>
    </rPh>
    <rPh sb="53" eb="55">
      <t>フタン</t>
    </rPh>
    <rPh sb="56" eb="57">
      <t>ツネ</t>
    </rPh>
    <rPh sb="58" eb="60">
      <t>イシキ</t>
    </rPh>
    <rPh sb="62" eb="63">
      <t>ヒ</t>
    </rPh>
    <rPh sb="64" eb="65">
      <t>ツヅ</t>
    </rPh>
    <rPh sb="66" eb="68">
      <t>ケンゼン</t>
    </rPh>
    <rPh sb="69" eb="71">
      <t>ザイセイ</t>
    </rPh>
    <rPh sb="71" eb="73">
      <t>ウンエイ</t>
    </rPh>
    <rPh sb="74" eb="7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</si>
</sst>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119685</c:v>
                </c:pt>
                <c:pt idx="1">
                  <c:v>128611</c:v>
                </c:pt>
                <c:pt idx="2">
                  <c:v>138651</c:v>
                </c:pt>
                <c:pt idx="3">
                  <c:v>122882</c:v>
                </c:pt>
                <c:pt idx="4">
                  <c:v>114790</c:v>
                </c:pt>
              </c:numCache>
            </c:numRef>
          </c:val>
          <c:smooth val="0"/>
          <c:extLst>
            <c:ext xmlns:c16="http://schemas.microsoft.com/office/drawing/2014/chart" uri="{C3380CC4-5D6E-409C-BE32-E72D297353CC}">
              <c16:uniqueId val="{00000000-A064-4AA7-80FF-61C27B086E1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66805</c:v>
                </c:pt>
                <c:pt idx="1">
                  <c:v>46693</c:v>
                </c:pt>
                <c:pt idx="2">
                  <c:v>45801</c:v>
                </c:pt>
                <c:pt idx="3">
                  <c:v>36474</c:v>
                </c:pt>
                <c:pt idx="4">
                  <c:v>39155</c:v>
                </c:pt>
              </c:numCache>
            </c:numRef>
          </c:val>
          <c:smooth val="0"/>
          <c:extLst>
            <c:ext xmlns:c16="http://schemas.microsoft.com/office/drawing/2014/chart" uri="{C3380CC4-5D6E-409C-BE32-E72D297353CC}">
              <c16:uniqueId val="{00000001-A064-4AA7-80FF-61C27B086E1C}"/>
            </c:ext>
          </c:extLst>
        </c:ser>
        <c:dLbls>
          <c:showLegendKey val="0"/>
          <c:showVal val="0"/>
          <c:showCatName val="0"/>
          <c:showSerName val="0"/>
          <c:showPercent val="0"/>
          <c:showBubbleSize val="0"/>
        </c:dLbls>
        <c:marker val="1"/>
        <c:smooth val="0"/>
        <c:axId val="75815736"/>
        <c:axId val="218421840"/>
      </c:lineChart>
      <c:catAx>
        <c:axId val="758157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8421840"/>
        <c:crosses val="autoZero"/>
        <c:auto val="1"/>
        <c:lblAlgn val="ctr"/>
        <c:lblOffset val="100"/>
        <c:tickLblSkip val="1"/>
        <c:tickMarkSkip val="1"/>
        <c:noMultiLvlLbl val="0"/>
      </c:catAx>
      <c:valAx>
        <c:axId val="21842184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58157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8.44</c:v>
                </c:pt>
                <c:pt idx="1">
                  <c:v>4.6399999999999997</c:v>
                </c:pt>
                <c:pt idx="2">
                  <c:v>3.36</c:v>
                </c:pt>
                <c:pt idx="3">
                  <c:v>3.27</c:v>
                </c:pt>
                <c:pt idx="4">
                  <c:v>3.54</c:v>
                </c:pt>
              </c:numCache>
            </c:numRef>
          </c:val>
          <c:extLst>
            <c:ext xmlns:c16="http://schemas.microsoft.com/office/drawing/2014/chart" uri="{C3380CC4-5D6E-409C-BE32-E72D297353CC}">
              <c16:uniqueId val="{00000000-41EE-4743-A91B-646715B4C1F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60.64</c:v>
                </c:pt>
                <c:pt idx="1">
                  <c:v>54.13</c:v>
                </c:pt>
                <c:pt idx="2">
                  <c:v>55.9</c:v>
                </c:pt>
                <c:pt idx="3">
                  <c:v>54.26</c:v>
                </c:pt>
                <c:pt idx="4">
                  <c:v>50.17</c:v>
                </c:pt>
              </c:numCache>
            </c:numRef>
          </c:val>
          <c:extLst>
            <c:ext xmlns:c16="http://schemas.microsoft.com/office/drawing/2014/chart" uri="{C3380CC4-5D6E-409C-BE32-E72D297353CC}">
              <c16:uniqueId val="{00000001-41EE-4743-A91B-646715B4C1F9}"/>
            </c:ext>
          </c:extLst>
        </c:ser>
        <c:dLbls>
          <c:showLegendKey val="0"/>
          <c:showVal val="0"/>
          <c:showCatName val="0"/>
          <c:showSerName val="0"/>
          <c:showPercent val="0"/>
          <c:showBubbleSize val="0"/>
        </c:dLbls>
        <c:gapWidth val="250"/>
        <c:overlap val="100"/>
        <c:axId val="217114840"/>
        <c:axId val="221891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-5.23</c:v>
                </c:pt>
                <c:pt idx="1">
                  <c:v>-7.56</c:v>
                </c:pt>
                <c:pt idx="2">
                  <c:v>-1.19</c:v>
                </c:pt>
                <c:pt idx="3">
                  <c:v>-1.39</c:v>
                </c:pt>
                <c:pt idx="4">
                  <c:v>-2.94</c:v>
                </c:pt>
              </c:numCache>
            </c:numRef>
          </c:val>
          <c:smooth val="0"/>
          <c:extLst>
            <c:ext xmlns:c16="http://schemas.microsoft.com/office/drawing/2014/chart" uri="{C3380CC4-5D6E-409C-BE32-E72D297353CC}">
              <c16:uniqueId val="{00000002-41EE-4743-A91B-646715B4C1F9}"/>
            </c:ext>
          </c:extLst>
        </c:ser>
        <c:dLbls>
          <c:showLegendKey val="0"/>
          <c:showVal val="0"/>
          <c:showCatName val="0"/>
          <c:showSerName val="0"/>
          <c:showPercent val="0"/>
          <c:showBubbleSize val="0"/>
        </c:dLbls>
        <c:marker val="1"/>
        <c:smooth val="0"/>
        <c:axId val="217114840"/>
        <c:axId val="221891328"/>
      </c:lineChart>
      <c:catAx>
        <c:axId val="21711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1891328"/>
        <c:crosses val="autoZero"/>
        <c:auto val="1"/>
        <c:lblAlgn val="ctr"/>
        <c:lblOffset val="100"/>
        <c:tickLblSkip val="1"/>
        <c:tickMarkSkip val="1"/>
        <c:noMultiLvlLbl val="0"/>
      </c:catAx>
      <c:valAx>
        <c:axId val="221891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114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1.19</c:v>
                </c:pt>
                <c:pt idx="2">
                  <c:v>#N/A</c:v>
                </c:pt>
                <c:pt idx="3">
                  <c:v>0.39</c:v>
                </c:pt>
                <c:pt idx="4">
                  <c:v>#N/A</c:v>
                </c:pt>
                <c:pt idx="5">
                  <c:v>3.12</c:v>
                </c:pt>
                <c:pt idx="6">
                  <c:v>0</c:v>
                </c:pt>
                <c:pt idx="7">
                  <c:v>0</c:v>
                </c:pt>
                <c:pt idx="8">
                  <c:v>0</c:v>
                </c:pt>
                <c:pt idx="9">
                  <c:v>0</c:v>
                </c:pt>
              </c:numCache>
            </c:numRef>
          </c:val>
          <c:extLst>
            <c:ext xmlns:c16="http://schemas.microsoft.com/office/drawing/2014/chart" uri="{C3380CC4-5D6E-409C-BE32-E72D297353CC}">
              <c16:uniqueId val="{00000000-173E-4AD8-9261-FBFB928566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73E-4AD8-9261-FBFB92856607}"/>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0.01</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2-173E-4AD8-9261-FBFB92856607}"/>
            </c:ext>
          </c:extLst>
        </c:ser>
        <c:ser>
          <c:idx val="3"/>
          <c:order val="3"/>
          <c:tx>
            <c:strRef>
              <c:f>データシート!$A$30</c:f>
              <c:strCache>
                <c:ptCount val="1"/>
                <c:pt idx="0">
                  <c:v>郡指導主事共同設置事業特別会計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0.09</c:v>
                </c:pt>
                <c:pt idx="2">
                  <c:v>#N/A</c:v>
                </c:pt>
                <c:pt idx="3">
                  <c:v>0.01</c:v>
                </c:pt>
                <c:pt idx="4">
                  <c:v>#N/A</c:v>
                </c:pt>
                <c:pt idx="5">
                  <c:v>0.03</c:v>
                </c:pt>
                <c:pt idx="6">
                  <c:v>#N/A</c:v>
                </c:pt>
                <c:pt idx="7">
                  <c:v>0.06</c:v>
                </c:pt>
                <c:pt idx="8">
                  <c:v>#N/A</c:v>
                </c:pt>
                <c:pt idx="9">
                  <c:v>0.03</c:v>
                </c:pt>
              </c:numCache>
            </c:numRef>
          </c:val>
          <c:extLst>
            <c:ext xmlns:c16="http://schemas.microsoft.com/office/drawing/2014/chart" uri="{C3380CC4-5D6E-409C-BE32-E72D297353CC}">
              <c16:uniqueId val="{00000003-173E-4AD8-9261-FBFB9285660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0.05</c:v>
                </c:pt>
                <c:pt idx="2">
                  <c:v>#N/A</c:v>
                </c:pt>
                <c:pt idx="3">
                  <c:v>0.08</c:v>
                </c:pt>
                <c:pt idx="4">
                  <c:v>#N/A</c:v>
                </c:pt>
                <c:pt idx="5">
                  <c:v>0</c:v>
                </c:pt>
                <c:pt idx="6">
                  <c:v>#N/A</c:v>
                </c:pt>
                <c:pt idx="7">
                  <c:v>0</c:v>
                </c:pt>
                <c:pt idx="8">
                  <c:v>#N/A</c:v>
                </c:pt>
                <c:pt idx="9">
                  <c:v>0.05</c:v>
                </c:pt>
              </c:numCache>
            </c:numRef>
          </c:val>
          <c:extLst>
            <c:ext xmlns:c16="http://schemas.microsoft.com/office/drawing/2014/chart" uri="{C3380CC4-5D6E-409C-BE32-E72D297353CC}">
              <c16:uniqueId val="{00000004-173E-4AD8-9261-FBFB92856607}"/>
            </c:ext>
          </c:extLst>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1.19</c:v>
                </c:pt>
                <c:pt idx="2">
                  <c:v>#N/A</c:v>
                </c:pt>
                <c:pt idx="3">
                  <c:v>0.18</c:v>
                </c:pt>
                <c:pt idx="4">
                  <c:v>#N/A</c:v>
                </c:pt>
                <c:pt idx="5">
                  <c:v>0.16</c:v>
                </c:pt>
                <c:pt idx="6">
                  <c:v>#N/A</c:v>
                </c:pt>
                <c:pt idx="7">
                  <c:v>0.18</c:v>
                </c:pt>
                <c:pt idx="8">
                  <c:v>#N/A</c:v>
                </c:pt>
                <c:pt idx="9">
                  <c:v>0.18</c:v>
                </c:pt>
              </c:numCache>
            </c:numRef>
          </c:val>
          <c:extLst>
            <c:ext xmlns:c16="http://schemas.microsoft.com/office/drawing/2014/chart" uri="{C3380CC4-5D6E-409C-BE32-E72D297353CC}">
              <c16:uniqueId val="{00000005-173E-4AD8-9261-FBFB9285660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0.86</c:v>
                </c:pt>
                <c:pt idx="2">
                  <c:v>#N/A</c:v>
                </c:pt>
                <c:pt idx="3">
                  <c:v>0.3</c:v>
                </c:pt>
                <c:pt idx="4">
                  <c:v>#N/A</c:v>
                </c:pt>
                <c:pt idx="5">
                  <c:v>0.38</c:v>
                </c:pt>
                <c:pt idx="6">
                  <c:v>#N/A</c:v>
                </c:pt>
                <c:pt idx="7">
                  <c:v>0.42</c:v>
                </c:pt>
                <c:pt idx="8">
                  <c:v>#N/A</c:v>
                </c:pt>
                <c:pt idx="9">
                  <c:v>1.3</c:v>
                </c:pt>
              </c:numCache>
            </c:numRef>
          </c:val>
          <c:extLst>
            <c:ext xmlns:c16="http://schemas.microsoft.com/office/drawing/2014/chart" uri="{C3380CC4-5D6E-409C-BE32-E72D297353CC}">
              <c16:uniqueId val="{00000006-173E-4AD8-9261-FBFB9285660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2.68</c:v>
                </c:pt>
                <c:pt idx="8">
                  <c:v>#N/A</c:v>
                </c:pt>
                <c:pt idx="9">
                  <c:v>2.2799999999999998</c:v>
                </c:pt>
              </c:numCache>
            </c:numRef>
          </c:val>
          <c:extLst>
            <c:ext xmlns:c16="http://schemas.microsoft.com/office/drawing/2014/chart" uri="{C3380CC4-5D6E-409C-BE32-E72D297353CC}">
              <c16:uniqueId val="{00000007-173E-4AD8-9261-FBFB9285660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1.08</c:v>
                </c:pt>
                <c:pt idx="2">
                  <c:v>#N/A</c:v>
                </c:pt>
                <c:pt idx="3">
                  <c:v>1.75</c:v>
                </c:pt>
                <c:pt idx="4">
                  <c:v>#N/A</c:v>
                </c:pt>
                <c:pt idx="5">
                  <c:v>3.3</c:v>
                </c:pt>
                <c:pt idx="6">
                  <c:v>#N/A</c:v>
                </c:pt>
                <c:pt idx="7">
                  <c:v>5.34</c:v>
                </c:pt>
                <c:pt idx="8">
                  <c:v>#N/A</c:v>
                </c:pt>
                <c:pt idx="9">
                  <c:v>2.48</c:v>
                </c:pt>
              </c:numCache>
            </c:numRef>
          </c:val>
          <c:extLst>
            <c:ext xmlns:c16="http://schemas.microsoft.com/office/drawing/2014/chart" uri="{C3380CC4-5D6E-409C-BE32-E72D297353CC}">
              <c16:uniqueId val="{00000008-173E-4AD8-9261-FBFB928566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8.32</c:v>
                </c:pt>
                <c:pt idx="2">
                  <c:v>#N/A</c:v>
                </c:pt>
                <c:pt idx="3">
                  <c:v>4.5999999999999996</c:v>
                </c:pt>
                <c:pt idx="4">
                  <c:v>#N/A</c:v>
                </c:pt>
                <c:pt idx="5">
                  <c:v>3.28</c:v>
                </c:pt>
                <c:pt idx="6">
                  <c:v>#N/A</c:v>
                </c:pt>
                <c:pt idx="7">
                  <c:v>3.19</c:v>
                </c:pt>
                <c:pt idx="8">
                  <c:v>#N/A</c:v>
                </c:pt>
                <c:pt idx="9">
                  <c:v>3.48</c:v>
                </c:pt>
              </c:numCache>
            </c:numRef>
          </c:val>
          <c:extLst>
            <c:ext xmlns:c16="http://schemas.microsoft.com/office/drawing/2014/chart" uri="{C3380CC4-5D6E-409C-BE32-E72D297353CC}">
              <c16:uniqueId val="{00000009-173E-4AD8-9261-FBFB92856607}"/>
            </c:ext>
          </c:extLst>
        </c:ser>
        <c:dLbls>
          <c:showLegendKey val="0"/>
          <c:showVal val="0"/>
          <c:showCatName val="0"/>
          <c:showSerName val="0"/>
          <c:showPercent val="0"/>
          <c:showBubbleSize val="0"/>
        </c:dLbls>
        <c:gapWidth val="150"/>
        <c:overlap val="100"/>
        <c:axId val="324204840"/>
        <c:axId val="324205232"/>
      </c:barChart>
      <c:catAx>
        <c:axId val="324204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205232"/>
        <c:crosses val="autoZero"/>
        <c:auto val="1"/>
        <c:lblAlgn val="ctr"/>
        <c:lblOffset val="100"/>
        <c:tickLblSkip val="1"/>
        <c:tickMarkSkip val="1"/>
        <c:noMultiLvlLbl val="0"/>
      </c:catAx>
      <c:valAx>
        <c:axId val="324205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2048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257</c:v>
                </c:pt>
                <c:pt idx="5">
                  <c:v>267</c:v>
                </c:pt>
                <c:pt idx="8">
                  <c:v>270</c:v>
                </c:pt>
                <c:pt idx="11">
                  <c:v>275</c:v>
                </c:pt>
                <c:pt idx="14">
                  <c:v>259</c:v>
                </c:pt>
              </c:numCache>
            </c:numRef>
          </c:val>
          <c:extLst>
            <c:ext xmlns:c16="http://schemas.microsoft.com/office/drawing/2014/chart" uri="{C3380CC4-5D6E-409C-BE32-E72D297353CC}">
              <c16:uniqueId val="{00000000-4FEB-4E08-9F36-19FE9DAA90D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EB-4E08-9F36-19FE9DAA90D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EB-4E08-9F36-19FE9DAA90D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56</c:v>
                </c:pt>
                <c:pt idx="3">
                  <c:v>61</c:v>
                </c:pt>
                <c:pt idx="6">
                  <c:v>57</c:v>
                </c:pt>
                <c:pt idx="9">
                  <c:v>33</c:v>
                </c:pt>
                <c:pt idx="12">
                  <c:v>25</c:v>
                </c:pt>
              </c:numCache>
            </c:numRef>
          </c:val>
          <c:extLst>
            <c:ext xmlns:c16="http://schemas.microsoft.com/office/drawing/2014/chart" uri="{C3380CC4-5D6E-409C-BE32-E72D297353CC}">
              <c16:uniqueId val="{00000003-4FEB-4E08-9F36-19FE9DAA90D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11</c:v>
                </c:pt>
                <c:pt idx="3">
                  <c:v>21</c:v>
                </c:pt>
                <c:pt idx="6">
                  <c:v>14</c:v>
                </c:pt>
                <c:pt idx="9">
                  <c:v>16</c:v>
                </c:pt>
                <c:pt idx="12">
                  <c:v>18</c:v>
                </c:pt>
              </c:numCache>
            </c:numRef>
          </c:val>
          <c:extLst>
            <c:ext xmlns:c16="http://schemas.microsoft.com/office/drawing/2014/chart" uri="{C3380CC4-5D6E-409C-BE32-E72D297353CC}">
              <c16:uniqueId val="{00000004-4FEB-4E08-9F36-19FE9DAA90D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EB-4E08-9F36-19FE9DAA90D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EB-4E08-9F36-19FE9DAA90D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279</c:v>
                </c:pt>
                <c:pt idx="3">
                  <c:v>284</c:v>
                </c:pt>
                <c:pt idx="6">
                  <c:v>287</c:v>
                </c:pt>
                <c:pt idx="9">
                  <c:v>307</c:v>
                </c:pt>
                <c:pt idx="12">
                  <c:v>314</c:v>
                </c:pt>
              </c:numCache>
            </c:numRef>
          </c:val>
          <c:extLst>
            <c:ext xmlns:c16="http://schemas.microsoft.com/office/drawing/2014/chart" uri="{C3380CC4-5D6E-409C-BE32-E72D297353CC}">
              <c16:uniqueId val="{00000007-4FEB-4E08-9F36-19FE9DAA90D9}"/>
            </c:ext>
          </c:extLst>
        </c:ser>
        <c:dLbls>
          <c:showLegendKey val="0"/>
          <c:showVal val="0"/>
          <c:showCatName val="0"/>
          <c:showSerName val="0"/>
          <c:showPercent val="0"/>
          <c:showBubbleSize val="0"/>
        </c:dLbls>
        <c:gapWidth val="100"/>
        <c:overlap val="100"/>
        <c:axId val="324207976"/>
        <c:axId val="32420836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89</c:v>
                </c:pt>
                <c:pt idx="2">
                  <c:v>#N/A</c:v>
                </c:pt>
                <c:pt idx="3">
                  <c:v>#N/A</c:v>
                </c:pt>
                <c:pt idx="4">
                  <c:v>99</c:v>
                </c:pt>
                <c:pt idx="5">
                  <c:v>#N/A</c:v>
                </c:pt>
                <c:pt idx="6">
                  <c:v>#N/A</c:v>
                </c:pt>
                <c:pt idx="7">
                  <c:v>88</c:v>
                </c:pt>
                <c:pt idx="8">
                  <c:v>#N/A</c:v>
                </c:pt>
                <c:pt idx="9">
                  <c:v>#N/A</c:v>
                </c:pt>
                <c:pt idx="10">
                  <c:v>81</c:v>
                </c:pt>
                <c:pt idx="11">
                  <c:v>#N/A</c:v>
                </c:pt>
                <c:pt idx="12">
                  <c:v>#N/A</c:v>
                </c:pt>
                <c:pt idx="13">
                  <c:v>98</c:v>
                </c:pt>
                <c:pt idx="14">
                  <c:v>#N/A</c:v>
                </c:pt>
              </c:numCache>
            </c:numRef>
          </c:val>
          <c:smooth val="0"/>
          <c:extLst>
            <c:ext xmlns:c16="http://schemas.microsoft.com/office/drawing/2014/chart" uri="{C3380CC4-5D6E-409C-BE32-E72D297353CC}">
              <c16:uniqueId val="{00000008-4FEB-4E08-9F36-19FE9DAA90D9}"/>
            </c:ext>
          </c:extLst>
        </c:ser>
        <c:dLbls>
          <c:showLegendKey val="0"/>
          <c:showVal val="0"/>
          <c:showCatName val="0"/>
          <c:showSerName val="0"/>
          <c:showPercent val="0"/>
          <c:showBubbleSize val="0"/>
        </c:dLbls>
        <c:marker val="1"/>
        <c:smooth val="0"/>
        <c:axId val="324207976"/>
        <c:axId val="324208368"/>
      </c:lineChart>
      <c:catAx>
        <c:axId val="324207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4208368"/>
        <c:crosses val="autoZero"/>
        <c:auto val="1"/>
        <c:lblAlgn val="ctr"/>
        <c:lblOffset val="100"/>
        <c:tickLblSkip val="1"/>
        <c:tickMarkSkip val="1"/>
        <c:noMultiLvlLbl val="0"/>
      </c:catAx>
      <c:valAx>
        <c:axId val="3242083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4207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2828</c:v>
                </c:pt>
                <c:pt idx="5">
                  <c:v>2754</c:v>
                </c:pt>
                <c:pt idx="8">
                  <c:v>2654</c:v>
                </c:pt>
                <c:pt idx="11">
                  <c:v>2610</c:v>
                </c:pt>
                <c:pt idx="14">
                  <c:v>2493</c:v>
                </c:pt>
              </c:numCache>
            </c:numRef>
          </c:val>
          <c:extLst>
            <c:ext xmlns:c16="http://schemas.microsoft.com/office/drawing/2014/chart" uri="{C3380CC4-5D6E-409C-BE32-E72D297353CC}">
              <c16:uniqueId val="{00000000-AF50-4B40-985D-66C39C09B7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F50-4B40-985D-66C39C09B7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3313</c:v>
                </c:pt>
                <c:pt idx="5">
                  <c:v>3103</c:v>
                </c:pt>
                <c:pt idx="8">
                  <c:v>3267</c:v>
                </c:pt>
                <c:pt idx="11">
                  <c:v>3186</c:v>
                </c:pt>
                <c:pt idx="14">
                  <c:v>3089</c:v>
                </c:pt>
              </c:numCache>
            </c:numRef>
          </c:val>
          <c:extLst>
            <c:ext xmlns:c16="http://schemas.microsoft.com/office/drawing/2014/chart" uri="{C3380CC4-5D6E-409C-BE32-E72D297353CC}">
              <c16:uniqueId val="{00000002-AF50-4B40-985D-66C39C09B7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F50-4B40-985D-66C39C09B7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F50-4B40-985D-66C39C09B7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50-4B40-985D-66C39C09B7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677</c:v>
                </c:pt>
                <c:pt idx="3">
                  <c:v>629</c:v>
                </c:pt>
                <c:pt idx="6">
                  <c:v>632</c:v>
                </c:pt>
                <c:pt idx="9">
                  <c:v>608</c:v>
                </c:pt>
                <c:pt idx="12">
                  <c:v>585</c:v>
                </c:pt>
              </c:numCache>
            </c:numRef>
          </c:val>
          <c:extLst>
            <c:ext xmlns:c16="http://schemas.microsoft.com/office/drawing/2014/chart" uri="{C3380CC4-5D6E-409C-BE32-E72D297353CC}">
              <c16:uniqueId val="{00000006-AF50-4B40-985D-66C39C09B7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252</c:v>
                </c:pt>
                <c:pt idx="3">
                  <c:v>200</c:v>
                </c:pt>
                <c:pt idx="6">
                  <c:v>150</c:v>
                </c:pt>
                <c:pt idx="9">
                  <c:v>118</c:v>
                </c:pt>
                <c:pt idx="12">
                  <c:v>95</c:v>
                </c:pt>
              </c:numCache>
            </c:numRef>
          </c:val>
          <c:extLst>
            <c:ext xmlns:c16="http://schemas.microsoft.com/office/drawing/2014/chart" uri="{C3380CC4-5D6E-409C-BE32-E72D297353CC}">
              <c16:uniqueId val="{00000007-AF50-4B40-985D-66C39C09B7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581</c:v>
                </c:pt>
                <c:pt idx="3">
                  <c:v>897</c:v>
                </c:pt>
                <c:pt idx="6">
                  <c:v>785</c:v>
                </c:pt>
                <c:pt idx="9">
                  <c:v>639</c:v>
                </c:pt>
                <c:pt idx="12">
                  <c:v>639</c:v>
                </c:pt>
              </c:numCache>
            </c:numRef>
          </c:val>
          <c:extLst>
            <c:ext xmlns:c16="http://schemas.microsoft.com/office/drawing/2014/chart" uri="{C3380CC4-5D6E-409C-BE32-E72D297353CC}">
              <c16:uniqueId val="{00000008-AF50-4B40-985D-66C39C09B7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F50-4B40-985D-66C39C09B7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3430</c:v>
                </c:pt>
                <c:pt idx="3">
                  <c:v>3341</c:v>
                </c:pt>
                <c:pt idx="6">
                  <c:v>3221</c:v>
                </c:pt>
                <c:pt idx="9">
                  <c:v>3154</c:v>
                </c:pt>
                <c:pt idx="12">
                  <c:v>2999</c:v>
                </c:pt>
              </c:numCache>
            </c:numRef>
          </c:val>
          <c:extLst>
            <c:ext xmlns:c16="http://schemas.microsoft.com/office/drawing/2014/chart" uri="{C3380CC4-5D6E-409C-BE32-E72D297353CC}">
              <c16:uniqueId val="{0000000A-AF50-4B40-985D-66C39C09B7F0}"/>
            </c:ext>
          </c:extLst>
        </c:ser>
        <c:dLbls>
          <c:showLegendKey val="0"/>
          <c:showVal val="0"/>
          <c:showCatName val="0"/>
          <c:showSerName val="0"/>
          <c:showPercent val="0"/>
          <c:showBubbleSize val="0"/>
        </c:dLbls>
        <c:gapWidth val="100"/>
        <c:overlap val="100"/>
        <c:axId val="223422136"/>
        <c:axId val="223422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F50-4B40-985D-66C39C09B7F0}"/>
            </c:ext>
          </c:extLst>
        </c:ser>
        <c:dLbls>
          <c:showLegendKey val="0"/>
          <c:showVal val="0"/>
          <c:showCatName val="0"/>
          <c:showSerName val="0"/>
          <c:showPercent val="0"/>
          <c:showBubbleSize val="0"/>
        </c:dLbls>
        <c:marker val="1"/>
        <c:smooth val="0"/>
        <c:axId val="223422136"/>
        <c:axId val="223422528"/>
      </c:lineChart>
      <c:catAx>
        <c:axId val="223422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3422528"/>
        <c:crosses val="autoZero"/>
        <c:auto val="1"/>
        <c:lblAlgn val="ctr"/>
        <c:lblOffset val="100"/>
        <c:tickLblSkip val="1"/>
        <c:tickMarkSkip val="1"/>
        <c:noMultiLvlLbl val="0"/>
      </c:catAx>
      <c:valAx>
        <c:axId val="2234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3422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1448</c:v>
                </c:pt>
                <c:pt idx="1">
                  <c:v>1414</c:v>
                </c:pt>
                <c:pt idx="2">
                  <c:v>1328</c:v>
                </c:pt>
              </c:numCache>
            </c:numRef>
          </c:val>
          <c:extLst>
            <c:ext xmlns:c16="http://schemas.microsoft.com/office/drawing/2014/chart" uri="{C3380CC4-5D6E-409C-BE32-E72D297353CC}">
              <c16:uniqueId val="{00000000-E590-4C67-96C4-31B78F9A86D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373</c:v>
                </c:pt>
                <c:pt idx="1">
                  <c:v>378</c:v>
                </c:pt>
                <c:pt idx="2">
                  <c:v>383</c:v>
                </c:pt>
              </c:numCache>
            </c:numRef>
          </c:val>
          <c:extLst>
            <c:ext xmlns:c16="http://schemas.microsoft.com/office/drawing/2014/chart" uri="{C3380CC4-5D6E-409C-BE32-E72D297353CC}">
              <c16:uniqueId val="{00000001-E590-4C67-96C4-31B78F9A86D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1174</c:v>
                </c:pt>
                <c:pt idx="1">
                  <c:v>1129</c:v>
                </c:pt>
                <c:pt idx="2">
                  <c:v>1063</c:v>
                </c:pt>
              </c:numCache>
            </c:numRef>
          </c:val>
          <c:extLst>
            <c:ext xmlns:c16="http://schemas.microsoft.com/office/drawing/2014/chart" uri="{C3380CC4-5D6E-409C-BE32-E72D297353CC}">
              <c16:uniqueId val="{00000002-E590-4C67-96C4-31B78F9A86DA}"/>
            </c:ext>
          </c:extLst>
        </c:ser>
        <c:dLbls>
          <c:showLegendKey val="0"/>
          <c:showVal val="0"/>
          <c:showCatName val="0"/>
          <c:showSerName val="0"/>
          <c:showPercent val="0"/>
          <c:showBubbleSize val="0"/>
        </c:dLbls>
        <c:gapWidth val="120"/>
        <c:overlap val="100"/>
        <c:axId val="223423704"/>
        <c:axId val="223424096"/>
      </c:barChart>
      <c:catAx>
        <c:axId val="2234237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23424096"/>
        <c:crosses val="autoZero"/>
        <c:auto val="1"/>
        <c:lblAlgn val="ctr"/>
        <c:lblOffset val="100"/>
        <c:tickLblSkip val="1"/>
        <c:tickMarkSkip val="1"/>
        <c:noMultiLvlLbl val="0"/>
      </c:catAx>
      <c:valAx>
        <c:axId val="2234240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234237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{B7DCC253-2524-42BB-847F-2F75EDC8F20B}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B79-4C70-9A84-D185AEE142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{4183870B-154C-4243-A295-FF25A0B5220B}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B79-4C70-9A84-D185AEE142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{E4ACB6FB-58D5-47FE-9007-138D653205CB}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B79-4C70-9A84-D185AEE142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{1DF85619-E2D9-492A-98E0-3A9C83697B1C}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B79-4C70-9A84-D185AEE142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{FFD3E2A2-E2B2-4EFB-84E4-9C2724504745}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B79-4C70-9A84-D185AEE14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{2E5580D6-2CD6-493A-A7A8-82B49CE050B5}</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B79-4C70-9A84-D185AEE14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{0A5BA5C3-5868-4CFD-BBC1-DD813CF0E22E}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B79-4C70-9A84-D185AEE14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{4E81C44E-9054-454F-95D8-9B457AC0CFE2}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B79-4C70-9A84-D185AEE14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{4EF273BA-145C-4A10-AA8B-02E3D73AE5DC}</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B79-4C70-9A84-D185AEE142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50.5</c:v>
                </c:pt>
                <c:pt idx="16">
                  <c:v>43.6</c:v>
                </c:pt>
                <c:pt idx="24">
                  <c:v>45.3</c:v>
                </c:pt>
                <c:pt idx="32">
                  <c:v>46.7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DB79-4C70-9A84-D185AEE142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{48AA7A20-2B4D-424A-A4E2-3D9D8F637219}</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B79-4C70-9A84-D185AEE142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{3064B4B2-9714-49C2-BE36-D818967431E7}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B79-4C70-9A84-D185AEE142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{B7971DE3-027A-426F-955B-3A16E5BEF789}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B79-4C70-9A84-D185AEE142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{EAD6B63F-E9AE-4ED2-AC7B-968FE3FDFDCE}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B79-4C70-9A84-D185AEE142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{6F1DEC5B-A65B-4CED-91C8-AA35074370C4}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B79-4C70-9A84-D185AEE142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{1FB0DB61-2446-462C-8262-A7726BF382C6}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B79-4C70-9A84-D185AEE142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{8620A774-4F68-43FA-AA49-17D4AD40E93F}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B79-4C70-9A84-D185AEE142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{7403C953-942F-4C79-8FCD-25CE1B34AFA5}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B79-4C70-9A84-D185AEE142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{A3A60528-963F-4C72-8802-5CA51CA684BB}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B79-4C70-9A84-D185AEE142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56.2</c:v>
                </c:pt>
                <c:pt idx="16">
                  <c:v>58.6</c:v>
                </c:pt>
                <c:pt idx="24">
                  <c:v>59.1</c:v>
                </c:pt>
                <c:pt idx="32">
                  <c:v>61.2</c:v>
                </c:pt>
              </c:numCache>
            </c:numRef>
          </c:xVal>
          <c:yVal>
            <c:numRef>
              <c:f>公会計指標分析・財政指標組合せ分析表!$BP$55:$DC$55</c:f>
              <c:numCache>
                <c:formatCode>#,##0.0;"▲ "#,##0.0</c:formatCode>
                <c:ptCount val="40"/>
                <c:pt idx="8">
                  <c:v>0.8</c:v>
                </c:pt>
                <c:pt idx="16">
                  <c:v>0</c:v>
                </c:pt>
                <c:pt idx="24">
                  <c:v>0</c:v>
                </c:pt>
                <c:pt idx="32">
                  <c:v>0</c:v>
                </c:pt>
              </c:numCache>
            </c:numRef>
          </c:yVal>
          <c:smooth val="0"/>
          <c:extLst>
            <c:ext xmlns:c16="http://schemas.microsoft.com/office/drawing/2014/chart" uri="{C3380CC4-5D6E-409C-BE32-E72D297353CC}">
              <c16:uniqueId val="{00000013-DB79-4C70-9A84-D185AEE142F8}"/>
            </c:ext>
          </c:extLst>
        </c:ser>
        <c:dLbls>
          <c:showLegendKey val="0"/>
          <c:showVal val="1"/>
          <c:showCatName val="0"/>
          <c:showSerName val="0"/>
          <c:showPercent val="0"/>
          <c:showBubbleSize val="0"/>
        </c:dLbls>
        <c:axId val="223424880"/>
        <c:axId val="223425272"/>
      </c:scatterChart>
      <c:valAx>
        <c:axId val="223424880"/>
        <c:scaling>
          <c:orientation val="minMax"/>
          <c:max val="61.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425272"/>
        <c:crosses val="autoZero"/>
        <c:crossBetween val="midCat"/>
      </c:valAx>
      <c:valAx>
        <c:axId val="223425272"/>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42488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{BEBB30A8-CD9A-449D-9BB7-F62520BCDF29}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74-4400-84E2-DB8BE20A829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{C7E926A2-AEBA-4BB9-AE5F-275FEE4E6B2D}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74-4400-84E2-DB8BE20A829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{7484B683-B304-4108-8836-55FD0FCDA19B}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74-4400-84E2-DB8BE20A829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{05638988-0561-429B-A6AA-B72B59EF7AFA}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74-4400-84E2-DB8BE20A829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{6EB815E6-DE3F-45CE-AED9-72002752C8E9}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74-4400-84E2-DB8BE20A829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{893BA76C-7002-4426-9D2E-3065E152FE39}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74-4400-84E2-DB8BE20A829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{D24E5840-97CF-4BBE-943E-FC56C9DD7447}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74-4400-84E2-DB8BE20A829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{F71DE67D-14FA-414B-BAC0-DB95246EB5FC}</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74-4400-84E2-DB8BE20A829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{A8D0B4E1-FA86-48A7-9D99-42EC5D03418E}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74-4400-84E2-DB8BE20A829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3.8</c:v>
                </c:pt>
                <c:pt idx="16">
                  <c:v>4</c:v>
                </c:pt>
                <c:pt idx="24">
                  <c:v>3.8</c:v>
                </c:pt>
                <c:pt idx="32">
                  <c:v>3.7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0874-4400-84E2-DB8BE20A829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{CAAF1AAE-2E9C-4FE9-92B0-C6C60233F808}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74-4400-84E2-DB8BE20A829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{755B6378-5C83-4CD3-89D4-299394F991B8}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74-4400-84E2-DB8BE20A829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{4001B2D0-8366-4E02-8ABA-F1D8677F5B19}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74-4400-84E2-DB8BE20A829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{9A0F2935-9551-40B3-B3A7-D27204DF8317}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74-4400-84E2-DB8BE20A829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{5A779FF9-1482-48FD-BD1B-415D22566B12}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74-4400-84E2-DB8BE20A829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{7269DF8C-282A-497B-B7C1-6300A6E12D77}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74-4400-84E2-DB8BE20A8295}"/>
                </c:ext>
              </c:extLst>
            </c:dLbl>
            <c:dLbl>
              <c:idx val="16"/>
              <c:layout>
                <c:manualLayout>
                  <c:x val="-3.1697991619110633E-2"/>
                  <c:y val="-4.349592131553601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{A6FCE4CD-60B5-4C84-B947-56987B67AFD3}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74-4400-84E2-DB8BE20A8295}"/>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{A08E83FB-B82E-43C9-BBED-7B77293EAFDF}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74-4400-84E2-DB8BE20A8295}"/>
                </c:ext>
              </c:extLst>
            </c:dLbl>
            <c:dLbl>
              <c:idx val="32"/>
              <c:layout>
                <c:manualLayout>
                  <c:x val="-1.8235628084249993E-2"/>
                  <c:y val="-8.1337372860052118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{ADFB2D6B-6366-41E1-BA39-976969ED247E}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74-4400-84E2-DB8BE20A82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8.1</c:v>
                </c:pt>
                <c:pt idx="16">
                  <c:v>7.3</c:v>
                </c:pt>
                <c:pt idx="24">
                  <c:v>7.2</c:v>
                </c:pt>
                <c:pt idx="32">
                  <c:v>7.2</c:v>
                </c:pt>
              </c:numCache>
            </c:numRef>
          </c:xVal>
          <c:yVal>
            <c:numRef>
              <c:f>公会計指標分析・財政指標組合せ分析表!$BP$77:$DC$77</c:f>
              <c:numCache>
                <c:formatCode>#,##0.0;"▲ "#,##0.0</c:formatCode>
                <c:ptCount val="40"/>
                <c:pt idx="0">
                  <c:v>17.899999999999999</c:v>
                </c:pt>
                <c:pt idx="8">
                  <c:v>0.8</c:v>
                </c:pt>
                <c:pt idx="16">
                  <c:v>0</c:v>
                </c:pt>
                <c:pt idx="24">
                  <c:v>0</c:v>
                </c:pt>
                <c:pt idx="32">
                  <c:v>0</c:v>
                </c:pt>
              </c:numCache>
            </c:numRef>
          </c:yVal>
          <c:smooth val="0"/>
          <c:extLst>
            <c:ext xmlns:c16="http://schemas.microsoft.com/office/drawing/2014/chart" uri="{C3380CC4-5D6E-409C-BE32-E72D297353CC}">
              <c16:uniqueId val="{00000013-0874-4400-84E2-DB8BE20A8295}"/>
            </c:ext>
          </c:extLst>
        </c:ser>
        <c:dLbls>
          <c:showLegendKey val="0"/>
          <c:showVal val="1"/>
          <c:showCatName val="0"/>
          <c:showSerName val="0"/>
          <c:showPercent val="0"/>
          <c:showBubbleSize val="0"/>
        </c:dLbls>
        <c:axId val="324207584"/>
        <c:axId val="324207192"/>
      </c:scatterChart>
      <c:valAx>
        <c:axId val="324207584"/>
        <c:scaling>
          <c:orientation val="minMax"/>
          <c:max val="9.6999999999999993"/>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4207192"/>
        <c:crosses val="autoZero"/>
        <c:crossBetween val="midCat"/>
      </c:valAx>
      <c:valAx>
        <c:axId val="324207192"/>
        <c:scaling>
          <c:orientation val="minMax"/>
          <c:max val="21"/>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420758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元利償還金のうち、交付税措置の比較的低い地方道路等整備事業債が償還ピークを迎えているため、元利償還金が増加し、算入公債費等が減少した。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今後も投資事業の取捨選択に、算入公債費等の措置を勘案して決定するなど、地方債発行額の抑制、健全な財政運営に努め、地域の活性化と両立していく。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満期一括償還地方債の起債は無し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新規の地方債発行額の抑制により、発行額が償還額を下回っていることや、基金の維持などにより、充当可能財源を保持することにより、将来負担比率の分子はマイナスを推移している。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今後も実質公債費の抑制や適正な基金の管理に努め、世代間の公平性・中長期的な平準化を意識し、健全な財政運営を維持する。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三重県度会町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年度に当町において、甚大な災害に見舞われ、平成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も引き続き、公共土木施設や農林業施設等の災害復旧関連事業に対応することに加え、全体の歳入不足を補うため、財政調整基金を取り崩した。また、特別養護老人ホームの増床に伴う一部事務組合への負担金の財源に地域福祉基金を充てるよう取り崩したことなどにより、基金全体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を除く町税等の自主財源について、大幅な増加が見込めないため、中長期的に持続的に要する公共施設の長寿命化に伴う経費増加など、歳入不足の財源として基金取崩しに依存する状況が見込まれるため、減少傾向とな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学校施設をはじめとした公共施設の個別施設管理計画はまだ立てられていないが、将来的には、施設の老朽化への措置は必要不可欠であるため、政策的に教育施設整備基金やまちづくり施設等整備基金の積立の増加を行う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・まちづくり施設等整備基金：まちづくり施設等の整備、充実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・公園施設保全基金：公園及び公園類似施設の良好な保全管理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・教育施設整備基金：町教育関係の施設整備</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・地域福祉基金：高齢者等の保健福祉の増進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・教育施設整備基金：条例規定分の積立、廃校利用に関する財産処分承認条件の積立、将来的な施設更新のための積立による増加。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・地域福祉基金：特別養護老人ホーム増床工事設計に係る特別負担金財源に取り崩したため減少。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・まちづくり施設等整備基金：条例規定分に加え、将来的な施設更新のための積立を増加させる方針。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・教育施設整備基金：将来的な小・中学校の建替又や長寿命化を見据え、決算剰余金等の積立を着実に実施。</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年度に被災した公共土木施設や農林業施設等の災害復旧関連事業に引き続き対応するためことに加え、全体の歳入不足を補うための財源に充てるため取り崩し、減少した。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自主財源の大幅な増加は見込めないため、業務の効率化、事業の取捨選択を行い、今後も災害への備えや緊急な財政需要に対応するため、同水準の残高を維持していく。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条例規定積立分の増加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大規模な災害や経済事情の変動など特殊要因により財源が著しく不足する場合に、地方債の償還に充てれるよう基金の維持を図る。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類似団体平均と比較して低い水準にあるものの、緩やかに上昇した。今後は、平成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年度に策定した公共施設等総合管理計画をもとに各施設の個別施設計画を策定し、更新・廃止等を検討。計画的・効果的な更新（改良）を行い、施設の適正管理・資産価値の維持、向上に努める。</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9" name="テキスト ボックス 58"/>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9" name="テキスト ボックス 68"/>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1" name="テキスト ボックス 70"/>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142452</xdr:rowOff>
    </xdr:from>
    <xdr:to>
      <xdr:col>23</xdr:col>
      <xdr:colOff>85090</xdr:colOff>
      <xdr:row>33</xdr:row>
      <xdr:rowOff>108691</xdr:rowOff>
    </xdr:to>
    <xdr:cxnSp macro="">
      <xdr:nvCxnSpPr>
        <xdr:cNvPr id="73" name="直線コネクタ 72"/>
        <xdr:cNvCxnSpPr/>
      </xdr:nvCxnSpPr>
      <xdr:spPr>
        <a:xfrm flipV="1">
          <a:off x="4760595" y="5543127"/>
          <a:ext cx="1270" cy="99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112518</xdr:rowOff>
    </xdr:from>
    <xdr:ext cx="405111" cy="259045"/>
    <xdr:sp macro="" textlink="">
      <xdr:nvSpPr>
        <xdr:cNvPr id="74" name="有形固定資産減価償却率最小値テキスト"/>
        <xdr:cNvSpPr txBox="1"/>
      </xdr:nvSpPr>
      <xdr:spPr>
        <a:xfrm>
          <a:off x="4813300" y="6541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108691</xdr:rowOff>
    </xdr:from>
    <xdr:to>
      <xdr:col>23</xdr:col>
      <xdr:colOff>174625</xdr:colOff>
      <xdr:row>33</xdr:row>
      <xdr:rowOff>108691</xdr:rowOff>
    </xdr:to>
    <xdr:cxnSp macro="">
      <xdr:nvCxnSpPr>
        <xdr:cNvPr id="75" name="直線コネクタ 74"/>
        <xdr:cNvCxnSpPr/>
      </xdr:nvCxnSpPr>
      <xdr:spPr>
        <a:xfrm>
          <a:off x="4673600" y="65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89129</xdr:rowOff>
    </xdr:from>
    <xdr:ext cx="405111" cy="259045"/>
    <xdr:sp macro="" textlink="">
      <xdr:nvSpPr>
        <xdr:cNvPr id="76" name="有形固定資産減価償却率最大値テキスト"/>
        <xdr:cNvSpPr txBox="1"/>
      </xdr:nvSpPr>
      <xdr:spPr>
        <a:xfrm>
          <a:off x="4813300" y="53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142452</xdr:rowOff>
    </xdr:from>
    <xdr:to>
      <xdr:col>23</xdr:col>
      <xdr:colOff>174625</xdr:colOff>
      <xdr:row>27</xdr:row>
      <xdr:rowOff>142452</xdr:rowOff>
    </xdr:to>
    <xdr:cxnSp macro="">
      <xdr:nvCxnSpPr>
        <xdr:cNvPr id="77" name="直線コネクタ 76"/>
        <xdr:cNvCxnSpPr/>
      </xdr:nvCxnSpPr>
      <xdr:spPr>
        <a:xfrm>
          <a:off x="4673600" y="554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67962</xdr:rowOff>
    </xdr:from>
    <xdr:ext cx="405111" cy="259045"/>
    <xdr:sp macro="" textlink="">
      <xdr:nvSpPr>
        <xdr:cNvPr id="78" name="有形固定資産減価償却率平均値テキスト"/>
        <xdr:cNvSpPr txBox="1"/>
      </xdr:nvSpPr>
      <xdr:spPr>
        <a:xfrm>
          <a:off x="4813300" y="5811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45085</xdr:rowOff>
    </xdr:from>
    <xdr:to>
      <xdr:col>23</xdr:col>
      <xdr:colOff>136525</xdr:colOff>
      <xdr:row>30</xdr:row>
      <xdr:rowOff>146685</xdr:rowOff>
    </xdr:to>
    <xdr:sp macro="" textlink="">
      <xdr:nvSpPr>
        <xdr:cNvPr id="79" name="フローチャート: 判断 78"/>
        <xdr:cNvSpPr/>
      </xdr:nvSpPr>
      <xdr:spPr>
        <a:xfrm>
          <a:off x="47117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82867</xdr:rowOff>
    </xdr:from>
    <xdr:to>
      <xdr:col>19</xdr:col>
      <xdr:colOff>187325</xdr:colOff>
      <xdr:row>31</xdr:row>
      <xdr:rowOff>13017</xdr:rowOff>
    </xdr:to>
    <xdr:sp macro="" textlink="">
      <xdr:nvSpPr>
        <xdr:cNvPr id="80" name="フローチャート: 判断 79"/>
        <xdr:cNvSpPr/>
      </xdr:nvSpPr>
      <xdr:spPr>
        <a:xfrm>
          <a:off x="4000500" y="599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91863</xdr:rowOff>
    </xdr:from>
    <xdr:to>
      <xdr:col>15</xdr:col>
      <xdr:colOff>187325</xdr:colOff>
      <xdr:row>31</xdr:row>
      <xdr:rowOff>22013</xdr:rowOff>
    </xdr:to>
    <xdr:sp macro="" textlink="">
      <xdr:nvSpPr>
        <xdr:cNvPr id="81" name="フローチャート: 判断 80"/>
        <xdr:cNvSpPr/>
      </xdr:nvSpPr>
      <xdr:spPr>
        <a:xfrm>
          <a:off x="3238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135043</xdr:rowOff>
    </xdr:from>
    <xdr:to>
      <xdr:col>11</xdr:col>
      <xdr:colOff>187325</xdr:colOff>
      <xdr:row>31</xdr:row>
      <xdr:rowOff>65193</xdr:rowOff>
    </xdr:to>
    <xdr:sp macro="" textlink="">
      <xdr:nvSpPr>
        <xdr:cNvPr id="82" name="フローチャート: 判断 81"/>
        <xdr:cNvSpPr/>
      </xdr:nvSpPr>
      <xdr:spPr>
        <a:xfrm>
          <a:off x="2476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134514</xdr:rowOff>
    </xdr:from>
    <xdr:to>
      <xdr:col>23</xdr:col>
      <xdr:colOff>136525</xdr:colOff>
      <xdr:row>32</xdr:row>
      <xdr:rowOff>64664</xdr:rowOff>
    </xdr:to>
    <xdr:sp macro="" textlink="">
      <xdr:nvSpPr>
        <xdr:cNvPr id="88" name="楕円 87"/>
        <xdr:cNvSpPr/>
      </xdr:nvSpPr>
      <xdr:spPr>
        <a:xfrm>
          <a:off x="4711700" y="622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112941</xdr:rowOff>
    </xdr:from>
    <xdr:ext cx="405111" cy="259045"/>
    <xdr:sp macro="" textlink="">
      <xdr:nvSpPr>
        <xdr:cNvPr id="89" name="有形固定資産減価償却率該当値テキスト"/>
        <xdr:cNvSpPr txBox="1"/>
      </xdr:nvSpPr>
      <xdr:spPr>
        <a:xfrm>
          <a:off x="4813300" y="619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159703</xdr:rowOff>
    </xdr:from>
    <xdr:to>
      <xdr:col>19</xdr:col>
      <xdr:colOff>187325</xdr:colOff>
      <xdr:row>32</xdr:row>
      <xdr:rowOff>89853</xdr:rowOff>
    </xdr:to>
    <xdr:sp macro="" textlink="">
      <xdr:nvSpPr>
        <xdr:cNvPr id="90" name="楕円 89"/>
        <xdr:cNvSpPr/>
      </xdr:nvSpPr>
      <xdr:spPr>
        <a:xfrm>
          <a:off x="4000500" y="62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13864</xdr:rowOff>
    </xdr:from>
    <xdr:to>
      <xdr:col>23</xdr:col>
      <xdr:colOff>85725</xdr:colOff>
      <xdr:row>32</xdr:row>
      <xdr:rowOff>39053</xdr:rowOff>
    </xdr:to>
    <xdr:cxnSp macro="">
      <xdr:nvCxnSpPr>
        <xdr:cNvPr id="91" name="直線コネクタ 90"/>
        <xdr:cNvCxnSpPr/>
      </xdr:nvCxnSpPr>
      <xdr:spPr>
        <a:xfrm flipV="1">
          <a:off x="4051300" y="6271789"/>
          <a:ext cx="711200" cy="25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18838</xdr:rowOff>
    </xdr:from>
    <xdr:to>
      <xdr:col>15</xdr:col>
      <xdr:colOff>187325</xdr:colOff>
      <xdr:row>32</xdr:row>
      <xdr:rowOff>120438</xdr:rowOff>
    </xdr:to>
    <xdr:sp macro="" textlink="">
      <xdr:nvSpPr>
        <xdr:cNvPr id="92" name="楕円 91"/>
        <xdr:cNvSpPr/>
      </xdr:nvSpPr>
      <xdr:spPr>
        <a:xfrm>
          <a:off x="3238500" y="62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39053</xdr:rowOff>
    </xdr:from>
    <xdr:to>
      <xdr:col>19</xdr:col>
      <xdr:colOff>136525</xdr:colOff>
      <xdr:row>32</xdr:row>
      <xdr:rowOff>69638</xdr:rowOff>
    </xdr:to>
    <xdr:cxnSp macro="">
      <xdr:nvCxnSpPr>
        <xdr:cNvPr id="93" name="直線コネクタ 92"/>
        <xdr:cNvCxnSpPr/>
      </xdr:nvCxnSpPr>
      <xdr:spPr>
        <a:xfrm flipV="1">
          <a:off x="3289300" y="6296978"/>
          <a:ext cx="762000" cy="3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66146</xdr:rowOff>
    </xdr:from>
    <xdr:to>
      <xdr:col>11</xdr:col>
      <xdr:colOff>187325</xdr:colOff>
      <xdr:row>31</xdr:row>
      <xdr:rowOff>167746</xdr:rowOff>
    </xdr:to>
    <xdr:sp macro="" textlink="">
      <xdr:nvSpPr>
        <xdr:cNvPr id="94" name="楕円 93"/>
        <xdr:cNvSpPr/>
      </xdr:nvSpPr>
      <xdr:spPr>
        <a:xfrm>
          <a:off x="2476500" y="61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116946</xdr:rowOff>
    </xdr:from>
    <xdr:to>
      <xdr:col>15</xdr:col>
      <xdr:colOff>136525</xdr:colOff>
      <xdr:row>32</xdr:row>
      <xdr:rowOff>69638</xdr:rowOff>
    </xdr:to>
    <xdr:cxnSp macro="">
      <xdr:nvCxnSpPr>
        <xdr:cNvPr id="95" name="直線コネクタ 94"/>
        <xdr:cNvCxnSpPr/>
      </xdr:nvCxnSpPr>
      <xdr:spPr>
        <a:xfrm>
          <a:off x="2527300" y="6203421"/>
          <a:ext cx="762000" cy="12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29544</xdr:rowOff>
    </xdr:from>
    <xdr:ext cx="405111" cy="259045"/>
    <xdr:sp macro="" textlink="">
      <xdr:nvSpPr>
        <xdr:cNvPr id="96" name="n_1aveValue有形固定資産減価償却率"/>
        <xdr:cNvSpPr txBox="1"/>
      </xdr:nvSpPr>
      <xdr:spPr>
        <a:xfrm>
          <a:off x="3836044" y="577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38540</xdr:rowOff>
    </xdr:from>
    <xdr:ext cx="405111" cy="259045"/>
    <xdr:sp macro="" textlink="">
      <xdr:nvSpPr>
        <xdr:cNvPr id="97" name="n_2aveValue有形固定資産減価償却率"/>
        <xdr:cNvSpPr txBox="1"/>
      </xdr:nvSpPr>
      <xdr:spPr>
        <a:xfrm>
          <a:off x="30867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81720</xdr:rowOff>
    </xdr:from>
    <xdr:ext cx="405111" cy="259045"/>
    <xdr:sp macro="" textlink="">
      <xdr:nvSpPr>
        <xdr:cNvPr id="98" name="n_3aveValue有形固定資産減価償却率"/>
        <xdr:cNvSpPr txBox="1"/>
      </xdr:nvSpPr>
      <xdr:spPr>
        <a:xfrm>
          <a:off x="2324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80980</xdr:rowOff>
    </xdr:from>
    <xdr:ext cx="405111" cy="259045"/>
    <xdr:sp macro="" textlink="">
      <xdr:nvSpPr>
        <xdr:cNvPr id="99" name="n_1mainValue有形固定資産減価償却率"/>
        <xdr:cNvSpPr txBox="1"/>
      </xdr:nvSpPr>
      <xdr:spPr>
        <a:xfrm>
          <a:off x="3836044" y="6338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111565</xdr:rowOff>
    </xdr:from>
    <xdr:ext cx="405111" cy="259045"/>
    <xdr:sp macro="" textlink="">
      <xdr:nvSpPr>
        <xdr:cNvPr id="100" name="n_2mainValue有形固定資産減価償却率"/>
        <xdr:cNvSpPr txBox="1"/>
      </xdr:nvSpPr>
      <xdr:spPr>
        <a:xfrm>
          <a:off x="3086744" y="636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158873</xdr:rowOff>
    </xdr:from>
    <xdr:ext cx="405111" cy="259045"/>
    <xdr:sp macro="" textlink="">
      <xdr:nvSpPr>
        <xdr:cNvPr id="101" name="n_3mainValue有形固定資産減価償却率"/>
        <xdr:cNvSpPr txBox="1"/>
      </xdr:nvSpPr>
      <xdr:spPr>
        <a:xfrm>
          <a:off x="2324744" y="624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[ 147.7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債務償還比率は、類似団体平均を大きく下回っている。主な要因は、地方債の新規発行の抑制やこれまでの行政改革、定員管理計画等で取り組んできた職員数の削減によるものと考える。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今後も現水準を維持できるよう取り組む。</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15551</xdr:rowOff>
    </xdr:from>
    <xdr:to>
      <xdr:col>76</xdr:col>
      <xdr:colOff>21589</xdr:colOff>
      <xdr:row>34</xdr:row>
      <xdr:rowOff>151342</xdr:rowOff>
    </xdr:to>
    <xdr:cxnSp macro="">
      <xdr:nvCxnSpPr>
        <xdr:cNvPr id="130" name="直線コネクタ 129"/>
        <xdr:cNvCxnSpPr/>
      </xdr:nvCxnSpPr>
      <xdr:spPr>
        <a:xfrm flipV="1">
          <a:off x="14793595" y="5416226"/>
          <a:ext cx="1269" cy="1335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133678</xdr:rowOff>
    </xdr:from>
    <xdr:ext cx="560923" cy="259045"/>
    <xdr:sp macro="" textlink="">
      <xdr:nvSpPr>
        <xdr:cNvPr id="133" name="債務償還比率最大値テキスト"/>
        <xdr:cNvSpPr txBox="1"/>
      </xdr:nvSpPr>
      <xdr:spPr>
        <a:xfrm>
          <a:off x="14846300" y="519145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15551</xdr:rowOff>
    </xdr:from>
    <xdr:to>
      <xdr:col>76</xdr:col>
      <xdr:colOff>111125</xdr:colOff>
      <xdr:row>27</xdr:row>
      <xdr:rowOff>15551</xdr:rowOff>
    </xdr:to>
    <xdr:cxnSp macro="">
      <xdr:nvCxnSpPr>
        <xdr:cNvPr id="134" name="直線コネクタ 133"/>
        <xdr:cNvCxnSpPr/>
      </xdr:nvCxnSpPr>
      <xdr:spPr>
        <a:xfrm>
          <a:off x="14706600" y="541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82906</xdr:rowOff>
    </xdr:from>
    <xdr:ext cx="469744" cy="259045"/>
    <xdr:sp macro="" textlink="">
      <xdr:nvSpPr>
        <xdr:cNvPr id="135" name="債務償還比率平均値テキスト"/>
        <xdr:cNvSpPr txBox="1"/>
      </xdr:nvSpPr>
      <xdr:spPr>
        <a:xfrm>
          <a:off x="14846300" y="59979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60029</xdr:rowOff>
    </xdr:from>
    <xdr:to>
      <xdr:col>76</xdr:col>
      <xdr:colOff>73025</xdr:colOff>
      <xdr:row>31</xdr:row>
      <xdr:rowOff>161629</xdr:rowOff>
    </xdr:to>
    <xdr:sp macro="" textlink="">
      <xdr:nvSpPr>
        <xdr:cNvPr id="136" name="フローチャート: 判断 135"/>
        <xdr:cNvSpPr/>
      </xdr:nvSpPr>
      <xdr:spPr>
        <a:xfrm>
          <a:off x="14744700" y="614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43116</xdr:rowOff>
    </xdr:from>
    <xdr:to>
      <xdr:col>72</xdr:col>
      <xdr:colOff>123825</xdr:colOff>
      <xdr:row>31</xdr:row>
      <xdr:rowOff>144716</xdr:rowOff>
    </xdr:to>
    <xdr:sp macro="" textlink="">
      <xdr:nvSpPr>
        <xdr:cNvPr id="137" name="フローチャート: 判断 136"/>
        <xdr:cNvSpPr/>
      </xdr:nvSpPr>
      <xdr:spPr>
        <a:xfrm>
          <a:off x="14033500" y="612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94834</xdr:rowOff>
    </xdr:from>
    <xdr:to>
      <xdr:col>76</xdr:col>
      <xdr:colOff>73025</xdr:colOff>
      <xdr:row>34</xdr:row>
      <xdr:rowOff>24984</xdr:rowOff>
    </xdr:to>
    <xdr:sp macro="" textlink="">
      <xdr:nvSpPr>
        <xdr:cNvPr id="143" name="楕円 142"/>
        <xdr:cNvSpPr/>
      </xdr:nvSpPr>
      <xdr:spPr>
        <a:xfrm>
          <a:off x="14744700" y="652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73261</xdr:rowOff>
    </xdr:from>
    <xdr:ext cx="469744" cy="259045"/>
    <xdr:sp macro="" textlink="">
      <xdr:nvSpPr>
        <xdr:cNvPr id="144" name="債務償還比率該当値テキスト"/>
        <xdr:cNvSpPr txBox="1"/>
      </xdr:nvSpPr>
      <xdr:spPr>
        <a:xfrm>
          <a:off x="14846300" y="650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93035</xdr:rowOff>
    </xdr:from>
    <xdr:to>
      <xdr:col>72</xdr:col>
      <xdr:colOff>123825</xdr:colOff>
      <xdr:row>34</xdr:row>
      <xdr:rowOff>23185</xdr:rowOff>
    </xdr:to>
    <xdr:sp macro="" textlink="">
      <xdr:nvSpPr>
        <xdr:cNvPr id="145" name="楕円 144"/>
        <xdr:cNvSpPr/>
      </xdr:nvSpPr>
      <xdr:spPr>
        <a:xfrm>
          <a:off x="14033500" y="652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143835</xdr:rowOff>
    </xdr:from>
    <xdr:to>
      <xdr:col>76</xdr:col>
      <xdr:colOff>22225</xdr:colOff>
      <xdr:row>33</xdr:row>
      <xdr:rowOff>145634</xdr:rowOff>
    </xdr:to>
    <xdr:cxnSp macro="">
      <xdr:nvCxnSpPr>
        <xdr:cNvPr id="146" name="直線コネクタ 145"/>
        <xdr:cNvCxnSpPr/>
      </xdr:nvCxnSpPr>
      <xdr:spPr>
        <a:xfrm>
          <a:off x="14084300" y="6573210"/>
          <a:ext cx="711200" cy="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161243</xdr:rowOff>
    </xdr:from>
    <xdr:ext cx="469744" cy="259045"/>
    <xdr:sp macro="" textlink="">
      <xdr:nvSpPr>
        <xdr:cNvPr id="147" name="n_1aveValue債務償還比率"/>
        <xdr:cNvSpPr txBox="1"/>
      </xdr:nvSpPr>
      <xdr:spPr>
        <a:xfrm>
          <a:off x="13836727" y="590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14312</xdr:rowOff>
    </xdr:from>
    <xdr:ext cx="469744" cy="259045"/>
    <xdr:sp macro="" textlink="">
      <xdr:nvSpPr>
        <xdr:cNvPr id="148" name="n_1mainValue債務償還比率"/>
        <xdr:cNvSpPr txBox="1"/>
      </xdr:nvSpPr>
      <xdr:spPr>
        <a:xfrm>
          <a:off x="13836727" y="661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51435</xdr:rowOff>
    </xdr:to>
    <xdr:cxnSp macro="">
      <xdr:nvCxnSpPr>
        <xdr:cNvPr id="56" name="直線コネクタ 55"/>
        <xdr:cNvCxnSpPr/>
      </xdr:nvCxnSpPr>
      <xdr:spPr>
        <a:xfrm flipV="1">
          <a:off x="4634865" y="572833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55262</xdr:rowOff>
    </xdr:from>
    <xdr:ext cx="405111" cy="259045"/>
    <xdr:sp macro="" textlink="">
      <xdr:nvSpPr>
        <xdr:cNvPr id="57" name="【道路】&#10;有形固定資産減価償却率最小値テキスト"/>
        <xdr:cNvSpPr txBox="1"/>
      </xdr:nvSpPr>
      <xdr:spPr>
        <a:xfrm>
          <a:off x="4673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51435</xdr:rowOff>
    </xdr:from>
    <xdr:to>
      <xdr:col>24</xdr:col>
      <xdr:colOff>152400</xdr:colOff>
      <xdr:row>41</xdr:row>
      <xdr:rowOff>51435</xdr:rowOff>
    </xdr:to>
    <xdr:cxnSp macro="">
      <xdr:nvCxnSpPr>
        <xdr:cNvPr id="58" name="直線コネクタ 57"/>
        <xdr:cNvCxnSpPr/>
      </xdr:nvCxnSpPr>
      <xdr:spPr>
        <a:xfrm>
          <a:off x="4546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25417</xdr:rowOff>
    </xdr:from>
    <xdr:ext cx="405111" cy="259045"/>
    <xdr:sp macro="" textlink="">
      <xdr:nvSpPr>
        <xdr:cNvPr id="61" name="【道路】&#10;有形固定資産減価償却率平均値テキスト"/>
        <xdr:cNvSpPr txBox="1"/>
      </xdr:nvSpPr>
      <xdr:spPr>
        <a:xfrm>
          <a:off x="4673600" y="6197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2540</xdr:rowOff>
    </xdr:from>
    <xdr:to>
      <xdr:col>24</xdr:col>
      <xdr:colOff>114300</xdr:colOff>
      <xdr:row>37</xdr:row>
      <xdr:rowOff>104140</xdr:rowOff>
    </xdr:to>
    <xdr:sp macro="" textlink="">
      <xdr:nvSpPr>
        <xdr:cNvPr id="62" name="フローチャート: 判断 61"/>
        <xdr:cNvSpPr/>
      </xdr:nvSpPr>
      <xdr:spPr>
        <a:xfrm>
          <a:off x="45847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40640</xdr:rowOff>
    </xdr:from>
    <xdr:to>
      <xdr:col>20</xdr:col>
      <xdr:colOff>38100</xdr:colOff>
      <xdr:row>37</xdr:row>
      <xdr:rowOff>142240</xdr:rowOff>
    </xdr:to>
    <xdr:sp macro="" textlink="">
      <xdr:nvSpPr>
        <xdr:cNvPr id="63" name="フローチャート: 判断 62"/>
        <xdr:cNvSpPr/>
      </xdr:nvSpPr>
      <xdr:spPr>
        <a:xfrm>
          <a:off x="3746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53975</xdr:rowOff>
    </xdr:from>
    <xdr:to>
      <xdr:col>15</xdr:col>
      <xdr:colOff>101600</xdr:colOff>
      <xdr:row>37</xdr:row>
      <xdr:rowOff>155575</xdr:rowOff>
    </xdr:to>
    <xdr:sp macro="" textlink="">
      <xdr:nvSpPr>
        <xdr:cNvPr id="64" name="フローチャート: 判断 63"/>
        <xdr:cNvSpPr/>
      </xdr:nvSpPr>
      <xdr:spPr>
        <a:xfrm>
          <a:off x="2857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xdr:rowOff>
    </xdr:from>
    <xdr:to>
      <xdr:col>10</xdr:col>
      <xdr:colOff>165100</xdr:colOff>
      <xdr:row>38</xdr:row>
      <xdr:rowOff>104140</xdr:rowOff>
    </xdr:to>
    <xdr:sp macro="" textlink="">
      <xdr:nvSpPr>
        <xdr:cNvPr id="65" name="フローチャート: 判断 64"/>
        <xdr:cNvSpPr/>
      </xdr:nvSpPr>
      <xdr:spPr>
        <a:xfrm>
          <a:off x="196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78740</xdr:rowOff>
    </xdr:from>
    <xdr:to>
      <xdr:col>24</xdr:col>
      <xdr:colOff>114300</xdr:colOff>
      <xdr:row>40</xdr:row>
      <xdr:rowOff>8890</xdr:rowOff>
    </xdr:to>
    <xdr:sp macro="" textlink="">
      <xdr:nvSpPr>
        <xdr:cNvPr id="71" name="楕円 70"/>
        <xdr:cNvSpPr/>
      </xdr:nvSpPr>
      <xdr:spPr>
        <a:xfrm>
          <a:off x="45847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57167</xdr:rowOff>
    </xdr:from>
    <xdr:ext cx="405111" cy="259045"/>
    <xdr:sp macro="" textlink="">
      <xdr:nvSpPr>
        <xdr:cNvPr id="72" name="【道路】&#10;有形固定資産減価償却率該当値テキスト"/>
        <xdr:cNvSpPr txBox="1"/>
      </xdr:nvSpPr>
      <xdr:spPr>
        <a:xfrm>
          <a:off x="4673600"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116840</xdr:rowOff>
    </xdr:from>
    <xdr:to>
      <xdr:col>20</xdr:col>
      <xdr:colOff>38100</xdr:colOff>
      <xdr:row>40</xdr:row>
      <xdr:rowOff>46990</xdr:rowOff>
    </xdr:to>
    <xdr:sp macro="" textlink="">
      <xdr:nvSpPr>
        <xdr:cNvPr id="73" name="楕円 72"/>
        <xdr:cNvSpPr/>
      </xdr:nvSpPr>
      <xdr:spPr>
        <a:xfrm>
          <a:off x="3746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129540</xdr:rowOff>
    </xdr:from>
    <xdr:to>
      <xdr:col>24</xdr:col>
      <xdr:colOff>63500</xdr:colOff>
      <xdr:row>39</xdr:row>
      <xdr:rowOff>167640</xdr:rowOff>
    </xdr:to>
    <xdr:cxnSp macro="">
      <xdr:nvCxnSpPr>
        <xdr:cNvPr id="74" name="直線コネクタ 73"/>
        <xdr:cNvCxnSpPr/>
      </xdr:nvCxnSpPr>
      <xdr:spPr>
        <a:xfrm flipV="1">
          <a:off x="3797300" y="68160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156845</xdr:rowOff>
    </xdr:from>
    <xdr:to>
      <xdr:col>15</xdr:col>
      <xdr:colOff>101600</xdr:colOff>
      <xdr:row>40</xdr:row>
      <xdr:rowOff>86995</xdr:rowOff>
    </xdr:to>
    <xdr:sp macro="" textlink="">
      <xdr:nvSpPr>
        <xdr:cNvPr id="75" name="楕円 74"/>
        <xdr:cNvSpPr/>
      </xdr:nvSpPr>
      <xdr:spPr>
        <a:xfrm>
          <a:off x="2857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167640</xdr:rowOff>
    </xdr:from>
    <xdr:to>
      <xdr:col>19</xdr:col>
      <xdr:colOff>177800</xdr:colOff>
      <xdr:row>40</xdr:row>
      <xdr:rowOff>36195</xdr:rowOff>
    </xdr:to>
    <xdr:cxnSp macro="">
      <xdr:nvCxnSpPr>
        <xdr:cNvPr id="76" name="直線コネクタ 75"/>
        <xdr:cNvCxnSpPr/>
      </xdr:nvCxnSpPr>
      <xdr:spPr>
        <a:xfrm flipV="1">
          <a:off x="2908300" y="68541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101600</xdr:rowOff>
    </xdr:from>
    <xdr:to>
      <xdr:col>10</xdr:col>
      <xdr:colOff>165100</xdr:colOff>
      <xdr:row>40</xdr:row>
      <xdr:rowOff>31750</xdr:rowOff>
    </xdr:to>
    <xdr:sp macro="" textlink="">
      <xdr:nvSpPr>
        <xdr:cNvPr id="77" name="楕円 76"/>
        <xdr:cNvSpPr/>
      </xdr:nvSpPr>
      <xdr:spPr>
        <a:xfrm>
          <a:off x="1968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152400</xdr:rowOff>
    </xdr:from>
    <xdr:to>
      <xdr:col>15</xdr:col>
      <xdr:colOff>50800</xdr:colOff>
      <xdr:row>40</xdr:row>
      <xdr:rowOff>36195</xdr:rowOff>
    </xdr:to>
    <xdr:cxnSp macro="">
      <xdr:nvCxnSpPr>
        <xdr:cNvPr id="78" name="直線コネクタ 77"/>
        <xdr:cNvCxnSpPr/>
      </xdr:nvCxnSpPr>
      <xdr:spPr>
        <a:xfrm>
          <a:off x="2019300" y="683895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158767</xdr:rowOff>
    </xdr:from>
    <xdr:ext cx="405111" cy="259045"/>
    <xdr:sp macro="" textlink="">
      <xdr:nvSpPr>
        <xdr:cNvPr id="79" name="n_1aveValue【道路】&#10;有形固定資産減価償却率"/>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652</xdr:rowOff>
    </xdr:from>
    <xdr:ext cx="405111" cy="259045"/>
    <xdr:sp macro="" textlink="">
      <xdr:nvSpPr>
        <xdr:cNvPr id="80" name="n_2aveValue【道路】&#10;有形固定資産減価償却率"/>
        <xdr:cNvSpPr txBox="1"/>
      </xdr:nvSpPr>
      <xdr:spPr>
        <a:xfrm>
          <a:off x="2705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120667</xdr:rowOff>
    </xdr:from>
    <xdr:ext cx="405111" cy="259045"/>
    <xdr:sp macro="" textlink="">
      <xdr:nvSpPr>
        <xdr:cNvPr id="81" name="n_3aveValue【道路】&#10;有形固定資産減価償却率"/>
        <xdr:cNvSpPr txBox="1"/>
      </xdr:nvSpPr>
      <xdr:spPr>
        <a:xfrm>
          <a:off x="1816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38117</xdr:rowOff>
    </xdr:from>
    <xdr:ext cx="405111" cy="259045"/>
    <xdr:sp macro="" textlink="">
      <xdr:nvSpPr>
        <xdr:cNvPr id="82" name="n_1mainValue【道路】&#10;有形固定資産減価償却率"/>
        <xdr:cNvSpPr txBox="1"/>
      </xdr:nvSpPr>
      <xdr:spPr>
        <a:xfrm>
          <a:off x="35820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78122</xdr:rowOff>
    </xdr:from>
    <xdr:ext cx="405111" cy="259045"/>
    <xdr:sp macro="" textlink="">
      <xdr:nvSpPr>
        <xdr:cNvPr id="83" name="n_2mainValue【道路】&#10;有形固定資産減価償却率"/>
        <xdr:cNvSpPr txBox="1"/>
      </xdr:nvSpPr>
      <xdr:spPr>
        <a:xfrm>
          <a:off x="2705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22877</xdr:rowOff>
    </xdr:from>
    <xdr:ext cx="405111" cy="259045"/>
    <xdr:sp macro="" textlink="">
      <xdr:nvSpPr>
        <xdr:cNvPr id="84" name="n_3mainValue【道路】&#10;有形固定資産減価償却率"/>
        <xdr:cNvSpPr txBox="1"/>
      </xdr:nvSpPr>
      <xdr:spPr>
        <a:xfrm>
          <a:off x="181674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39</xdr:row>
      <xdr:rowOff>29227</xdr:rowOff>
    </xdr:from>
    <xdr:ext cx="685572" cy="259045"/>
    <xdr:sp macro="" textlink="">
      <xdr:nvSpPr>
        <xdr:cNvPr id="98" name="テキスト ボックス 97"/>
        <xdr:cNvSpPr txBox="1"/>
      </xdr:nvSpPr>
      <xdr:spPr>
        <a:xfrm>
          <a:off x="5918428" y="671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36</xdr:row>
      <xdr:rowOff>162577</xdr:rowOff>
    </xdr:from>
    <xdr:ext cx="685572" cy="259045"/>
    <xdr:sp macro="" textlink="">
      <xdr:nvSpPr>
        <xdr:cNvPr id="100" name="テキスト ボックス 99"/>
        <xdr:cNvSpPr txBox="1"/>
      </xdr:nvSpPr>
      <xdr:spPr>
        <a:xfrm>
          <a:off x="5918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124477</xdr:rowOff>
    </xdr:from>
    <xdr:ext cx="685572" cy="259045"/>
    <xdr:sp macro="" textlink="">
      <xdr:nvSpPr>
        <xdr:cNvPr id="102" name="テキスト ボックス 101"/>
        <xdr:cNvSpPr txBox="1"/>
      </xdr:nvSpPr>
      <xdr:spPr>
        <a:xfrm>
          <a:off x="5918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4" name="テキスト ボックス 103"/>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30</xdr:row>
      <xdr:rowOff>48277</xdr:rowOff>
    </xdr:from>
    <xdr:ext cx="749692" cy="259045"/>
    <xdr:sp macro="" textlink="">
      <xdr:nvSpPr>
        <xdr:cNvPr id="106" name="テキスト ボックス 105"/>
        <xdr:cNvSpPr txBox="1"/>
      </xdr:nvSpPr>
      <xdr:spPr>
        <a:xfrm>
          <a:off x="5854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132192</xdr:rowOff>
    </xdr:from>
    <xdr:to>
      <xdr:col>54</xdr:col>
      <xdr:colOff>189865</xdr:colOff>
      <xdr:row>42</xdr:row>
      <xdr:rowOff>36831</xdr:rowOff>
    </xdr:to>
    <xdr:cxnSp macro="">
      <xdr:nvCxnSpPr>
        <xdr:cNvPr id="108" name="直線コネクタ 107"/>
        <xdr:cNvCxnSpPr/>
      </xdr:nvCxnSpPr>
      <xdr:spPr>
        <a:xfrm flipV="1">
          <a:off x="10476865" y="5790042"/>
          <a:ext cx="0" cy="144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58358</xdr:rowOff>
    </xdr:from>
    <xdr:ext cx="469744" cy="259045"/>
    <xdr:sp macro="" textlink="">
      <xdr:nvSpPr>
        <xdr:cNvPr id="109" name="【道路】&#10;一人当たり延長最小値テキスト"/>
        <xdr:cNvSpPr txBox="1"/>
      </xdr:nvSpPr>
      <xdr:spPr>
        <a:xfrm>
          <a:off x="10515600" y="7259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36831</xdr:rowOff>
    </xdr:from>
    <xdr:to>
      <xdr:col>55</xdr:col>
      <xdr:colOff>88900</xdr:colOff>
      <xdr:row>42</xdr:row>
      <xdr:rowOff>36831</xdr:rowOff>
    </xdr:to>
    <xdr:cxnSp macro="">
      <xdr:nvCxnSpPr>
        <xdr:cNvPr id="110" name="直線コネクタ 109"/>
        <xdr:cNvCxnSpPr/>
      </xdr:nvCxnSpPr>
      <xdr:spPr>
        <a:xfrm>
          <a:off x="10388600" y="723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78869</xdr:rowOff>
    </xdr:from>
    <xdr:ext cx="690189" cy="259045"/>
    <xdr:sp macro="" textlink="">
      <xdr:nvSpPr>
        <xdr:cNvPr id="111" name="【道路】&#10;一人当たり延長最大値テキスト"/>
        <xdr:cNvSpPr txBox="1"/>
      </xdr:nvSpPr>
      <xdr:spPr>
        <a:xfrm>
          <a:off x="10515600" y="55652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7,606.078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132192</xdr:rowOff>
    </xdr:from>
    <xdr:to>
      <xdr:col>55</xdr:col>
      <xdr:colOff>88900</xdr:colOff>
      <xdr:row>33</xdr:row>
      <xdr:rowOff>132192</xdr:rowOff>
    </xdr:to>
    <xdr:cxnSp macro="">
      <xdr:nvCxnSpPr>
        <xdr:cNvPr id="112" name="直線コネクタ 111"/>
        <xdr:cNvCxnSpPr/>
      </xdr:nvCxnSpPr>
      <xdr:spPr>
        <a:xfrm>
          <a:off x="10388600" y="57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147259</xdr:rowOff>
    </xdr:from>
    <xdr:ext cx="599010" cy="259045"/>
    <xdr:sp macro="" textlink="">
      <xdr:nvSpPr>
        <xdr:cNvPr id="113" name="【道路】&#10;一人当たり延長平均値テキスト"/>
        <xdr:cNvSpPr txBox="1"/>
      </xdr:nvSpPr>
      <xdr:spPr>
        <a:xfrm>
          <a:off x="10515600" y="70052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124382</xdr:rowOff>
    </xdr:from>
    <xdr:to>
      <xdr:col>55</xdr:col>
      <xdr:colOff>50800</xdr:colOff>
      <xdr:row>42</xdr:row>
      <xdr:rowOff>54532</xdr:rowOff>
    </xdr:to>
    <xdr:sp macro="" textlink="">
      <xdr:nvSpPr>
        <xdr:cNvPr id="114" name="フローチャート: 判断 113"/>
        <xdr:cNvSpPr/>
      </xdr:nvSpPr>
      <xdr:spPr>
        <a:xfrm>
          <a:off x="10426700" y="715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129003</xdr:rowOff>
    </xdr:from>
    <xdr:to>
      <xdr:col>50</xdr:col>
      <xdr:colOff>165100</xdr:colOff>
      <xdr:row>42</xdr:row>
      <xdr:rowOff>59153</xdr:rowOff>
    </xdr:to>
    <xdr:sp macro="" textlink="">
      <xdr:nvSpPr>
        <xdr:cNvPr id="115" name="フローチャート: 判断 114"/>
        <xdr:cNvSpPr/>
      </xdr:nvSpPr>
      <xdr:spPr>
        <a:xfrm>
          <a:off x="9588500" y="715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152705</xdr:rowOff>
    </xdr:from>
    <xdr:to>
      <xdr:col>46</xdr:col>
      <xdr:colOff>38100</xdr:colOff>
      <xdr:row>42</xdr:row>
      <xdr:rowOff>82855</xdr:rowOff>
    </xdr:to>
    <xdr:sp macro="" textlink="">
      <xdr:nvSpPr>
        <xdr:cNvPr id="116" name="フローチャート: 判断 115"/>
        <xdr:cNvSpPr/>
      </xdr:nvSpPr>
      <xdr:spPr>
        <a:xfrm>
          <a:off x="8699500" y="718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153066</xdr:rowOff>
    </xdr:from>
    <xdr:to>
      <xdr:col>41</xdr:col>
      <xdr:colOff>101600</xdr:colOff>
      <xdr:row>42</xdr:row>
      <xdr:rowOff>83216</xdr:rowOff>
    </xdr:to>
    <xdr:sp macro="" textlink="">
      <xdr:nvSpPr>
        <xdr:cNvPr id="117" name="フローチャート: 判断 116"/>
        <xdr:cNvSpPr/>
      </xdr:nvSpPr>
      <xdr:spPr>
        <a:xfrm>
          <a:off x="7810500" y="71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155966</xdr:rowOff>
    </xdr:from>
    <xdr:to>
      <xdr:col>55</xdr:col>
      <xdr:colOff>50800</xdr:colOff>
      <xdr:row>42</xdr:row>
      <xdr:rowOff>86116</xdr:rowOff>
    </xdr:to>
    <xdr:sp macro="" textlink="">
      <xdr:nvSpPr>
        <xdr:cNvPr id="123" name="楕円 122"/>
        <xdr:cNvSpPr/>
      </xdr:nvSpPr>
      <xdr:spPr>
        <a:xfrm>
          <a:off x="10426700" y="718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102808</xdr:rowOff>
    </xdr:from>
    <xdr:ext cx="534377" cy="259045"/>
    <xdr:sp macro="" textlink="">
      <xdr:nvSpPr>
        <xdr:cNvPr id="124" name="【道路】&#10;一人当たり延長該当値テキスト"/>
        <xdr:cNvSpPr txBox="1"/>
      </xdr:nvSpPr>
      <xdr:spPr>
        <a:xfrm>
          <a:off x="10515600" y="71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156000</xdr:rowOff>
    </xdr:from>
    <xdr:to>
      <xdr:col>50</xdr:col>
      <xdr:colOff>165100</xdr:colOff>
      <xdr:row>42</xdr:row>
      <xdr:rowOff>86150</xdr:rowOff>
    </xdr:to>
    <xdr:sp macro="" textlink="">
      <xdr:nvSpPr>
        <xdr:cNvPr id="125" name="楕円 124"/>
        <xdr:cNvSpPr/>
      </xdr:nvSpPr>
      <xdr:spPr>
        <a:xfrm>
          <a:off x="9588500" y="718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35316</xdr:rowOff>
    </xdr:from>
    <xdr:to>
      <xdr:col>55</xdr:col>
      <xdr:colOff>0</xdr:colOff>
      <xdr:row>42</xdr:row>
      <xdr:rowOff>35350</xdr:rowOff>
    </xdr:to>
    <xdr:cxnSp macro="">
      <xdr:nvCxnSpPr>
        <xdr:cNvPr id="126" name="直線コネクタ 125"/>
        <xdr:cNvCxnSpPr/>
      </xdr:nvCxnSpPr>
      <xdr:spPr>
        <a:xfrm flipV="1">
          <a:off x="9639300" y="7236216"/>
          <a:ext cx="838200" cy="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156026</xdr:rowOff>
    </xdr:from>
    <xdr:to>
      <xdr:col>46</xdr:col>
      <xdr:colOff>38100</xdr:colOff>
      <xdr:row>42</xdr:row>
      <xdr:rowOff>86176</xdr:rowOff>
    </xdr:to>
    <xdr:sp macro="" textlink="">
      <xdr:nvSpPr>
        <xdr:cNvPr id="127" name="楕円 126"/>
        <xdr:cNvSpPr/>
      </xdr:nvSpPr>
      <xdr:spPr>
        <a:xfrm>
          <a:off x="8699500" y="718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35350</xdr:rowOff>
    </xdr:from>
    <xdr:to>
      <xdr:col>50</xdr:col>
      <xdr:colOff>114300</xdr:colOff>
      <xdr:row>42</xdr:row>
      <xdr:rowOff>35376</xdr:rowOff>
    </xdr:to>
    <xdr:cxnSp macro="">
      <xdr:nvCxnSpPr>
        <xdr:cNvPr id="128" name="直線コネクタ 127"/>
        <xdr:cNvCxnSpPr/>
      </xdr:nvCxnSpPr>
      <xdr:spPr>
        <a:xfrm flipV="1">
          <a:off x="8750300" y="7236250"/>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156062</xdr:rowOff>
    </xdr:from>
    <xdr:to>
      <xdr:col>41</xdr:col>
      <xdr:colOff>101600</xdr:colOff>
      <xdr:row>42</xdr:row>
      <xdr:rowOff>86212</xdr:rowOff>
    </xdr:to>
    <xdr:sp macro="" textlink="">
      <xdr:nvSpPr>
        <xdr:cNvPr id="129" name="楕円 128"/>
        <xdr:cNvSpPr/>
      </xdr:nvSpPr>
      <xdr:spPr>
        <a:xfrm>
          <a:off x="7810500" y="718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35376</xdr:rowOff>
    </xdr:from>
    <xdr:to>
      <xdr:col>45</xdr:col>
      <xdr:colOff>177800</xdr:colOff>
      <xdr:row>42</xdr:row>
      <xdr:rowOff>35412</xdr:rowOff>
    </xdr:to>
    <xdr:cxnSp macro="">
      <xdr:nvCxnSpPr>
        <xdr:cNvPr id="130" name="直線コネクタ 129"/>
        <xdr:cNvCxnSpPr/>
      </xdr:nvCxnSpPr>
      <xdr:spPr>
        <a:xfrm flipV="1">
          <a:off x="7861300" y="7236276"/>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183094</xdr:colOff>
      <xdr:row>40</xdr:row>
      <xdr:rowOff>75680</xdr:rowOff>
    </xdr:from>
    <xdr:ext cx="599010" cy="259045"/>
    <xdr:sp macro="" textlink="">
      <xdr:nvSpPr>
        <xdr:cNvPr id="131" name="n_1aveValue【道路】&#10;一人当たり延長"/>
        <xdr:cNvSpPr txBox="1"/>
      </xdr:nvSpPr>
      <xdr:spPr>
        <a:xfrm>
          <a:off x="9327094" y="693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99382</xdr:rowOff>
    </xdr:from>
    <xdr:ext cx="534377" cy="259045"/>
    <xdr:sp macro="" textlink="">
      <xdr:nvSpPr>
        <xdr:cNvPr id="132" name="n_2aveValue【道路】&#10;一人当たり延長"/>
        <xdr:cNvSpPr txBox="1"/>
      </xdr:nvSpPr>
      <xdr:spPr>
        <a:xfrm>
          <a:off x="8483111" y="695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99743</xdr:rowOff>
    </xdr:from>
    <xdr:ext cx="534377" cy="259045"/>
    <xdr:sp macro="" textlink="">
      <xdr:nvSpPr>
        <xdr:cNvPr id="133" name="n_3aveValue【道路】&#10;一人当たり延長"/>
        <xdr:cNvSpPr txBox="1"/>
      </xdr:nvSpPr>
      <xdr:spPr>
        <a:xfrm>
          <a:off x="7594111" y="69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77277</xdr:rowOff>
    </xdr:from>
    <xdr:ext cx="534377" cy="259045"/>
    <xdr:sp macro="" textlink="">
      <xdr:nvSpPr>
        <xdr:cNvPr id="134" name="n_1mainValue【道路】&#10;一人当たり延長"/>
        <xdr:cNvSpPr txBox="1"/>
      </xdr:nvSpPr>
      <xdr:spPr>
        <a:xfrm>
          <a:off x="9359411" y="72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77303</xdr:rowOff>
    </xdr:from>
    <xdr:ext cx="534377" cy="259045"/>
    <xdr:sp macro="" textlink="">
      <xdr:nvSpPr>
        <xdr:cNvPr id="135" name="n_2mainValue【道路】&#10;一人当たり延長"/>
        <xdr:cNvSpPr txBox="1"/>
      </xdr:nvSpPr>
      <xdr:spPr>
        <a:xfrm>
          <a:off x="8483111" y="727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77339</xdr:rowOff>
    </xdr:from>
    <xdr:ext cx="534377" cy="259045"/>
    <xdr:sp macro="" textlink="">
      <xdr:nvSpPr>
        <xdr:cNvPr id="136" name="n_3mainValue【道路】&#10;一人当たり延長"/>
        <xdr:cNvSpPr txBox="1"/>
      </xdr:nvSpPr>
      <xdr:spPr>
        <a:xfrm>
          <a:off x="7594111" y="727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8" name="テキスト ボックス 147"/>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8" name="テキスト ボックス 157"/>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64</xdr:row>
      <xdr:rowOff>130628</xdr:rowOff>
    </xdr:to>
    <xdr:cxnSp macro="">
      <xdr:nvCxnSpPr>
        <xdr:cNvPr id="162" name="直線コネクタ 161"/>
        <xdr:cNvCxnSpPr/>
      </xdr:nvCxnSpPr>
      <xdr:spPr>
        <a:xfrm flipV="1">
          <a:off x="4634865" y="9548949"/>
          <a:ext cx="0" cy="1554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3"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405111" cy="259045"/>
    <xdr:sp macro="" textlink="">
      <xdr:nvSpPr>
        <xdr:cNvPr id="165" name="【橋りょう・トンネル】&#10;有形固定資産減価償却率最大値テキスト"/>
        <xdr:cNvSpPr txBox="1"/>
      </xdr:nvSpPr>
      <xdr:spPr>
        <a:xfrm>
          <a:off x="46736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66" name="直線コネクタ 165"/>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115768</xdr:rowOff>
    </xdr:from>
    <xdr:ext cx="405111" cy="259045"/>
    <xdr:sp macro="" textlink="">
      <xdr:nvSpPr>
        <xdr:cNvPr id="167" name="【橋りょう・トンネル】&#10;有形固定資産減価償却率平均値テキスト"/>
        <xdr:cNvSpPr txBox="1"/>
      </xdr:nvSpPr>
      <xdr:spPr>
        <a:xfrm>
          <a:off x="4673600" y="98884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92891</xdr:rowOff>
    </xdr:from>
    <xdr:to>
      <xdr:col>24</xdr:col>
      <xdr:colOff>114300</xdr:colOff>
      <xdr:row>59</xdr:row>
      <xdr:rowOff>23041</xdr:rowOff>
    </xdr:to>
    <xdr:sp macro="" textlink="">
      <xdr:nvSpPr>
        <xdr:cNvPr id="168" name="フローチャート: 判断 167"/>
        <xdr:cNvSpPr/>
      </xdr:nvSpPr>
      <xdr:spPr>
        <a:xfrm>
          <a:off x="4584700" y="1003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158206</xdr:rowOff>
    </xdr:from>
    <xdr:to>
      <xdr:col>20</xdr:col>
      <xdr:colOff>38100</xdr:colOff>
      <xdr:row>59</xdr:row>
      <xdr:rowOff>88356</xdr:rowOff>
    </xdr:to>
    <xdr:sp macro="" textlink="">
      <xdr:nvSpPr>
        <xdr:cNvPr id="169" name="フローチャート: 判断 168"/>
        <xdr:cNvSpPr/>
      </xdr:nvSpPr>
      <xdr:spPr>
        <a:xfrm>
          <a:off x="37465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0" name="フローチャート: 判断 169"/>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16147</xdr:rowOff>
    </xdr:from>
    <xdr:to>
      <xdr:col>10</xdr:col>
      <xdr:colOff>165100</xdr:colOff>
      <xdr:row>59</xdr:row>
      <xdr:rowOff>117747</xdr:rowOff>
    </xdr:to>
    <xdr:sp macro="" textlink="">
      <xdr:nvSpPr>
        <xdr:cNvPr id="171" name="フローチャート: 判断 170"/>
        <xdr:cNvSpPr/>
      </xdr:nvSpPr>
      <xdr:spPr>
        <a:xfrm>
          <a:off x="1968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168003</xdr:rowOff>
    </xdr:from>
    <xdr:to>
      <xdr:col>24</xdr:col>
      <xdr:colOff>114300</xdr:colOff>
      <xdr:row>59</xdr:row>
      <xdr:rowOff>98153</xdr:rowOff>
    </xdr:to>
    <xdr:sp macro="" textlink="">
      <xdr:nvSpPr>
        <xdr:cNvPr id="177" name="楕円 176"/>
        <xdr:cNvSpPr/>
      </xdr:nvSpPr>
      <xdr:spPr>
        <a:xfrm>
          <a:off x="45847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146430</xdr:rowOff>
    </xdr:from>
    <xdr:ext cx="405111" cy="259045"/>
    <xdr:sp macro="" textlink="">
      <xdr:nvSpPr>
        <xdr:cNvPr id="178" name="【橋りょう・トンネル】&#10;有形固定資産減価償却率該当値テキスト"/>
        <xdr:cNvSpPr txBox="1"/>
      </xdr:nvSpPr>
      <xdr:spPr>
        <a:xfrm>
          <a:off x="4673600" y="10090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22678</xdr:rowOff>
    </xdr:from>
    <xdr:to>
      <xdr:col>20</xdr:col>
      <xdr:colOff>38100</xdr:colOff>
      <xdr:row>59</xdr:row>
      <xdr:rowOff>124278</xdr:rowOff>
    </xdr:to>
    <xdr:sp macro="" textlink="">
      <xdr:nvSpPr>
        <xdr:cNvPr id="179" name="楕円 178"/>
        <xdr:cNvSpPr/>
      </xdr:nvSpPr>
      <xdr:spPr>
        <a:xfrm>
          <a:off x="3746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47353</xdr:rowOff>
    </xdr:from>
    <xdr:to>
      <xdr:col>24</xdr:col>
      <xdr:colOff>63500</xdr:colOff>
      <xdr:row>59</xdr:row>
      <xdr:rowOff>73478</xdr:rowOff>
    </xdr:to>
    <xdr:cxnSp macro="">
      <xdr:nvCxnSpPr>
        <xdr:cNvPr id="180" name="直線コネクタ 179"/>
        <xdr:cNvCxnSpPr/>
      </xdr:nvCxnSpPr>
      <xdr:spPr>
        <a:xfrm flipV="1">
          <a:off x="3797300" y="101629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48804</xdr:rowOff>
    </xdr:from>
    <xdr:to>
      <xdr:col>15</xdr:col>
      <xdr:colOff>101600</xdr:colOff>
      <xdr:row>59</xdr:row>
      <xdr:rowOff>150404</xdr:rowOff>
    </xdr:to>
    <xdr:sp macro="" textlink="">
      <xdr:nvSpPr>
        <xdr:cNvPr id="181" name="楕円 180"/>
        <xdr:cNvSpPr/>
      </xdr:nvSpPr>
      <xdr:spPr>
        <a:xfrm>
          <a:off x="2857500" y="101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73478</xdr:rowOff>
    </xdr:from>
    <xdr:to>
      <xdr:col>19</xdr:col>
      <xdr:colOff>177800</xdr:colOff>
      <xdr:row>59</xdr:row>
      <xdr:rowOff>99604</xdr:rowOff>
    </xdr:to>
    <xdr:cxnSp macro="">
      <xdr:nvCxnSpPr>
        <xdr:cNvPr id="182" name="直線コネクタ 181"/>
        <xdr:cNvCxnSpPr/>
      </xdr:nvCxnSpPr>
      <xdr:spPr>
        <a:xfrm flipV="1">
          <a:off x="2908300" y="101890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76563</xdr:rowOff>
    </xdr:from>
    <xdr:to>
      <xdr:col>10</xdr:col>
      <xdr:colOff>165100</xdr:colOff>
      <xdr:row>60</xdr:row>
      <xdr:rowOff>6713</xdr:rowOff>
    </xdr:to>
    <xdr:sp macro="" textlink="">
      <xdr:nvSpPr>
        <xdr:cNvPr id="183" name="楕円 182"/>
        <xdr:cNvSpPr/>
      </xdr:nvSpPr>
      <xdr:spPr>
        <a:xfrm>
          <a:off x="1968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99604</xdr:rowOff>
    </xdr:from>
    <xdr:to>
      <xdr:col>15</xdr:col>
      <xdr:colOff>50800</xdr:colOff>
      <xdr:row>59</xdr:row>
      <xdr:rowOff>127363</xdr:rowOff>
    </xdr:to>
    <xdr:cxnSp macro="">
      <xdr:nvCxnSpPr>
        <xdr:cNvPr id="184" name="直線コネクタ 183"/>
        <xdr:cNvCxnSpPr/>
      </xdr:nvCxnSpPr>
      <xdr:spPr>
        <a:xfrm flipV="1">
          <a:off x="2019300" y="1021515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104883</xdr:rowOff>
    </xdr:from>
    <xdr:ext cx="405111" cy="259045"/>
    <xdr:sp macro="" textlink="">
      <xdr:nvSpPr>
        <xdr:cNvPr id="185" name="n_1aveValue【橋りょう・トンネル】&#10;有形固定資産減価償却率"/>
        <xdr:cNvSpPr txBox="1"/>
      </xdr:nvSpPr>
      <xdr:spPr>
        <a:xfrm>
          <a:off x="35820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6"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134274</xdr:rowOff>
    </xdr:from>
    <xdr:ext cx="405111" cy="259045"/>
    <xdr:sp macro="" textlink="">
      <xdr:nvSpPr>
        <xdr:cNvPr id="187" name="n_3aveValue【橋りょう・トンネル】&#10;有形固定資産減価償却率"/>
        <xdr:cNvSpPr txBox="1"/>
      </xdr:nvSpPr>
      <xdr:spPr>
        <a:xfrm>
          <a:off x="1816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115405</xdr:rowOff>
    </xdr:from>
    <xdr:ext cx="405111" cy="259045"/>
    <xdr:sp macro="" textlink="">
      <xdr:nvSpPr>
        <xdr:cNvPr id="188" name="n_1mainValue【橋りょう・トンネル】&#10;有形固定資産減価償却率"/>
        <xdr:cNvSpPr txBox="1"/>
      </xdr:nvSpPr>
      <xdr:spPr>
        <a:xfrm>
          <a:off x="3582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141531</xdr:rowOff>
    </xdr:from>
    <xdr:ext cx="405111" cy="259045"/>
    <xdr:sp macro="" textlink="">
      <xdr:nvSpPr>
        <xdr:cNvPr id="189" name="n_2mainValue【橋りょう・トンネル】&#10;有形固定資産減価償却率"/>
        <xdr:cNvSpPr txBox="1"/>
      </xdr:nvSpPr>
      <xdr:spPr>
        <a:xfrm>
          <a:off x="2705744" y="1025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90" name="n_3main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2" name="テキスト ボックス 20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4" name="テキスト ボックス 20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6" name="テキスト ボックス 20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8" name="テキスト ボックス 20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81647</xdr:rowOff>
    </xdr:from>
    <xdr:to>
      <xdr:col>54</xdr:col>
      <xdr:colOff>189865</xdr:colOff>
      <xdr:row>63</xdr:row>
      <xdr:rowOff>171299</xdr:rowOff>
    </xdr:to>
    <xdr:cxnSp macro="">
      <xdr:nvCxnSpPr>
        <xdr:cNvPr id="212" name="直線コネクタ 211"/>
        <xdr:cNvCxnSpPr/>
      </xdr:nvCxnSpPr>
      <xdr:spPr>
        <a:xfrm flipV="1">
          <a:off x="10476865" y="9682847"/>
          <a:ext cx="0" cy="1289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3676</xdr:rowOff>
    </xdr:from>
    <xdr:ext cx="378565" cy="259045"/>
    <xdr:sp macro="" textlink="">
      <xdr:nvSpPr>
        <xdr:cNvPr id="213" name="【橋りょう・トンネル】&#10;一人当たり有形固定資産（償却資産）額最小値テキスト"/>
        <xdr:cNvSpPr txBox="1"/>
      </xdr:nvSpPr>
      <xdr:spPr>
        <a:xfrm>
          <a:off x="10515600" y="10976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171299</xdr:rowOff>
    </xdr:from>
    <xdr:to>
      <xdr:col>55</xdr:col>
      <xdr:colOff>88900</xdr:colOff>
      <xdr:row>63</xdr:row>
      <xdr:rowOff>171299</xdr:rowOff>
    </xdr:to>
    <xdr:cxnSp macro="">
      <xdr:nvCxnSpPr>
        <xdr:cNvPr id="214" name="直線コネクタ 213"/>
        <xdr:cNvCxnSpPr/>
      </xdr:nvCxnSpPr>
      <xdr:spPr>
        <a:xfrm>
          <a:off x="10388600" y="10972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28324</xdr:rowOff>
    </xdr:from>
    <xdr:ext cx="690189" cy="259045"/>
    <xdr:sp macro="" textlink="">
      <xdr:nvSpPr>
        <xdr:cNvPr id="215" name="【橋りょう・トンネル】&#10;一人当たり有形固定資産（償却資産）額最大値テキスト"/>
        <xdr:cNvSpPr txBox="1"/>
      </xdr:nvSpPr>
      <xdr:spPr>
        <a:xfrm>
          <a:off x="10515600" y="94580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2,821,420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81647</xdr:rowOff>
    </xdr:from>
    <xdr:to>
      <xdr:col>55</xdr:col>
      <xdr:colOff>88900</xdr:colOff>
      <xdr:row>56</xdr:row>
      <xdr:rowOff>81647</xdr:rowOff>
    </xdr:to>
    <xdr:cxnSp macro="">
      <xdr:nvCxnSpPr>
        <xdr:cNvPr id="216" name="直線コネクタ 215"/>
        <xdr:cNvCxnSpPr/>
      </xdr:nvCxnSpPr>
      <xdr:spPr>
        <a:xfrm>
          <a:off x="10388600" y="96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50082</xdr:rowOff>
    </xdr:from>
    <xdr:ext cx="599010" cy="259045"/>
    <xdr:sp macro="" textlink="">
      <xdr:nvSpPr>
        <xdr:cNvPr id="217" name="【橋りょう・トンネル】&#10;一人当たり有形固定資産（償却資産）額平均値テキスト"/>
        <xdr:cNvSpPr txBox="1"/>
      </xdr:nvSpPr>
      <xdr:spPr>
        <a:xfrm>
          <a:off x="10515600" y="10679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71655</xdr:rowOff>
    </xdr:from>
    <xdr:to>
      <xdr:col>55</xdr:col>
      <xdr:colOff>50800</xdr:colOff>
      <xdr:row>63</xdr:row>
      <xdr:rowOff>1805</xdr:rowOff>
    </xdr:to>
    <xdr:sp macro="" textlink="">
      <xdr:nvSpPr>
        <xdr:cNvPr id="218" name="フローチャート: 判断 217"/>
        <xdr:cNvSpPr/>
      </xdr:nvSpPr>
      <xdr:spPr>
        <a:xfrm>
          <a:off x="10426700" y="107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42657</xdr:rowOff>
    </xdr:from>
    <xdr:to>
      <xdr:col>50</xdr:col>
      <xdr:colOff>165100</xdr:colOff>
      <xdr:row>62</xdr:row>
      <xdr:rowOff>144257</xdr:rowOff>
    </xdr:to>
    <xdr:sp macro="" textlink="">
      <xdr:nvSpPr>
        <xdr:cNvPr id="219" name="フローチャート: 判断 218"/>
        <xdr:cNvSpPr/>
      </xdr:nvSpPr>
      <xdr:spPr>
        <a:xfrm>
          <a:off x="9588500" y="1067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28473</xdr:rowOff>
    </xdr:from>
    <xdr:to>
      <xdr:col>46</xdr:col>
      <xdr:colOff>38100</xdr:colOff>
      <xdr:row>62</xdr:row>
      <xdr:rowOff>130073</xdr:rowOff>
    </xdr:to>
    <xdr:sp macro="" textlink="">
      <xdr:nvSpPr>
        <xdr:cNvPr id="220" name="フローチャート: 判断 219"/>
        <xdr:cNvSpPr/>
      </xdr:nvSpPr>
      <xdr:spPr>
        <a:xfrm>
          <a:off x="8699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53794</xdr:rowOff>
    </xdr:from>
    <xdr:to>
      <xdr:col>41</xdr:col>
      <xdr:colOff>101600</xdr:colOff>
      <xdr:row>62</xdr:row>
      <xdr:rowOff>155394</xdr:rowOff>
    </xdr:to>
    <xdr:sp macro="" textlink="">
      <xdr:nvSpPr>
        <xdr:cNvPr id="221" name="フローチャート: 判断 220"/>
        <xdr:cNvSpPr/>
      </xdr:nvSpPr>
      <xdr:spPr>
        <a:xfrm>
          <a:off x="7810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24467</xdr:rowOff>
    </xdr:from>
    <xdr:to>
      <xdr:col>55</xdr:col>
      <xdr:colOff>50800</xdr:colOff>
      <xdr:row>62</xdr:row>
      <xdr:rowOff>126067</xdr:rowOff>
    </xdr:to>
    <xdr:sp macro="" textlink="">
      <xdr:nvSpPr>
        <xdr:cNvPr id="227" name="楕円 226"/>
        <xdr:cNvSpPr/>
      </xdr:nvSpPr>
      <xdr:spPr>
        <a:xfrm>
          <a:off x="10426700" y="1065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47344</xdr:rowOff>
    </xdr:from>
    <xdr:ext cx="599010" cy="259045"/>
    <xdr:sp macro="" textlink="">
      <xdr:nvSpPr>
        <xdr:cNvPr id="228" name="【橋りょう・トンネル】&#10;一人当たり有形固定資産（償却資産）額該当値テキスト"/>
        <xdr:cNvSpPr txBox="1"/>
      </xdr:nvSpPr>
      <xdr:spPr>
        <a:xfrm>
          <a:off x="10515600" y="10505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28037</xdr:rowOff>
    </xdr:from>
    <xdr:to>
      <xdr:col>50</xdr:col>
      <xdr:colOff>165100</xdr:colOff>
      <xdr:row>62</xdr:row>
      <xdr:rowOff>129637</xdr:rowOff>
    </xdr:to>
    <xdr:sp macro="" textlink="">
      <xdr:nvSpPr>
        <xdr:cNvPr id="229" name="楕円 228"/>
        <xdr:cNvSpPr/>
      </xdr:nvSpPr>
      <xdr:spPr>
        <a:xfrm>
          <a:off x="9588500" y="1065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75267</xdr:rowOff>
    </xdr:from>
    <xdr:to>
      <xdr:col>55</xdr:col>
      <xdr:colOff>0</xdr:colOff>
      <xdr:row>62</xdr:row>
      <xdr:rowOff>78837</xdr:rowOff>
    </xdr:to>
    <xdr:cxnSp macro="">
      <xdr:nvCxnSpPr>
        <xdr:cNvPr id="230" name="直線コネクタ 229"/>
        <xdr:cNvCxnSpPr/>
      </xdr:nvCxnSpPr>
      <xdr:spPr>
        <a:xfrm flipV="1">
          <a:off x="9639300" y="10705167"/>
          <a:ext cx="838200" cy="3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30784</xdr:rowOff>
    </xdr:from>
    <xdr:to>
      <xdr:col>46</xdr:col>
      <xdr:colOff>38100</xdr:colOff>
      <xdr:row>62</xdr:row>
      <xdr:rowOff>132384</xdr:rowOff>
    </xdr:to>
    <xdr:sp macro="" textlink="">
      <xdr:nvSpPr>
        <xdr:cNvPr id="231" name="楕円 230"/>
        <xdr:cNvSpPr/>
      </xdr:nvSpPr>
      <xdr:spPr>
        <a:xfrm>
          <a:off x="8699500" y="1066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78837</xdr:rowOff>
    </xdr:from>
    <xdr:to>
      <xdr:col>50</xdr:col>
      <xdr:colOff>114300</xdr:colOff>
      <xdr:row>62</xdr:row>
      <xdr:rowOff>81584</xdr:rowOff>
    </xdr:to>
    <xdr:cxnSp macro="">
      <xdr:nvCxnSpPr>
        <xdr:cNvPr id="232" name="直線コネクタ 231"/>
        <xdr:cNvCxnSpPr/>
      </xdr:nvCxnSpPr>
      <xdr:spPr>
        <a:xfrm flipV="1">
          <a:off x="8750300" y="10708737"/>
          <a:ext cx="889000" cy="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34109</xdr:rowOff>
    </xdr:from>
    <xdr:to>
      <xdr:col>41</xdr:col>
      <xdr:colOff>101600</xdr:colOff>
      <xdr:row>62</xdr:row>
      <xdr:rowOff>135709</xdr:rowOff>
    </xdr:to>
    <xdr:sp macro="" textlink="">
      <xdr:nvSpPr>
        <xdr:cNvPr id="233" name="楕円 232"/>
        <xdr:cNvSpPr/>
      </xdr:nvSpPr>
      <xdr:spPr>
        <a:xfrm>
          <a:off x="7810500" y="106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81584</xdr:rowOff>
    </xdr:from>
    <xdr:to>
      <xdr:col>45</xdr:col>
      <xdr:colOff>177800</xdr:colOff>
      <xdr:row>62</xdr:row>
      <xdr:rowOff>84909</xdr:rowOff>
    </xdr:to>
    <xdr:cxnSp macro="">
      <xdr:nvCxnSpPr>
        <xdr:cNvPr id="234" name="直線コネクタ 233"/>
        <xdr:cNvCxnSpPr/>
      </xdr:nvCxnSpPr>
      <xdr:spPr>
        <a:xfrm flipV="1">
          <a:off x="7861300" y="10711484"/>
          <a:ext cx="889000" cy="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135384</xdr:rowOff>
    </xdr:from>
    <xdr:ext cx="599010" cy="259045"/>
    <xdr:sp macro="" textlink="">
      <xdr:nvSpPr>
        <xdr:cNvPr id="235" name="n_1aveValue【橋りょう・トンネル】&#10;一人当たり有形固定資産（償却資産）額"/>
        <xdr:cNvSpPr txBox="1"/>
      </xdr:nvSpPr>
      <xdr:spPr>
        <a:xfrm>
          <a:off x="9327095" y="1076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146600</xdr:rowOff>
    </xdr:from>
    <xdr:ext cx="599010" cy="259045"/>
    <xdr:sp macro="" textlink="">
      <xdr:nvSpPr>
        <xdr:cNvPr id="236" name="n_2aveValue【橋りょう・トンネル】&#10;一人当たり有形固定資産（償却資産）額"/>
        <xdr:cNvSpPr txBox="1"/>
      </xdr:nvSpPr>
      <xdr:spPr>
        <a:xfrm>
          <a:off x="84507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146521</xdr:rowOff>
    </xdr:from>
    <xdr:ext cx="599010" cy="259045"/>
    <xdr:sp macro="" textlink="">
      <xdr:nvSpPr>
        <xdr:cNvPr id="237" name="n_3aveValue【橋りょう・トンネル】&#10;一人当たり有形固定資産（償却資産）額"/>
        <xdr:cNvSpPr txBox="1"/>
      </xdr:nvSpPr>
      <xdr:spPr>
        <a:xfrm>
          <a:off x="7561795" y="10776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146164</xdr:rowOff>
    </xdr:from>
    <xdr:ext cx="599010" cy="259045"/>
    <xdr:sp macro="" textlink="">
      <xdr:nvSpPr>
        <xdr:cNvPr id="238" name="n_1mainValue【橋りょう・トンネル】&#10;一人当たり有形固定資産（償却資産）額"/>
        <xdr:cNvSpPr txBox="1"/>
      </xdr:nvSpPr>
      <xdr:spPr>
        <a:xfrm>
          <a:off x="9327095" y="10433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123511</xdr:rowOff>
    </xdr:from>
    <xdr:ext cx="599010" cy="259045"/>
    <xdr:sp macro="" textlink="">
      <xdr:nvSpPr>
        <xdr:cNvPr id="239" name="n_2mainValue【橋りょう・トンネル】&#10;一人当たり有形固定資産（償却資産）額"/>
        <xdr:cNvSpPr txBox="1"/>
      </xdr:nvSpPr>
      <xdr:spPr>
        <a:xfrm>
          <a:off x="8450795" y="10753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152236</xdr:rowOff>
    </xdr:from>
    <xdr:ext cx="599010" cy="259045"/>
    <xdr:sp macro="" textlink="">
      <xdr:nvSpPr>
        <xdr:cNvPr id="240" name="n_3mainValue【橋りょう・トンネル】&#10;一人当たり有形固定資産（償却資産）額"/>
        <xdr:cNvSpPr txBox="1"/>
      </xdr:nvSpPr>
      <xdr:spPr>
        <a:xfrm>
          <a:off x="7561795" y="1043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2" name="テキスト ボックス 25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2" name="テキスト ボックス 26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46264</xdr:rowOff>
    </xdr:to>
    <xdr:cxnSp macro="">
      <xdr:nvCxnSpPr>
        <xdr:cNvPr id="266" name="直線コネクタ 265"/>
        <xdr:cNvCxnSpPr/>
      </xdr:nvCxnSpPr>
      <xdr:spPr>
        <a:xfrm flipV="1">
          <a:off x="4634865" y="13280571"/>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50091</xdr:rowOff>
    </xdr:from>
    <xdr:ext cx="340478" cy="259045"/>
    <xdr:sp macro="" textlink="">
      <xdr:nvSpPr>
        <xdr:cNvPr id="267" name="【公営住宅】&#10;有形固定資産減価償却率最小値テキスト"/>
        <xdr:cNvSpPr txBox="1"/>
      </xdr:nvSpPr>
      <xdr:spPr>
        <a:xfrm>
          <a:off x="4673600" y="147947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46264</xdr:rowOff>
    </xdr:from>
    <xdr:to>
      <xdr:col>24</xdr:col>
      <xdr:colOff>152400</xdr:colOff>
      <xdr:row>86</xdr:row>
      <xdr:rowOff>46264</xdr:rowOff>
    </xdr:to>
    <xdr:cxnSp macro="">
      <xdr:nvCxnSpPr>
        <xdr:cNvPr id="268" name="直線コネクタ 267"/>
        <xdr:cNvCxnSpPr/>
      </xdr:nvCxnSpPr>
      <xdr:spPr>
        <a:xfrm>
          <a:off x="4546600" y="1479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69"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0" name="直線コネクタ 269"/>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106515</xdr:rowOff>
    </xdr:from>
    <xdr:ext cx="405111" cy="259045"/>
    <xdr:sp macro="" textlink="">
      <xdr:nvSpPr>
        <xdr:cNvPr id="271" name="【公営住宅】&#10;有形固定資産減価償却率平均値テキスト"/>
        <xdr:cNvSpPr txBox="1"/>
      </xdr:nvSpPr>
      <xdr:spPr>
        <a:xfrm>
          <a:off x="4673600" y="136510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83638</xdr:rowOff>
    </xdr:from>
    <xdr:to>
      <xdr:col>24</xdr:col>
      <xdr:colOff>114300</xdr:colOff>
      <xdr:row>81</xdr:row>
      <xdr:rowOff>13788</xdr:rowOff>
    </xdr:to>
    <xdr:sp macro="" textlink="">
      <xdr:nvSpPr>
        <xdr:cNvPr id="272" name="フローチャート: 判断 271"/>
        <xdr:cNvSpPr/>
      </xdr:nvSpPr>
      <xdr:spPr>
        <a:xfrm>
          <a:off x="45847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111398</xdr:rowOff>
    </xdr:from>
    <xdr:to>
      <xdr:col>20</xdr:col>
      <xdr:colOff>38100</xdr:colOff>
      <xdr:row>81</xdr:row>
      <xdr:rowOff>41548</xdr:rowOff>
    </xdr:to>
    <xdr:sp macro="" textlink="">
      <xdr:nvSpPr>
        <xdr:cNvPr id="273" name="フローチャート: 判断 272"/>
        <xdr:cNvSpPr/>
      </xdr:nvSpPr>
      <xdr:spPr>
        <a:xfrm>
          <a:off x="3746500" y="1382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78</xdr:row>
      <xdr:rowOff>101600</xdr:rowOff>
    </xdr:from>
    <xdr:to>
      <xdr:col>15</xdr:col>
      <xdr:colOff>101600</xdr:colOff>
      <xdr:row>79</xdr:row>
      <xdr:rowOff>31750</xdr:rowOff>
    </xdr:to>
    <xdr:sp macro="" textlink="">
      <xdr:nvSpPr>
        <xdr:cNvPr id="274" name="フローチャート: 判断 273"/>
        <xdr:cNvSpPr/>
      </xdr:nvSpPr>
      <xdr:spPr>
        <a:xfrm>
          <a:off x="2857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26488</xdr:rowOff>
    </xdr:from>
    <xdr:to>
      <xdr:col>10</xdr:col>
      <xdr:colOff>165100</xdr:colOff>
      <xdr:row>81</xdr:row>
      <xdr:rowOff>128088</xdr:rowOff>
    </xdr:to>
    <xdr:sp macro="" textlink="">
      <xdr:nvSpPr>
        <xdr:cNvPr id="275" name="フローチャート: 判断 274"/>
        <xdr:cNvSpPr/>
      </xdr:nvSpPr>
      <xdr:spPr>
        <a:xfrm>
          <a:off x="1968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50981</xdr:rowOff>
    </xdr:from>
    <xdr:to>
      <xdr:col>24</xdr:col>
      <xdr:colOff>114300</xdr:colOff>
      <xdr:row>82</xdr:row>
      <xdr:rowOff>152581</xdr:rowOff>
    </xdr:to>
    <xdr:sp macro="" textlink="">
      <xdr:nvSpPr>
        <xdr:cNvPr id="281" name="楕円 280"/>
        <xdr:cNvSpPr/>
      </xdr:nvSpPr>
      <xdr:spPr>
        <a:xfrm>
          <a:off x="45847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29408</xdr:rowOff>
    </xdr:from>
    <xdr:ext cx="405111" cy="259045"/>
    <xdr:sp macro="" textlink="">
      <xdr:nvSpPr>
        <xdr:cNvPr id="282" name="【公営住宅】&#10;有形固定資産減価償却率該当値テキスト"/>
        <xdr:cNvSpPr txBox="1"/>
      </xdr:nvSpPr>
      <xdr:spPr>
        <a:xfrm>
          <a:off x="4673600" y="1408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114663</xdr:rowOff>
    </xdr:from>
    <xdr:to>
      <xdr:col>20</xdr:col>
      <xdr:colOff>38100</xdr:colOff>
      <xdr:row>83</xdr:row>
      <xdr:rowOff>44813</xdr:rowOff>
    </xdr:to>
    <xdr:sp macro="" textlink="">
      <xdr:nvSpPr>
        <xdr:cNvPr id="283" name="楕円 282"/>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101781</xdr:rowOff>
    </xdr:from>
    <xdr:to>
      <xdr:col>24</xdr:col>
      <xdr:colOff>63500</xdr:colOff>
      <xdr:row>82</xdr:row>
      <xdr:rowOff>165463</xdr:rowOff>
    </xdr:to>
    <xdr:cxnSp macro="">
      <xdr:nvCxnSpPr>
        <xdr:cNvPr id="284" name="直線コネクタ 283"/>
        <xdr:cNvCxnSpPr/>
      </xdr:nvCxnSpPr>
      <xdr:spPr>
        <a:xfrm flipV="1">
          <a:off x="3797300" y="14160681"/>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6894</xdr:rowOff>
    </xdr:from>
    <xdr:to>
      <xdr:col>15</xdr:col>
      <xdr:colOff>101600</xdr:colOff>
      <xdr:row>83</xdr:row>
      <xdr:rowOff>108494</xdr:rowOff>
    </xdr:to>
    <xdr:sp macro="" textlink="">
      <xdr:nvSpPr>
        <xdr:cNvPr id="285" name="楕円 284"/>
        <xdr:cNvSpPr/>
      </xdr:nvSpPr>
      <xdr:spPr>
        <a:xfrm>
          <a:off x="2857500" y="1423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165463</xdr:rowOff>
    </xdr:from>
    <xdr:to>
      <xdr:col>19</xdr:col>
      <xdr:colOff>177800</xdr:colOff>
      <xdr:row>83</xdr:row>
      <xdr:rowOff>57694</xdr:rowOff>
    </xdr:to>
    <xdr:cxnSp macro="">
      <xdr:nvCxnSpPr>
        <xdr:cNvPr id="286" name="直線コネクタ 285"/>
        <xdr:cNvCxnSpPr/>
      </xdr:nvCxnSpPr>
      <xdr:spPr>
        <a:xfrm flipV="1">
          <a:off x="2908300" y="14224363"/>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70576</xdr:rowOff>
    </xdr:from>
    <xdr:to>
      <xdr:col>10</xdr:col>
      <xdr:colOff>165100</xdr:colOff>
      <xdr:row>84</xdr:row>
      <xdr:rowOff>726</xdr:rowOff>
    </xdr:to>
    <xdr:sp macro="" textlink="">
      <xdr:nvSpPr>
        <xdr:cNvPr id="287" name="楕円 286"/>
        <xdr:cNvSpPr/>
      </xdr:nvSpPr>
      <xdr:spPr>
        <a:xfrm>
          <a:off x="1968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57694</xdr:rowOff>
    </xdr:from>
    <xdr:to>
      <xdr:col>15</xdr:col>
      <xdr:colOff>50800</xdr:colOff>
      <xdr:row>83</xdr:row>
      <xdr:rowOff>121376</xdr:rowOff>
    </xdr:to>
    <xdr:cxnSp macro="">
      <xdr:nvCxnSpPr>
        <xdr:cNvPr id="288" name="直線コネクタ 287"/>
        <xdr:cNvCxnSpPr/>
      </xdr:nvCxnSpPr>
      <xdr:spPr>
        <a:xfrm flipV="1">
          <a:off x="2019300" y="14288044"/>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58075</xdr:rowOff>
    </xdr:from>
    <xdr:ext cx="405111" cy="259045"/>
    <xdr:sp macro="" textlink="">
      <xdr:nvSpPr>
        <xdr:cNvPr id="289" name="n_1aveValue【公営住宅】&#10;有形固定資産減価償却率"/>
        <xdr:cNvSpPr txBox="1"/>
      </xdr:nvSpPr>
      <xdr:spPr>
        <a:xfrm>
          <a:off x="3582044" y="1360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48277</xdr:rowOff>
    </xdr:from>
    <xdr:ext cx="405111" cy="259045"/>
    <xdr:sp macro="" textlink="">
      <xdr:nvSpPr>
        <xdr:cNvPr id="290" name="n_2aveValue【公営住宅】&#10;有形固定資産減価償却率"/>
        <xdr:cNvSpPr txBox="1"/>
      </xdr:nvSpPr>
      <xdr:spPr>
        <a:xfrm>
          <a:off x="27057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144615</xdr:rowOff>
    </xdr:from>
    <xdr:ext cx="405111" cy="259045"/>
    <xdr:sp macro="" textlink="">
      <xdr:nvSpPr>
        <xdr:cNvPr id="291" name="n_3aveValue【公営住宅】&#10;有形固定資産減価償却率"/>
        <xdr:cNvSpPr txBox="1"/>
      </xdr:nvSpPr>
      <xdr:spPr>
        <a:xfrm>
          <a:off x="1816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35940</xdr:rowOff>
    </xdr:from>
    <xdr:ext cx="405111" cy="259045"/>
    <xdr:sp macro="" textlink="">
      <xdr:nvSpPr>
        <xdr:cNvPr id="292" name="n_1mainValue【公営住宅】&#10;有形固定資産減価償却率"/>
        <xdr:cNvSpPr txBox="1"/>
      </xdr:nvSpPr>
      <xdr:spPr>
        <a:xfrm>
          <a:off x="35820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99621</xdr:rowOff>
    </xdr:from>
    <xdr:ext cx="405111" cy="259045"/>
    <xdr:sp macro="" textlink="">
      <xdr:nvSpPr>
        <xdr:cNvPr id="293" name="n_2mainValue【公営住宅】&#10;有形固定資産減価償却率"/>
        <xdr:cNvSpPr txBox="1"/>
      </xdr:nvSpPr>
      <xdr:spPr>
        <a:xfrm>
          <a:off x="27057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163303</xdr:rowOff>
    </xdr:from>
    <xdr:ext cx="405111" cy="259045"/>
    <xdr:sp macro="" textlink="">
      <xdr:nvSpPr>
        <xdr:cNvPr id="294" name="n_3mainValue【公営住宅】&#10;有形固定資産減価償却率"/>
        <xdr:cNvSpPr txBox="1"/>
      </xdr:nvSpPr>
      <xdr:spPr>
        <a:xfrm>
          <a:off x="1816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127939</xdr:rowOff>
    </xdr:from>
    <xdr:to>
      <xdr:col>54</xdr:col>
      <xdr:colOff>189865</xdr:colOff>
      <xdr:row>86</xdr:row>
      <xdr:rowOff>30327</xdr:rowOff>
    </xdr:to>
    <xdr:cxnSp macro="">
      <xdr:nvCxnSpPr>
        <xdr:cNvPr id="316" name="直線コネクタ 315"/>
        <xdr:cNvCxnSpPr/>
      </xdr:nvCxnSpPr>
      <xdr:spPr>
        <a:xfrm flipV="1">
          <a:off x="10476865" y="13501039"/>
          <a:ext cx="0" cy="1273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34154</xdr:rowOff>
    </xdr:from>
    <xdr:ext cx="469744" cy="259045"/>
    <xdr:sp macro="" textlink="">
      <xdr:nvSpPr>
        <xdr:cNvPr id="317" name="【公営住宅】&#10;一人当たり面積最小値テキスト"/>
        <xdr:cNvSpPr txBox="1"/>
      </xdr:nvSpPr>
      <xdr:spPr>
        <a:xfrm>
          <a:off x="10515600" y="1477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30327</xdr:rowOff>
    </xdr:from>
    <xdr:to>
      <xdr:col>55</xdr:col>
      <xdr:colOff>88900</xdr:colOff>
      <xdr:row>86</xdr:row>
      <xdr:rowOff>30327</xdr:rowOff>
    </xdr:to>
    <xdr:cxnSp macro="">
      <xdr:nvCxnSpPr>
        <xdr:cNvPr id="318" name="直線コネクタ 317"/>
        <xdr:cNvCxnSpPr/>
      </xdr:nvCxnSpPr>
      <xdr:spPr>
        <a:xfrm>
          <a:off x="10388600" y="1477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74616</xdr:rowOff>
    </xdr:from>
    <xdr:ext cx="469744" cy="259045"/>
    <xdr:sp macro="" textlink="">
      <xdr:nvSpPr>
        <xdr:cNvPr id="319" name="【公営住宅】&#10;一人当たり面積最大値テキスト"/>
        <xdr:cNvSpPr txBox="1"/>
      </xdr:nvSpPr>
      <xdr:spPr>
        <a:xfrm>
          <a:off x="10515600" y="132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127939</xdr:rowOff>
    </xdr:from>
    <xdr:to>
      <xdr:col>55</xdr:col>
      <xdr:colOff>88900</xdr:colOff>
      <xdr:row>78</xdr:row>
      <xdr:rowOff>127939</xdr:rowOff>
    </xdr:to>
    <xdr:cxnSp macro="">
      <xdr:nvCxnSpPr>
        <xdr:cNvPr id="320" name="直線コネクタ 319"/>
        <xdr:cNvCxnSpPr/>
      </xdr:nvCxnSpPr>
      <xdr:spPr>
        <a:xfrm>
          <a:off x="10388600" y="1350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55439</xdr:rowOff>
    </xdr:from>
    <xdr:ext cx="469744" cy="259045"/>
    <xdr:sp macro="" textlink="">
      <xdr:nvSpPr>
        <xdr:cNvPr id="321" name="【公営住宅】&#10;一人当たり面積平均値テキスト"/>
        <xdr:cNvSpPr txBox="1"/>
      </xdr:nvSpPr>
      <xdr:spPr>
        <a:xfrm>
          <a:off x="10515600" y="142857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32562</xdr:rowOff>
    </xdr:from>
    <xdr:to>
      <xdr:col>55</xdr:col>
      <xdr:colOff>50800</xdr:colOff>
      <xdr:row>84</xdr:row>
      <xdr:rowOff>134162</xdr:rowOff>
    </xdr:to>
    <xdr:sp macro="" textlink="">
      <xdr:nvSpPr>
        <xdr:cNvPr id="322" name="フローチャート: 判断 321"/>
        <xdr:cNvSpPr/>
      </xdr:nvSpPr>
      <xdr:spPr>
        <a:xfrm>
          <a:off x="10426700" y="1443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25248</xdr:rowOff>
    </xdr:from>
    <xdr:to>
      <xdr:col>50</xdr:col>
      <xdr:colOff>165100</xdr:colOff>
      <xdr:row>84</xdr:row>
      <xdr:rowOff>126848</xdr:rowOff>
    </xdr:to>
    <xdr:sp macro="" textlink="">
      <xdr:nvSpPr>
        <xdr:cNvPr id="323" name="フローチャート: 判断 322"/>
        <xdr:cNvSpPr/>
      </xdr:nvSpPr>
      <xdr:spPr>
        <a:xfrm>
          <a:off x="9588500" y="1442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14732</xdr:rowOff>
    </xdr:from>
    <xdr:to>
      <xdr:col>46</xdr:col>
      <xdr:colOff>38100</xdr:colOff>
      <xdr:row>84</xdr:row>
      <xdr:rowOff>116332</xdr:rowOff>
    </xdr:to>
    <xdr:sp macro="" textlink="">
      <xdr:nvSpPr>
        <xdr:cNvPr id="324" name="フローチャート: 判断 323"/>
        <xdr:cNvSpPr/>
      </xdr:nvSpPr>
      <xdr:spPr>
        <a:xfrm>
          <a:off x="8699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17018</xdr:rowOff>
    </xdr:from>
    <xdr:to>
      <xdr:col>41</xdr:col>
      <xdr:colOff>101600</xdr:colOff>
      <xdr:row>84</xdr:row>
      <xdr:rowOff>118618</xdr:rowOff>
    </xdr:to>
    <xdr:sp macro="" textlink="">
      <xdr:nvSpPr>
        <xdr:cNvPr id="325" name="フローチャート: 判断 324"/>
        <xdr:cNvSpPr/>
      </xdr:nvSpPr>
      <xdr:spPr>
        <a:xfrm>
          <a:off x="7810500" y="144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124461</xdr:rowOff>
    </xdr:from>
    <xdr:to>
      <xdr:col>55</xdr:col>
      <xdr:colOff>50800</xdr:colOff>
      <xdr:row>86</xdr:row>
      <xdr:rowOff>54611</xdr:rowOff>
    </xdr:to>
    <xdr:sp macro="" textlink="">
      <xdr:nvSpPr>
        <xdr:cNvPr id="331" name="楕円 330"/>
        <xdr:cNvSpPr/>
      </xdr:nvSpPr>
      <xdr:spPr>
        <a:xfrm>
          <a:off x="104267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39388</xdr:rowOff>
    </xdr:from>
    <xdr:ext cx="469744" cy="259045"/>
    <xdr:sp macro="" textlink="">
      <xdr:nvSpPr>
        <xdr:cNvPr id="332" name="【公営住宅】&#10;一人当たり面積該当値テキスト"/>
        <xdr:cNvSpPr txBox="1"/>
      </xdr:nvSpPr>
      <xdr:spPr>
        <a:xfrm>
          <a:off x="10515600" y="1461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124918</xdr:rowOff>
    </xdr:from>
    <xdr:to>
      <xdr:col>50</xdr:col>
      <xdr:colOff>165100</xdr:colOff>
      <xdr:row>86</xdr:row>
      <xdr:rowOff>55068</xdr:rowOff>
    </xdr:to>
    <xdr:sp macro="" textlink="">
      <xdr:nvSpPr>
        <xdr:cNvPr id="333" name="楕円 332"/>
        <xdr:cNvSpPr/>
      </xdr:nvSpPr>
      <xdr:spPr>
        <a:xfrm>
          <a:off x="9588500" y="1469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3811</xdr:rowOff>
    </xdr:from>
    <xdr:to>
      <xdr:col>55</xdr:col>
      <xdr:colOff>0</xdr:colOff>
      <xdr:row>86</xdr:row>
      <xdr:rowOff>4268</xdr:rowOff>
    </xdr:to>
    <xdr:cxnSp macro="">
      <xdr:nvCxnSpPr>
        <xdr:cNvPr id="334" name="直線コネクタ 333"/>
        <xdr:cNvCxnSpPr/>
      </xdr:nvCxnSpPr>
      <xdr:spPr>
        <a:xfrm flipV="1">
          <a:off x="9639300" y="1474851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125146</xdr:rowOff>
    </xdr:from>
    <xdr:to>
      <xdr:col>46</xdr:col>
      <xdr:colOff>38100</xdr:colOff>
      <xdr:row>86</xdr:row>
      <xdr:rowOff>55296</xdr:rowOff>
    </xdr:to>
    <xdr:sp macro="" textlink="">
      <xdr:nvSpPr>
        <xdr:cNvPr id="335" name="楕円 334"/>
        <xdr:cNvSpPr/>
      </xdr:nvSpPr>
      <xdr:spPr>
        <a:xfrm>
          <a:off x="8699500" y="1469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4268</xdr:rowOff>
    </xdr:from>
    <xdr:to>
      <xdr:col>50</xdr:col>
      <xdr:colOff>114300</xdr:colOff>
      <xdr:row>86</xdr:row>
      <xdr:rowOff>4496</xdr:rowOff>
    </xdr:to>
    <xdr:cxnSp macro="">
      <xdr:nvCxnSpPr>
        <xdr:cNvPr id="336" name="直線コネクタ 335"/>
        <xdr:cNvCxnSpPr/>
      </xdr:nvCxnSpPr>
      <xdr:spPr>
        <a:xfrm flipV="1">
          <a:off x="8750300" y="147489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125603</xdr:rowOff>
    </xdr:from>
    <xdr:to>
      <xdr:col>41</xdr:col>
      <xdr:colOff>101600</xdr:colOff>
      <xdr:row>86</xdr:row>
      <xdr:rowOff>55753</xdr:rowOff>
    </xdr:to>
    <xdr:sp macro="" textlink="">
      <xdr:nvSpPr>
        <xdr:cNvPr id="337" name="楕円 336"/>
        <xdr:cNvSpPr/>
      </xdr:nvSpPr>
      <xdr:spPr>
        <a:xfrm>
          <a:off x="7810500" y="1469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4496</xdr:rowOff>
    </xdr:from>
    <xdr:to>
      <xdr:col>45</xdr:col>
      <xdr:colOff>177800</xdr:colOff>
      <xdr:row>86</xdr:row>
      <xdr:rowOff>4953</xdr:rowOff>
    </xdr:to>
    <xdr:cxnSp macro="">
      <xdr:nvCxnSpPr>
        <xdr:cNvPr id="338" name="直線コネクタ 337"/>
        <xdr:cNvCxnSpPr/>
      </xdr:nvCxnSpPr>
      <xdr:spPr>
        <a:xfrm flipV="1">
          <a:off x="7861300" y="1474919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143375</xdr:rowOff>
    </xdr:from>
    <xdr:ext cx="469744" cy="259045"/>
    <xdr:sp macro="" textlink="">
      <xdr:nvSpPr>
        <xdr:cNvPr id="339" name="n_1aveValue【公営住宅】&#10;一人当たり面積"/>
        <xdr:cNvSpPr txBox="1"/>
      </xdr:nvSpPr>
      <xdr:spPr>
        <a:xfrm>
          <a:off x="9391727" y="1420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132859</xdr:rowOff>
    </xdr:from>
    <xdr:ext cx="469744" cy="259045"/>
    <xdr:sp macro="" textlink="">
      <xdr:nvSpPr>
        <xdr:cNvPr id="340" name="n_2aveValue【公営住宅】&#10;一人当たり面積"/>
        <xdr:cNvSpPr txBox="1"/>
      </xdr:nvSpPr>
      <xdr:spPr>
        <a:xfrm>
          <a:off x="8515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135145</xdr:rowOff>
    </xdr:from>
    <xdr:ext cx="469744" cy="259045"/>
    <xdr:sp macro="" textlink="">
      <xdr:nvSpPr>
        <xdr:cNvPr id="341" name="n_3aveValue【公営住宅】&#10;一人当たり面積"/>
        <xdr:cNvSpPr txBox="1"/>
      </xdr:nvSpPr>
      <xdr:spPr>
        <a:xfrm>
          <a:off x="7626427" y="1419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46195</xdr:rowOff>
    </xdr:from>
    <xdr:ext cx="469744" cy="259045"/>
    <xdr:sp macro="" textlink="">
      <xdr:nvSpPr>
        <xdr:cNvPr id="342" name="n_1mainValue【公営住宅】&#10;一人当たり面積"/>
        <xdr:cNvSpPr txBox="1"/>
      </xdr:nvSpPr>
      <xdr:spPr>
        <a:xfrm>
          <a:off x="9391727" y="1479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46423</xdr:rowOff>
    </xdr:from>
    <xdr:ext cx="469744" cy="259045"/>
    <xdr:sp macro="" textlink="">
      <xdr:nvSpPr>
        <xdr:cNvPr id="343" name="n_2mainValue【公営住宅】&#10;一人当たり面積"/>
        <xdr:cNvSpPr txBox="1"/>
      </xdr:nvSpPr>
      <xdr:spPr>
        <a:xfrm>
          <a:off x="8515427" y="1479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46880</xdr:rowOff>
    </xdr:from>
    <xdr:ext cx="469744" cy="259045"/>
    <xdr:sp macro="" textlink="">
      <xdr:nvSpPr>
        <xdr:cNvPr id="344" name="n_3mainValue【公営住宅】&#10;一人当たり面積"/>
        <xdr:cNvSpPr txBox="1"/>
      </xdr:nvSpPr>
      <xdr:spPr>
        <a:xfrm>
          <a:off x="7626427" y="1479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1" name="正方形/長方形 36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2" name="正方形/長方形 36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3" name="正方形/長方形 36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4" name="正方形/長方形 36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5" name="正方形/長方形 36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6" name="正方形/長方形 36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7" name="正方形/長方形 36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8" name="正方形/長方形 36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9" name="テキスト ボックス 36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0" name="直線コネクタ 36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1" name="直線コネクタ 37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2" name="テキスト ボックス 37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3" name="直線コネクタ 37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4" name="テキスト ボックス 37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5" name="直線コネクタ 37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6" name="テキスト ボックス 37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7" name="直線コネクタ 37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8" name="テキスト ボックス 37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9" name="直線コネクタ 37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0" name="テキスト ボックス 37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1" name="直線コネクタ 38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2" name="テキスト ボックス 38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15784</xdr:rowOff>
    </xdr:to>
    <xdr:cxnSp macro="">
      <xdr:nvCxnSpPr>
        <xdr:cNvPr id="386" name="直線コネクタ 385"/>
        <xdr:cNvCxnSpPr/>
      </xdr:nvCxnSpPr>
      <xdr:spPr>
        <a:xfrm flipV="1">
          <a:off x="16318864" y="5660572"/>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340478" cy="259045"/>
    <xdr:sp macro="" textlink="">
      <xdr:nvSpPr>
        <xdr:cNvPr id="387" name="【認定こども園・幼稚園・保育所】&#10;有形固定資産減価償却率最小値テキスト"/>
        <xdr:cNvSpPr txBox="1"/>
      </xdr:nvSpPr>
      <xdr:spPr>
        <a:xfrm>
          <a:off x="16357600" y="72205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388" name="直線コネクタ 387"/>
        <xdr:cNvCxnSpPr/>
      </xdr:nvCxnSpPr>
      <xdr:spPr>
        <a:xfrm>
          <a:off x="16230600" y="721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89"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0" name="直線コネクタ 389"/>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103431</xdr:rowOff>
    </xdr:from>
    <xdr:ext cx="405111" cy="259045"/>
    <xdr:sp macro="" textlink="">
      <xdr:nvSpPr>
        <xdr:cNvPr id="391" name="【認定こども園・幼稚園・保育所】&#10;有形固定資産減価償却率平均値テキスト"/>
        <xdr:cNvSpPr txBox="1"/>
      </xdr:nvSpPr>
      <xdr:spPr>
        <a:xfrm>
          <a:off x="16357600" y="6447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125004</xdr:rowOff>
    </xdr:from>
    <xdr:to>
      <xdr:col>85</xdr:col>
      <xdr:colOff>177800</xdr:colOff>
      <xdr:row>38</xdr:row>
      <xdr:rowOff>55155</xdr:rowOff>
    </xdr:to>
    <xdr:sp macro="" textlink="">
      <xdr:nvSpPr>
        <xdr:cNvPr id="392" name="フローチャート: 判断 391"/>
        <xdr:cNvSpPr/>
      </xdr:nvSpPr>
      <xdr:spPr>
        <a:xfrm>
          <a:off x="16268700" y="646865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123372</xdr:rowOff>
    </xdr:from>
    <xdr:to>
      <xdr:col>81</xdr:col>
      <xdr:colOff>101600</xdr:colOff>
      <xdr:row>38</xdr:row>
      <xdr:rowOff>53522</xdr:rowOff>
    </xdr:to>
    <xdr:sp macro="" textlink="">
      <xdr:nvSpPr>
        <xdr:cNvPr id="393" name="フローチャート: 判断 392"/>
        <xdr:cNvSpPr/>
      </xdr:nvSpPr>
      <xdr:spPr>
        <a:xfrm>
          <a:off x="15430500" y="646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66222</xdr:rowOff>
    </xdr:from>
    <xdr:to>
      <xdr:col>76</xdr:col>
      <xdr:colOff>165100</xdr:colOff>
      <xdr:row>37</xdr:row>
      <xdr:rowOff>167822</xdr:rowOff>
    </xdr:to>
    <xdr:sp macro="" textlink="">
      <xdr:nvSpPr>
        <xdr:cNvPr id="394" name="フローチャート: 判断 393"/>
        <xdr:cNvSpPr/>
      </xdr:nvSpPr>
      <xdr:spPr>
        <a:xfrm>
          <a:off x="14541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395" name="フローチャート: 判断 394"/>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6" name="テキスト ボックス 39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7" name="テキスト ボックス 39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8" name="テキスト ボックス 39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9" name="テキスト ボックス 39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0" name="テキスト ボックス 39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134801</xdr:rowOff>
    </xdr:from>
    <xdr:to>
      <xdr:col>85</xdr:col>
      <xdr:colOff>177800</xdr:colOff>
      <xdr:row>36</xdr:row>
      <xdr:rowOff>64951</xdr:rowOff>
    </xdr:to>
    <xdr:sp macro="" textlink="">
      <xdr:nvSpPr>
        <xdr:cNvPr id="401" name="楕円 400"/>
        <xdr:cNvSpPr/>
      </xdr:nvSpPr>
      <xdr:spPr>
        <a:xfrm>
          <a:off x="162687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157678</xdr:rowOff>
    </xdr:from>
    <xdr:ext cx="405111" cy="259045"/>
    <xdr:sp macro="" textlink="">
      <xdr:nvSpPr>
        <xdr:cNvPr id="402" name="【認定こども園・幼稚園・保育所】&#10;有形固定資産減価償却率該当値テキスト"/>
        <xdr:cNvSpPr txBox="1"/>
      </xdr:nvSpPr>
      <xdr:spPr>
        <a:xfrm>
          <a:off x="16357600" y="598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4173</xdr:rowOff>
    </xdr:from>
    <xdr:to>
      <xdr:col>81</xdr:col>
      <xdr:colOff>101600</xdr:colOff>
      <xdr:row>36</xdr:row>
      <xdr:rowOff>105773</xdr:rowOff>
    </xdr:to>
    <xdr:sp macro="" textlink="">
      <xdr:nvSpPr>
        <xdr:cNvPr id="403" name="楕円 402"/>
        <xdr:cNvSpPr/>
      </xdr:nvSpPr>
      <xdr:spPr>
        <a:xfrm>
          <a:off x="15430500" y="61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54973</xdr:rowOff>
    </xdr:to>
    <xdr:cxnSp macro="">
      <xdr:nvCxnSpPr>
        <xdr:cNvPr id="404" name="直線コネクタ 403"/>
        <xdr:cNvCxnSpPr/>
      </xdr:nvCxnSpPr>
      <xdr:spPr>
        <a:xfrm flipV="1">
          <a:off x="15481300" y="6186351"/>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113574</xdr:rowOff>
    </xdr:from>
    <xdr:to>
      <xdr:col>76</xdr:col>
      <xdr:colOff>165100</xdr:colOff>
      <xdr:row>36</xdr:row>
      <xdr:rowOff>43724</xdr:rowOff>
    </xdr:to>
    <xdr:sp macro="" textlink="">
      <xdr:nvSpPr>
        <xdr:cNvPr id="405" name="楕円 404"/>
        <xdr:cNvSpPr/>
      </xdr:nvSpPr>
      <xdr:spPr>
        <a:xfrm>
          <a:off x="14541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54973</xdr:rowOff>
    </xdr:to>
    <xdr:cxnSp macro="">
      <xdr:nvCxnSpPr>
        <xdr:cNvPr id="406" name="直線コネクタ 405"/>
        <xdr:cNvCxnSpPr/>
      </xdr:nvCxnSpPr>
      <xdr:spPr>
        <a:xfrm>
          <a:off x="14592300" y="616512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59690</xdr:rowOff>
    </xdr:from>
    <xdr:to>
      <xdr:col>72</xdr:col>
      <xdr:colOff>38100</xdr:colOff>
      <xdr:row>36</xdr:row>
      <xdr:rowOff>161290</xdr:rowOff>
    </xdr:to>
    <xdr:sp macro="" textlink="">
      <xdr:nvSpPr>
        <xdr:cNvPr id="407" name="楕円 406"/>
        <xdr:cNvSpPr/>
      </xdr:nvSpPr>
      <xdr:spPr>
        <a:xfrm>
          <a:off x="1365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164374</xdr:rowOff>
    </xdr:from>
    <xdr:to>
      <xdr:col>76</xdr:col>
      <xdr:colOff>114300</xdr:colOff>
      <xdr:row>36</xdr:row>
      <xdr:rowOff>110490</xdr:rowOff>
    </xdr:to>
    <xdr:cxnSp macro="">
      <xdr:nvCxnSpPr>
        <xdr:cNvPr id="408" name="直線コネクタ 407"/>
        <xdr:cNvCxnSpPr/>
      </xdr:nvCxnSpPr>
      <xdr:spPr>
        <a:xfrm flipV="1">
          <a:off x="13703300" y="6165124"/>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44649</xdr:rowOff>
    </xdr:from>
    <xdr:ext cx="405111" cy="259045"/>
    <xdr:sp macro="" textlink="">
      <xdr:nvSpPr>
        <xdr:cNvPr id="409" name="n_1aveValue【認定こども園・幼稚園・保育所】&#10;有形固定資産減価償却率"/>
        <xdr:cNvSpPr txBox="1"/>
      </xdr:nvSpPr>
      <xdr:spPr>
        <a:xfrm>
          <a:off x="15266044" y="6559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158949</xdr:rowOff>
    </xdr:from>
    <xdr:ext cx="405111" cy="259045"/>
    <xdr:sp macro="" textlink="">
      <xdr:nvSpPr>
        <xdr:cNvPr id="410" name="n_2aveValue【認定こども園・幼稚園・保育所】&#10;有形固定資産減価償却率"/>
        <xdr:cNvSpPr txBox="1"/>
      </xdr:nvSpPr>
      <xdr:spPr>
        <a:xfrm>
          <a:off x="14389744" y="650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11" name="n_3aveValue【認定こども園・幼稚園・保育所】&#10;有形固定資産減価償却率"/>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122300</xdr:rowOff>
    </xdr:from>
    <xdr:ext cx="405111" cy="259045"/>
    <xdr:sp macro="" textlink="">
      <xdr:nvSpPr>
        <xdr:cNvPr id="412" name="n_1mainValue【認定こども園・幼稚園・保育所】&#10;有形固定資産減価償却率"/>
        <xdr:cNvSpPr txBox="1"/>
      </xdr:nvSpPr>
      <xdr:spPr>
        <a:xfrm>
          <a:off x="15266044" y="5951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60251</xdr:rowOff>
    </xdr:from>
    <xdr:ext cx="405111" cy="259045"/>
    <xdr:sp macro="" textlink="">
      <xdr:nvSpPr>
        <xdr:cNvPr id="413" name="n_2mainValue【認定こども園・幼稚園・保育所】&#10;有形固定資産減価償却率"/>
        <xdr:cNvSpPr txBox="1"/>
      </xdr:nvSpPr>
      <xdr:spPr>
        <a:xfrm>
          <a:off x="14389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6367</xdr:rowOff>
    </xdr:from>
    <xdr:ext cx="405111" cy="259045"/>
    <xdr:sp macro="" textlink="">
      <xdr:nvSpPr>
        <xdr:cNvPr id="414" name="n_3mainValue【認定こども園・幼稚園・保育所】&#10;有形固定資産減価償却率"/>
        <xdr:cNvSpPr txBox="1"/>
      </xdr:nvSpPr>
      <xdr:spPr>
        <a:xfrm>
          <a:off x="13500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5" name="直線コネクタ 42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6" name="テキスト ボックス 42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7" name="直線コネクタ 42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8" name="テキスト ボックス 42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9" name="直線コネクタ 42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0" name="テキスト ボックス 42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1" name="直線コネクタ 43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2" name="テキスト ボックス 43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3" name="直線コネクタ 43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4" name="テキスト ボックス 43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5" name="直線コネクタ 43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6" name="テキスト ボックス 43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162560</xdr:rowOff>
    </xdr:from>
    <xdr:to>
      <xdr:col>116</xdr:col>
      <xdr:colOff>62864</xdr:colOff>
      <xdr:row>41</xdr:row>
      <xdr:rowOff>113030</xdr:rowOff>
    </xdr:to>
    <xdr:cxnSp macro="">
      <xdr:nvCxnSpPr>
        <xdr:cNvPr id="438" name="直線コネクタ 437"/>
        <xdr:cNvCxnSpPr/>
      </xdr:nvCxnSpPr>
      <xdr:spPr>
        <a:xfrm flipV="1">
          <a:off x="22160864" y="564896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116857</xdr:rowOff>
    </xdr:from>
    <xdr:ext cx="469744" cy="259045"/>
    <xdr:sp macro="" textlink="">
      <xdr:nvSpPr>
        <xdr:cNvPr id="439" name="【認定こども園・幼稚園・保育所】&#10;一人当たり面積最小値テキスト"/>
        <xdr:cNvSpPr txBox="1"/>
      </xdr:nvSpPr>
      <xdr:spPr>
        <a:xfrm>
          <a:off x="22199600" y="714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113030</xdr:rowOff>
    </xdr:from>
    <xdr:to>
      <xdr:col>116</xdr:col>
      <xdr:colOff>152400</xdr:colOff>
      <xdr:row>41</xdr:row>
      <xdr:rowOff>113030</xdr:rowOff>
    </xdr:to>
    <xdr:cxnSp macro="">
      <xdr:nvCxnSpPr>
        <xdr:cNvPr id="440" name="直線コネクタ 439"/>
        <xdr:cNvCxnSpPr/>
      </xdr:nvCxnSpPr>
      <xdr:spPr>
        <a:xfrm>
          <a:off x="22072600" y="714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109237</xdr:rowOff>
    </xdr:from>
    <xdr:ext cx="469744" cy="259045"/>
    <xdr:sp macro="" textlink="">
      <xdr:nvSpPr>
        <xdr:cNvPr id="441" name="【認定こども園・幼稚園・保育所】&#10;一人当たり面積最大値テキスト"/>
        <xdr:cNvSpPr txBox="1"/>
      </xdr:nvSpPr>
      <xdr:spPr>
        <a:xfrm>
          <a:off x="22199600" y="5424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162560</xdr:rowOff>
    </xdr:from>
    <xdr:to>
      <xdr:col>116</xdr:col>
      <xdr:colOff>152400</xdr:colOff>
      <xdr:row>32</xdr:row>
      <xdr:rowOff>162560</xdr:rowOff>
    </xdr:to>
    <xdr:cxnSp macro="">
      <xdr:nvCxnSpPr>
        <xdr:cNvPr id="442" name="直線コネクタ 441"/>
        <xdr:cNvCxnSpPr/>
      </xdr:nvCxnSpPr>
      <xdr:spPr>
        <a:xfrm>
          <a:off x="22072600" y="564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54627</xdr:rowOff>
    </xdr:from>
    <xdr:ext cx="469744" cy="259045"/>
    <xdr:sp macro="" textlink="">
      <xdr:nvSpPr>
        <xdr:cNvPr id="443" name="【認定こども園・幼稚園・保育所】&#10;一人当たり面積平均値テキスト"/>
        <xdr:cNvSpPr txBox="1"/>
      </xdr:nvSpPr>
      <xdr:spPr>
        <a:xfrm>
          <a:off x="22199600" y="6741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76200</xdr:rowOff>
    </xdr:from>
    <xdr:to>
      <xdr:col>116</xdr:col>
      <xdr:colOff>114300</xdr:colOff>
      <xdr:row>40</xdr:row>
      <xdr:rowOff>6350</xdr:rowOff>
    </xdr:to>
    <xdr:sp macro="" textlink="">
      <xdr:nvSpPr>
        <xdr:cNvPr id="444" name="フローチャート: 判断 443"/>
        <xdr:cNvSpPr/>
      </xdr:nvSpPr>
      <xdr:spPr>
        <a:xfrm>
          <a:off x="22110700" y="67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46990</xdr:rowOff>
    </xdr:from>
    <xdr:to>
      <xdr:col>112</xdr:col>
      <xdr:colOff>38100</xdr:colOff>
      <xdr:row>39</xdr:row>
      <xdr:rowOff>148590</xdr:rowOff>
    </xdr:to>
    <xdr:sp macro="" textlink="">
      <xdr:nvSpPr>
        <xdr:cNvPr id="445" name="フローチャート: 判断 444"/>
        <xdr:cNvSpPr/>
      </xdr:nvSpPr>
      <xdr:spPr>
        <a:xfrm>
          <a:off x="21272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19050</xdr:rowOff>
    </xdr:from>
    <xdr:to>
      <xdr:col>107</xdr:col>
      <xdr:colOff>101600</xdr:colOff>
      <xdr:row>39</xdr:row>
      <xdr:rowOff>120650</xdr:rowOff>
    </xdr:to>
    <xdr:sp macro="" textlink="">
      <xdr:nvSpPr>
        <xdr:cNvPr id="446" name="フローチャート: 判断 445"/>
        <xdr:cNvSpPr/>
      </xdr:nvSpPr>
      <xdr:spPr>
        <a:xfrm>
          <a:off x="20383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107950</xdr:rowOff>
    </xdr:from>
    <xdr:to>
      <xdr:col>102</xdr:col>
      <xdr:colOff>165100</xdr:colOff>
      <xdr:row>40</xdr:row>
      <xdr:rowOff>38100</xdr:rowOff>
    </xdr:to>
    <xdr:sp macro="" textlink="">
      <xdr:nvSpPr>
        <xdr:cNvPr id="447" name="フローチャート: 判断 446"/>
        <xdr:cNvSpPr/>
      </xdr:nvSpPr>
      <xdr:spPr>
        <a:xfrm>
          <a:off x="19494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25400</xdr:rowOff>
    </xdr:from>
    <xdr:to>
      <xdr:col>116</xdr:col>
      <xdr:colOff>114300</xdr:colOff>
      <xdr:row>39</xdr:row>
      <xdr:rowOff>127000</xdr:rowOff>
    </xdr:to>
    <xdr:sp macro="" textlink="">
      <xdr:nvSpPr>
        <xdr:cNvPr id="453" name="楕円 452"/>
        <xdr:cNvSpPr/>
      </xdr:nvSpPr>
      <xdr:spPr>
        <a:xfrm>
          <a:off x="221107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48277</xdr:rowOff>
    </xdr:from>
    <xdr:ext cx="469744" cy="259045"/>
    <xdr:sp macro="" textlink="">
      <xdr:nvSpPr>
        <xdr:cNvPr id="454" name="【認定こども園・幼稚園・保育所】&#10;一人当たり面積該当値テキスト"/>
        <xdr:cNvSpPr txBox="1"/>
      </xdr:nvSpPr>
      <xdr:spPr>
        <a:xfrm>
          <a:off x="22199600"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31750</xdr:rowOff>
    </xdr:from>
    <xdr:to>
      <xdr:col>112</xdr:col>
      <xdr:colOff>38100</xdr:colOff>
      <xdr:row>39</xdr:row>
      <xdr:rowOff>133350</xdr:rowOff>
    </xdr:to>
    <xdr:sp macro="" textlink="">
      <xdr:nvSpPr>
        <xdr:cNvPr id="455" name="楕円 454"/>
        <xdr:cNvSpPr/>
      </xdr:nvSpPr>
      <xdr:spPr>
        <a:xfrm>
          <a:off x="21272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76200</xdr:rowOff>
    </xdr:from>
    <xdr:to>
      <xdr:col>116</xdr:col>
      <xdr:colOff>63500</xdr:colOff>
      <xdr:row>39</xdr:row>
      <xdr:rowOff>82550</xdr:rowOff>
    </xdr:to>
    <xdr:cxnSp macro="">
      <xdr:nvCxnSpPr>
        <xdr:cNvPr id="456" name="直線コネクタ 455"/>
        <xdr:cNvCxnSpPr/>
      </xdr:nvCxnSpPr>
      <xdr:spPr>
        <a:xfrm flipV="1">
          <a:off x="21323300" y="676275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36830</xdr:rowOff>
    </xdr:from>
    <xdr:to>
      <xdr:col>107</xdr:col>
      <xdr:colOff>101600</xdr:colOff>
      <xdr:row>39</xdr:row>
      <xdr:rowOff>138430</xdr:rowOff>
    </xdr:to>
    <xdr:sp macro="" textlink="">
      <xdr:nvSpPr>
        <xdr:cNvPr id="457" name="楕円 456"/>
        <xdr:cNvSpPr/>
      </xdr:nvSpPr>
      <xdr:spPr>
        <a:xfrm>
          <a:off x="20383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82550</xdr:rowOff>
    </xdr:from>
    <xdr:to>
      <xdr:col>111</xdr:col>
      <xdr:colOff>177800</xdr:colOff>
      <xdr:row>39</xdr:row>
      <xdr:rowOff>87630</xdr:rowOff>
    </xdr:to>
    <xdr:cxnSp macro="">
      <xdr:nvCxnSpPr>
        <xdr:cNvPr id="458" name="直線コネクタ 457"/>
        <xdr:cNvCxnSpPr/>
      </xdr:nvCxnSpPr>
      <xdr:spPr>
        <a:xfrm flipV="1">
          <a:off x="20434300" y="67691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132080</xdr:rowOff>
    </xdr:from>
    <xdr:to>
      <xdr:col>102</xdr:col>
      <xdr:colOff>165100</xdr:colOff>
      <xdr:row>39</xdr:row>
      <xdr:rowOff>62230</xdr:rowOff>
    </xdr:to>
    <xdr:sp macro="" textlink="">
      <xdr:nvSpPr>
        <xdr:cNvPr id="459" name="楕円 458"/>
        <xdr:cNvSpPr/>
      </xdr:nvSpPr>
      <xdr:spPr>
        <a:xfrm>
          <a:off x="19494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11430</xdr:rowOff>
    </xdr:from>
    <xdr:to>
      <xdr:col>107</xdr:col>
      <xdr:colOff>50800</xdr:colOff>
      <xdr:row>39</xdr:row>
      <xdr:rowOff>87630</xdr:rowOff>
    </xdr:to>
    <xdr:cxnSp macro="">
      <xdr:nvCxnSpPr>
        <xdr:cNvPr id="460" name="直線コネクタ 459"/>
        <xdr:cNvCxnSpPr/>
      </xdr:nvCxnSpPr>
      <xdr:spPr>
        <a:xfrm>
          <a:off x="19545300" y="6697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139717</xdr:rowOff>
    </xdr:from>
    <xdr:ext cx="469744" cy="259045"/>
    <xdr:sp macro="" textlink="">
      <xdr:nvSpPr>
        <xdr:cNvPr id="461" name="n_1aveValue【認定こども園・幼稚園・保育所】&#10;一人当たり面積"/>
        <xdr:cNvSpPr txBox="1"/>
      </xdr:nvSpPr>
      <xdr:spPr>
        <a:xfrm>
          <a:off x="21075727" y="6826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137177</xdr:rowOff>
    </xdr:from>
    <xdr:ext cx="469744" cy="259045"/>
    <xdr:sp macro="" textlink="">
      <xdr:nvSpPr>
        <xdr:cNvPr id="462" name="n_2aveValue【認定こども園・幼稚園・保育所】&#10;一人当たり面積"/>
        <xdr:cNvSpPr txBox="1"/>
      </xdr:nvSpPr>
      <xdr:spPr>
        <a:xfrm>
          <a:off x="20199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29227</xdr:rowOff>
    </xdr:from>
    <xdr:ext cx="469744" cy="259045"/>
    <xdr:sp macro="" textlink="">
      <xdr:nvSpPr>
        <xdr:cNvPr id="463" name="n_3aveValue【認定こども園・幼稚園・保育所】&#10;一人当たり面積"/>
        <xdr:cNvSpPr txBox="1"/>
      </xdr:nvSpPr>
      <xdr:spPr>
        <a:xfrm>
          <a:off x="19310427" y="688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149877</xdr:rowOff>
    </xdr:from>
    <xdr:ext cx="469744" cy="259045"/>
    <xdr:sp macro="" textlink="">
      <xdr:nvSpPr>
        <xdr:cNvPr id="464" name="n_1mainValue【認定こども園・幼稚園・保育所】&#10;一人当たり面積"/>
        <xdr:cNvSpPr txBox="1"/>
      </xdr:nvSpPr>
      <xdr:spPr>
        <a:xfrm>
          <a:off x="210757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129557</xdr:rowOff>
    </xdr:from>
    <xdr:ext cx="469744" cy="259045"/>
    <xdr:sp macro="" textlink="">
      <xdr:nvSpPr>
        <xdr:cNvPr id="465" name="n_2mainValue【認定こども園・幼稚園・保育所】&#10;一人当たり面積"/>
        <xdr:cNvSpPr txBox="1"/>
      </xdr:nvSpPr>
      <xdr:spPr>
        <a:xfrm>
          <a:off x="201994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78757</xdr:rowOff>
    </xdr:from>
    <xdr:ext cx="469744" cy="259045"/>
    <xdr:sp macro="" textlink="">
      <xdr:nvSpPr>
        <xdr:cNvPr id="466" name="n_3mainValue【認定こども園・幼稚園・保育所】&#10;一人当たり面積"/>
        <xdr:cNvSpPr txBox="1"/>
      </xdr:nvSpPr>
      <xdr:spPr>
        <a:xfrm>
          <a:off x="193104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5" name="テキスト ボックス 4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6" name="直線コネクタ 4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7" name="テキスト ボックス 47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8" name="直線コネクタ 47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9" name="テキスト ボックス 47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0" name="直線コネクタ 47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1" name="テキスト ボックス 48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2" name="直線コネクタ 48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3" name="テキスト ボックス 48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4" name="直線コネクタ 48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5" name="テキスト ボックス 48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6" name="直線コネクタ 48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87" name="テキスト ボックス 48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8" name="直線コネクタ 48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9" name="テキスト ボックス 48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74295</xdr:rowOff>
    </xdr:from>
    <xdr:to>
      <xdr:col>85</xdr:col>
      <xdr:colOff>126364</xdr:colOff>
      <xdr:row>64</xdr:row>
      <xdr:rowOff>120015</xdr:rowOff>
    </xdr:to>
    <xdr:cxnSp macro="">
      <xdr:nvCxnSpPr>
        <xdr:cNvPr id="491" name="直線コネクタ 490"/>
        <xdr:cNvCxnSpPr/>
      </xdr:nvCxnSpPr>
      <xdr:spPr>
        <a:xfrm flipV="1">
          <a:off x="16318864" y="9675495"/>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123842</xdr:rowOff>
    </xdr:from>
    <xdr:ext cx="405111" cy="259045"/>
    <xdr:sp macro="" textlink="">
      <xdr:nvSpPr>
        <xdr:cNvPr id="492" name="【学校施設】&#10;有形固定資産減価償却率最小値テキスト"/>
        <xdr:cNvSpPr txBox="1"/>
      </xdr:nvSpPr>
      <xdr:spPr>
        <a:xfrm>
          <a:off x="16357600" y="1109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120015</xdr:rowOff>
    </xdr:from>
    <xdr:to>
      <xdr:col>86</xdr:col>
      <xdr:colOff>25400</xdr:colOff>
      <xdr:row>64</xdr:row>
      <xdr:rowOff>120015</xdr:rowOff>
    </xdr:to>
    <xdr:cxnSp macro="">
      <xdr:nvCxnSpPr>
        <xdr:cNvPr id="493" name="直線コネクタ 492"/>
        <xdr:cNvCxnSpPr/>
      </xdr:nvCxnSpPr>
      <xdr:spPr>
        <a:xfrm>
          <a:off x="16230600" y="1109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20972</xdr:rowOff>
    </xdr:from>
    <xdr:ext cx="405111" cy="259045"/>
    <xdr:sp macro="" textlink="">
      <xdr:nvSpPr>
        <xdr:cNvPr id="494" name="【学校施設】&#10;有形固定資産減価償却率最大値テキスト"/>
        <xdr:cNvSpPr txBox="1"/>
      </xdr:nvSpPr>
      <xdr:spPr>
        <a:xfrm>
          <a:off x="16357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74295</xdr:rowOff>
    </xdr:from>
    <xdr:to>
      <xdr:col>86</xdr:col>
      <xdr:colOff>25400</xdr:colOff>
      <xdr:row>56</xdr:row>
      <xdr:rowOff>74295</xdr:rowOff>
    </xdr:to>
    <xdr:cxnSp macro="">
      <xdr:nvCxnSpPr>
        <xdr:cNvPr id="495" name="直線コネクタ 494"/>
        <xdr:cNvCxnSpPr/>
      </xdr:nvCxnSpPr>
      <xdr:spPr>
        <a:xfrm>
          <a:off x="16230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127652</xdr:rowOff>
    </xdr:from>
    <xdr:ext cx="405111" cy="259045"/>
    <xdr:sp macro="" textlink="">
      <xdr:nvSpPr>
        <xdr:cNvPr id="496" name="【学校施設】&#10;有形固定資産減価償却率平均値テキスト"/>
        <xdr:cNvSpPr txBox="1"/>
      </xdr:nvSpPr>
      <xdr:spPr>
        <a:xfrm>
          <a:off x="16357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149225</xdr:rowOff>
    </xdr:from>
    <xdr:to>
      <xdr:col>85</xdr:col>
      <xdr:colOff>177800</xdr:colOff>
      <xdr:row>60</xdr:row>
      <xdr:rowOff>79375</xdr:rowOff>
    </xdr:to>
    <xdr:sp macro="" textlink="">
      <xdr:nvSpPr>
        <xdr:cNvPr id="497" name="フローチャート: 判断 496"/>
        <xdr:cNvSpPr/>
      </xdr:nvSpPr>
      <xdr:spPr>
        <a:xfrm>
          <a:off x="16268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6350</xdr:rowOff>
    </xdr:from>
    <xdr:to>
      <xdr:col>81</xdr:col>
      <xdr:colOff>101600</xdr:colOff>
      <xdr:row>60</xdr:row>
      <xdr:rowOff>107950</xdr:rowOff>
    </xdr:to>
    <xdr:sp macro="" textlink="">
      <xdr:nvSpPr>
        <xdr:cNvPr id="498" name="フローチャート: 判断 497"/>
        <xdr:cNvSpPr/>
      </xdr:nvSpPr>
      <xdr:spPr>
        <a:xfrm>
          <a:off x="15430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99" name="フローチャート: 判断 498"/>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57785</xdr:rowOff>
    </xdr:from>
    <xdr:to>
      <xdr:col>72</xdr:col>
      <xdr:colOff>38100</xdr:colOff>
      <xdr:row>60</xdr:row>
      <xdr:rowOff>159385</xdr:rowOff>
    </xdr:to>
    <xdr:sp macro="" textlink="">
      <xdr:nvSpPr>
        <xdr:cNvPr id="500" name="フローチャート: 判断 499"/>
        <xdr:cNvSpPr/>
      </xdr:nvSpPr>
      <xdr:spPr>
        <a:xfrm>
          <a:off x="13652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1" name="テキスト ボックス 50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2" name="テキスト ボックス 50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3" name="テキスト ボックス 50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4" name="テキスト ボックス 50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5" name="テキスト ボックス 50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80645</xdr:rowOff>
    </xdr:from>
    <xdr:to>
      <xdr:col>85</xdr:col>
      <xdr:colOff>177800</xdr:colOff>
      <xdr:row>57</xdr:row>
      <xdr:rowOff>10795</xdr:rowOff>
    </xdr:to>
    <xdr:sp macro="" textlink="">
      <xdr:nvSpPr>
        <xdr:cNvPr id="506" name="楕円 505"/>
        <xdr:cNvSpPr/>
      </xdr:nvSpPr>
      <xdr:spPr>
        <a:xfrm>
          <a:off x="16268700" y="968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167022</xdr:rowOff>
    </xdr:from>
    <xdr:ext cx="405111" cy="259045"/>
    <xdr:sp macro="" textlink="">
      <xdr:nvSpPr>
        <xdr:cNvPr id="507" name="【学校施設】&#10;有形固定資産減価償却率該当値テキスト"/>
        <xdr:cNvSpPr txBox="1"/>
      </xdr:nvSpPr>
      <xdr:spPr>
        <a:xfrm>
          <a:off x="16357600" y="9596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111125</xdr:rowOff>
    </xdr:from>
    <xdr:to>
      <xdr:col>81</xdr:col>
      <xdr:colOff>101600</xdr:colOff>
      <xdr:row>57</xdr:row>
      <xdr:rowOff>41275</xdr:rowOff>
    </xdr:to>
    <xdr:sp macro="" textlink="">
      <xdr:nvSpPr>
        <xdr:cNvPr id="508" name="楕円 507"/>
        <xdr:cNvSpPr/>
      </xdr:nvSpPr>
      <xdr:spPr>
        <a:xfrm>
          <a:off x="15430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131445</xdr:rowOff>
    </xdr:from>
    <xdr:to>
      <xdr:col>85</xdr:col>
      <xdr:colOff>127000</xdr:colOff>
      <xdr:row>56</xdr:row>
      <xdr:rowOff>161925</xdr:rowOff>
    </xdr:to>
    <xdr:cxnSp macro="">
      <xdr:nvCxnSpPr>
        <xdr:cNvPr id="509" name="直線コネクタ 508"/>
        <xdr:cNvCxnSpPr/>
      </xdr:nvCxnSpPr>
      <xdr:spPr>
        <a:xfrm flipV="1">
          <a:off x="15481300" y="97326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143510</xdr:rowOff>
    </xdr:from>
    <xdr:to>
      <xdr:col>76</xdr:col>
      <xdr:colOff>165100</xdr:colOff>
      <xdr:row>57</xdr:row>
      <xdr:rowOff>73660</xdr:rowOff>
    </xdr:to>
    <xdr:sp macro="" textlink="">
      <xdr:nvSpPr>
        <xdr:cNvPr id="510" name="楕円 509"/>
        <xdr:cNvSpPr/>
      </xdr:nvSpPr>
      <xdr:spPr>
        <a:xfrm>
          <a:off x="14541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161925</xdr:rowOff>
    </xdr:from>
    <xdr:to>
      <xdr:col>81</xdr:col>
      <xdr:colOff>50800</xdr:colOff>
      <xdr:row>57</xdr:row>
      <xdr:rowOff>22860</xdr:rowOff>
    </xdr:to>
    <xdr:cxnSp macro="">
      <xdr:nvCxnSpPr>
        <xdr:cNvPr id="511" name="直線コネクタ 510"/>
        <xdr:cNvCxnSpPr/>
      </xdr:nvCxnSpPr>
      <xdr:spPr>
        <a:xfrm flipV="1">
          <a:off x="14592300" y="97631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160655</xdr:rowOff>
    </xdr:from>
    <xdr:to>
      <xdr:col>72</xdr:col>
      <xdr:colOff>38100</xdr:colOff>
      <xdr:row>57</xdr:row>
      <xdr:rowOff>90805</xdr:rowOff>
    </xdr:to>
    <xdr:sp macro="" textlink="">
      <xdr:nvSpPr>
        <xdr:cNvPr id="512" name="楕円 511"/>
        <xdr:cNvSpPr/>
      </xdr:nvSpPr>
      <xdr:spPr>
        <a:xfrm>
          <a:off x="13652500" y="976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22860</xdr:rowOff>
    </xdr:from>
    <xdr:to>
      <xdr:col>76</xdr:col>
      <xdr:colOff>114300</xdr:colOff>
      <xdr:row>57</xdr:row>
      <xdr:rowOff>40005</xdr:rowOff>
    </xdr:to>
    <xdr:cxnSp macro="">
      <xdr:nvCxnSpPr>
        <xdr:cNvPr id="513" name="直線コネクタ 512"/>
        <xdr:cNvCxnSpPr/>
      </xdr:nvCxnSpPr>
      <xdr:spPr>
        <a:xfrm flipV="1">
          <a:off x="13703300" y="979551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99077</xdr:rowOff>
    </xdr:from>
    <xdr:ext cx="405111" cy="259045"/>
    <xdr:sp macro="" textlink="">
      <xdr:nvSpPr>
        <xdr:cNvPr id="514" name="n_1aveValue【学校施設】&#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515" name="n_2aveValue【学校施設】&#10;有形固定資産減価償却率"/>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150512</xdr:rowOff>
    </xdr:from>
    <xdr:ext cx="405111" cy="259045"/>
    <xdr:sp macro="" textlink="">
      <xdr:nvSpPr>
        <xdr:cNvPr id="516" name="n_3aveValue【学校施設】&#10;有形固定資産減価償却率"/>
        <xdr:cNvSpPr txBox="1"/>
      </xdr:nvSpPr>
      <xdr:spPr>
        <a:xfrm>
          <a:off x="135007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57802</xdr:rowOff>
    </xdr:from>
    <xdr:ext cx="405111" cy="259045"/>
    <xdr:sp macro="" textlink="">
      <xdr:nvSpPr>
        <xdr:cNvPr id="517" name="n_1mainValue【学校施設】&#10;有形固定資産減価償却率"/>
        <xdr:cNvSpPr txBox="1"/>
      </xdr:nvSpPr>
      <xdr:spPr>
        <a:xfrm>
          <a:off x="152660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90187</xdr:rowOff>
    </xdr:from>
    <xdr:ext cx="405111" cy="259045"/>
    <xdr:sp macro="" textlink="">
      <xdr:nvSpPr>
        <xdr:cNvPr id="518" name="n_2mainValue【学校施設】&#10;有形固定資産減価償却率"/>
        <xdr:cNvSpPr txBox="1"/>
      </xdr:nvSpPr>
      <xdr:spPr>
        <a:xfrm>
          <a:off x="14389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107332</xdr:rowOff>
    </xdr:from>
    <xdr:ext cx="405111" cy="259045"/>
    <xdr:sp macro="" textlink="">
      <xdr:nvSpPr>
        <xdr:cNvPr id="519" name="n_3mainValue【学校施設】&#10;有形固定資産減価償却率"/>
        <xdr:cNvSpPr txBox="1"/>
      </xdr:nvSpPr>
      <xdr:spPr>
        <a:xfrm>
          <a:off x="13500744" y="953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0" name="正方形/長方形 51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1" name="正方形/長方形 52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2" name="正方形/長方形 52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3" name="正方形/長方形 52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4" name="正方形/長方形 52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5" name="正方形/長方形 52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6" name="正方形/長方形 52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7" name="正方形/長方形 52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8" name="テキスト ボックス 52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9" name="直線コネクタ 52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0" name="直線コネクタ 52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1" name="テキスト ボックス 53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2" name="直線コネクタ 53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3" name="テキスト ボックス 53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4" name="直線コネクタ 53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5" name="テキスト ボックス 53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36" name="直線コネクタ 53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7" name="テキスト ボックス 53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8" name="直線コネクタ 53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9" name="テキスト ボックス 53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0" name="直線コネクタ 53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1" name="テキスト ボックス 54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132914</xdr:rowOff>
    </xdr:from>
    <xdr:to>
      <xdr:col>116</xdr:col>
      <xdr:colOff>62864</xdr:colOff>
      <xdr:row>63</xdr:row>
      <xdr:rowOff>153488</xdr:rowOff>
    </xdr:to>
    <xdr:cxnSp macro="">
      <xdr:nvCxnSpPr>
        <xdr:cNvPr id="545" name="直線コネクタ 544"/>
        <xdr:cNvCxnSpPr/>
      </xdr:nvCxnSpPr>
      <xdr:spPr>
        <a:xfrm flipV="1">
          <a:off x="22160864" y="939121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157315</xdr:rowOff>
    </xdr:from>
    <xdr:ext cx="469744" cy="259045"/>
    <xdr:sp macro="" textlink="">
      <xdr:nvSpPr>
        <xdr:cNvPr id="546" name="【学校施設】&#10;一人当たり面積最小値テキスト"/>
        <xdr:cNvSpPr txBox="1"/>
      </xdr:nvSpPr>
      <xdr:spPr>
        <a:xfrm>
          <a:off x="22199600" y="1095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153488</xdr:rowOff>
    </xdr:from>
    <xdr:to>
      <xdr:col>116</xdr:col>
      <xdr:colOff>152400</xdr:colOff>
      <xdr:row>63</xdr:row>
      <xdr:rowOff>153488</xdr:rowOff>
    </xdr:to>
    <xdr:cxnSp macro="">
      <xdr:nvCxnSpPr>
        <xdr:cNvPr id="547" name="直線コネクタ 546"/>
        <xdr:cNvCxnSpPr/>
      </xdr:nvCxnSpPr>
      <xdr:spPr>
        <a:xfrm>
          <a:off x="22072600" y="1095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79591</xdr:rowOff>
    </xdr:from>
    <xdr:ext cx="469744" cy="259045"/>
    <xdr:sp macro="" textlink="">
      <xdr:nvSpPr>
        <xdr:cNvPr id="548" name="【学校施設】&#10;一人当たり面積最大値テキスト"/>
        <xdr:cNvSpPr txBox="1"/>
      </xdr:nvSpPr>
      <xdr:spPr>
        <a:xfrm>
          <a:off x="22199600" y="916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132914</xdr:rowOff>
    </xdr:from>
    <xdr:to>
      <xdr:col>116</xdr:col>
      <xdr:colOff>152400</xdr:colOff>
      <xdr:row>54</xdr:row>
      <xdr:rowOff>132914</xdr:rowOff>
    </xdr:to>
    <xdr:cxnSp macro="">
      <xdr:nvCxnSpPr>
        <xdr:cNvPr id="549" name="直線コネクタ 548"/>
        <xdr:cNvCxnSpPr/>
      </xdr:nvCxnSpPr>
      <xdr:spPr>
        <a:xfrm>
          <a:off x="22072600" y="939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166061</xdr:rowOff>
    </xdr:from>
    <xdr:ext cx="469744" cy="259045"/>
    <xdr:sp macro="" textlink="">
      <xdr:nvSpPr>
        <xdr:cNvPr id="550" name="【学校施設】&#10;一人当たり面積平均値テキスト"/>
        <xdr:cNvSpPr txBox="1"/>
      </xdr:nvSpPr>
      <xdr:spPr>
        <a:xfrm>
          <a:off x="22199600" y="101101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143184</xdr:rowOff>
    </xdr:from>
    <xdr:to>
      <xdr:col>116</xdr:col>
      <xdr:colOff>114300</xdr:colOff>
      <xdr:row>60</xdr:row>
      <xdr:rowOff>73334</xdr:rowOff>
    </xdr:to>
    <xdr:sp macro="" textlink="">
      <xdr:nvSpPr>
        <xdr:cNvPr id="551" name="フローチャート: 判断 550"/>
        <xdr:cNvSpPr/>
      </xdr:nvSpPr>
      <xdr:spPr>
        <a:xfrm>
          <a:off x="22110700" y="1025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149715</xdr:rowOff>
    </xdr:from>
    <xdr:to>
      <xdr:col>112</xdr:col>
      <xdr:colOff>38100</xdr:colOff>
      <xdr:row>60</xdr:row>
      <xdr:rowOff>79865</xdr:rowOff>
    </xdr:to>
    <xdr:sp macro="" textlink="">
      <xdr:nvSpPr>
        <xdr:cNvPr id="552" name="フローチャート: 判断 551"/>
        <xdr:cNvSpPr/>
      </xdr:nvSpPr>
      <xdr:spPr>
        <a:xfrm>
          <a:off x="21272500" y="102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128815</xdr:rowOff>
    </xdr:from>
    <xdr:to>
      <xdr:col>107</xdr:col>
      <xdr:colOff>101600</xdr:colOff>
      <xdr:row>60</xdr:row>
      <xdr:rowOff>58965</xdr:rowOff>
    </xdr:to>
    <xdr:sp macro="" textlink="">
      <xdr:nvSpPr>
        <xdr:cNvPr id="553" name="フローチャート: 判断 552"/>
        <xdr:cNvSpPr/>
      </xdr:nvSpPr>
      <xdr:spPr>
        <a:xfrm>
          <a:off x="203835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140898</xdr:rowOff>
    </xdr:from>
    <xdr:to>
      <xdr:col>102</xdr:col>
      <xdr:colOff>165100</xdr:colOff>
      <xdr:row>60</xdr:row>
      <xdr:rowOff>71048</xdr:rowOff>
    </xdr:to>
    <xdr:sp macro="" textlink="">
      <xdr:nvSpPr>
        <xdr:cNvPr id="554" name="フローチャート: 判断 553"/>
        <xdr:cNvSpPr/>
      </xdr:nvSpPr>
      <xdr:spPr>
        <a:xfrm>
          <a:off x="19494500" y="10256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5" name="テキスト ボックス 55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155266</xdr:rowOff>
    </xdr:from>
    <xdr:to>
      <xdr:col>116</xdr:col>
      <xdr:colOff>114300</xdr:colOff>
      <xdr:row>62</xdr:row>
      <xdr:rowOff>85416</xdr:rowOff>
    </xdr:to>
    <xdr:sp macro="" textlink="">
      <xdr:nvSpPr>
        <xdr:cNvPr id="560" name="楕円 559"/>
        <xdr:cNvSpPr/>
      </xdr:nvSpPr>
      <xdr:spPr>
        <a:xfrm>
          <a:off x="22110700" y="106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133693</xdr:rowOff>
    </xdr:from>
    <xdr:ext cx="469744" cy="259045"/>
    <xdr:sp macro="" textlink="">
      <xdr:nvSpPr>
        <xdr:cNvPr id="561" name="【学校施設】&#10;一人当たり面積該当値テキスト"/>
        <xdr:cNvSpPr txBox="1"/>
      </xdr:nvSpPr>
      <xdr:spPr>
        <a:xfrm>
          <a:off x="22199600" y="105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160492</xdr:rowOff>
    </xdr:from>
    <xdr:to>
      <xdr:col>112</xdr:col>
      <xdr:colOff>38100</xdr:colOff>
      <xdr:row>62</xdr:row>
      <xdr:rowOff>90642</xdr:rowOff>
    </xdr:to>
    <xdr:sp macro="" textlink="">
      <xdr:nvSpPr>
        <xdr:cNvPr id="562" name="楕円 561"/>
        <xdr:cNvSpPr/>
      </xdr:nvSpPr>
      <xdr:spPr>
        <a:xfrm>
          <a:off x="21272500" y="1061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34616</xdr:rowOff>
    </xdr:from>
    <xdr:to>
      <xdr:col>116</xdr:col>
      <xdr:colOff>63500</xdr:colOff>
      <xdr:row>62</xdr:row>
      <xdr:rowOff>39842</xdr:rowOff>
    </xdr:to>
    <xdr:cxnSp macro="">
      <xdr:nvCxnSpPr>
        <xdr:cNvPr id="563" name="直線コネクタ 562"/>
        <xdr:cNvCxnSpPr/>
      </xdr:nvCxnSpPr>
      <xdr:spPr>
        <a:xfrm flipV="1">
          <a:off x="21323300" y="10664516"/>
          <a:ext cx="838200" cy="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165064</xdr:rowOff>
    </xdr:from>
    <xdr:to>
      <xdr:col>107</xdr:col>
      <xdr:colOff>101600</xdr:colOff>
      <xdr:row>62</xdr:row>
      <xdr:rowOff>95214</xdr:rowOff>
    </xdr:to>
    <xdr:sp macro="" textlink="">
      <xdr:nvSpPr>
        <xdr:cNvPr id="564" name="楕円 563"/>
        <xdr:cNvSpPr/>
      </xdr:nvSpPr>
      <xdr:spPr>
        <a:xfrm>
          <a:off x="20383500" y="1062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39842</xdr:rowOff>
    </xdr:from>
    <xdr:to>
      <xdr:col>111</xdr:col>
      <xdr:colOff>177800</xdr:colOff>
      <xdr:row>62</xdr:row>
      <xdr:rowOff>44414</xdr:rowOff>
    </xdr:to>
    <xdr:cxnSp macro="">
      <xdr:nvCxnSpPr>
        <xdr:cNvPr id="565" name="直線コネクタ 564"/>
        <xdr:cNvCxnSpPr/>
      </xdr:nvCxnSpPr>
      <xdr:spPr>
        <a:xfrm flipV="1">
          <a:off x="20434300" y="1066974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170615</xdr:rowOff>
    </xdr:from>
    <xdr:to>
      <xdr:col>102</xdr:col>
      <xdr:colOff>165100</xdr:colOff>
      <xdr:row>62</xdr:row>
      <xdr:rowOff>100765</xdr:rowOff>
    </xdr:to>
    <xdr:sp macro="" textlink="">
      <xdr:nvSpPr>
        <xdr:cNvPr id="566" name="楕円 565"/>
        <xdr:cNvSpPr/>
      </xdr:nvSpPr>
      <xdr:spPr>
        <a:xfrm>
          <a:off x="19494500" y="1062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44414</xdr:rowOff>
    </xdr:from>
    <xdr:to>
      <xdr:col>107</xdr:col>
      <xdr:colOff>50800</xdr:colOff>
      <xdr:row>62</xdr:row>
      <xdr:rowOff>49965</xdr:rowOff>
    </xdr:to>
    <xdr:cxnSp macro="">
      <xdr:nvCxnSpPr>
        <xdr:cNvPr id="567" name="直線コネクタ 566"/>
        <xdr:cNvCxnSpPr/>
      </xdr:nvCxnSpPr>
      <xdr:spPr>
        <a:xfrm flipV="1">
          <a:off x="19545300" y="10674314"/>
          <a:ext cx="889000" cy="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96392</xdr:rowOff>
    </xdr:from>
    <xdr:ext cx="469744" cy="259045"/>
    <xdr:sp macro="" textlink="">
      <xdr:nvSpPr>
        <xdr:cNvPr id="568" name="n_1aveValue【学校施設】&#10;一人当たり面積"/>
        <xdr:cNvSpPr txBox="1"/>
      </xdr:nvSpPr>
      <xdr:spPr>
        <a:xfrm>
          <a:off x="21075727" y="100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75492</xdr:rowOff>
    </xdr:from>
    <xdr:ext cx="469744" cy="259045"/>
    <xdr:sp macro="" textlink="">
      <xdr:nvSpPr>
        <xdr:cNvPr id="569" name="n_2aveValue【学校施設】&#10;一人当たり面積"/>
        <xdr:cNvSpPr txBox="1"/>
      </xdr:nvSpPr>
      <xdr:spPr>
        <a:xfrm>
          <a:off x="20199427" y="100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87575</xdr:rowOff>
    </xdr:from>
    <xdr:ext cx="469744" cy="259045"/>
    <xdr:sp macro="" textlink="">
      <xdr:nvSpPr>
        <xdr:cNvPr id="570" name="n_3aveValue【学校施設】&#10;一人当たり面積"/>
        <xdr:cNvSpPr txBox="1"/>
      </xdr:nvSpPr>
      <xdr:spPr>
        <a:xfrm>
          <a:off x="19310427" y="1003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81769</xdr:rowOff>
    </xdr:from>
    <xdr:ext cx="469744" cy="259045"/>
    <xdr:sp macro="" textlink="">
      <xdr:nvSpPr>
        <xdr:cNvPr id="571" name="n_1mainValue【学校施設】&#10;一人当たり面積"/>
        <xdr:cNvSpPr txBox="1"/>
      </xdr:nvSpPr>
      <xdr:spPr>
        <a:xfrm>
          <a:off x="21075727" y="10711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86341</xdr:rowOff>
    </xdr:from>
    <xdr:ext cx="469744" cy="259045"/>
    <xdr:sp macro="" textlink="">
      <xdr:nvSpPr>
        <xdr:cNvPr id="572" name="n_2mainValue【学校施設】&#10;一人当たり面積"/>
        <xdr:cNvSpPr txBox="1"/>
      </xdr:nvSpPr>
      <xdr:spPr>
        <a:xfrm>
          <a:off x="20199427" y="1071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91892</xdr:rowOff>
    </xdr:from>
    <xdr:ext cx="469744" cy="259045"/>
    <xdr:sp macro="" textlink="">
      <xdr:nvSpPr>
        <xdr:cNvPr id="573" name="n_3mainValue【学校施設】&#10;一人当たり面積"/>
        <xdr:cNvSpPr txBox="1"/>
      </xdr:nvSpPr>
      <xdr:spPr>
        <a:xfrm>
          <a:off x="19310427" y="1072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4" name="正方形/長方形 5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5" name="正方形/長方形 5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6" name="正方形/長方形 5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7" name="正方形/長方形 5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8" name="正方形/長方形 5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9" name="正方形/長方形 5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0" name="正方形/長方形 5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1" name="正方形/長方形 58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01" name="テキスト ボックス 60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11" name="テキスト ボックス 61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15" name="直線コネクタ 614"/>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16" name="【公民館】&#10;有形固定資産減価償却率最小値テキスト"/>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17" name="直線コネクタ 616"/>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18"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19" name="直線コネクタ 61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118127</xdr:rowOff>
    </xdr:from>
    <xdr:ext cx="405111" cy="259045"/>
    <xdr:sp macro="" textlink="">
      <xdr:nvSpPr>
        <xdr:cNvPr id="620" name="【公民館】&#10;有形固定資産減価償却率平均値テキスト"/>
        <xdr:cNvSpPr txBox="1"/>
      </xdr:nvSpPr>
      <xdr:spPr>
        <a:xfrm>
          <a:off x="16357600" y="1760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621" name="フローチャート: 判断 620"/>
        <xdr:cNvSpPr/>
      </xdr:nvSpPr>
      <xdr:spPr>
        <a:xfrm>
          <a:off x="16268700" y="1762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136434</xdr:rowOff>
    </xdr:from>
    <xdr:to>
      <xdr:col>81</xdr:col>
      <xdr:colOff>101600</xdr:colOff>
      <xdr:row>103</xdr:row>
      <xdr:rowOff>66584</xdr:rowOff>
    </xdr:to>
    <xdr:sp macro="" textlink="">
      <xdr:nvSpPr>
        <xdr:cNvPr id="622" name="フローチャート: 判断 621"/>
        <xdr:cNvSpPr/>
      </xdr:nvSpPr>
      <xdr:spPr>
        <a:xfrm>
          <a:off x="15430500" y="1762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142966</xdr:rowOff>
    </xdr:from>
    <xdr:to>
      <xdr:col>76</xdr:col>
      <xdr:colOff>165100</xdr:colOff>
      <xdr:row>103</xdr:row>
      <xdr:rowOff>73116</xdr:rowOff>
    </xdr:to>
    <xdr:sp macro="" textlink="">
      <xdr:nvSpPr>
        <xdr:cNvPr id="623" name="フローチャート: 判断 622"/>
        <xdr:cNvSpPr/>
      </xdr:nvSpPr>
      <xdr:spPr>
        <a:xfrm>
          <a:off x="14541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164193</xdr:rowOff>
    </xdr:from>
    <xdr:to>
      <xdr:col>72</xdr:col>
      <xdr:colOff>38100</xdr:colOff>
      <xdr:row>103</xdr:row>
      <xdr:rowOff>94343</xdr:rowOff>
    </xdr:to>
    <xdr:sp macro="" textlink="">
      <xdr:nvSpPr>
        <xdr:cNvPr id="624" name="フローチャート: 判断 623"/>
        <xdr:cNvSpPr/>
      </xdr:nvSpPr>
      <xdr:spPr>
        <a:xfrm>
          <a:off x="13652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121738</xdr:rowOff>
    </xdr:from>
    <xdr:to>
      <xdr:col>85</xdr:col>
      <xdr:colOff>177800</xdr:colOff>
      <xdr:row>101</xdr:row>
      <xdr:rowOff>51888</xdr:rowOff>
    </xdr:to>
    <xdr:sp macro="" textlink="">
      <xdr:nvSpPr>
        <xdr:cNvPr id="630" name="楕円 629"/>
        <xdr:cNvSpPr/>
      </xdr:nvSpPr>
      <xdr:spPr>
        <a:xfrm>
          <a:off x="16268700" y="172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144615</xdr:rowOff>
    </xdr:from>
    <xdr:ext cx="405111" cy="259045"/>
    <xdr:sp macro="" textlink="">
      <xdr:nvSpPr>
        <xdr:cNvPr id="631" name="【公民館】&#10;有形固定資産減価償却率該当値テキスト"/>
        <xdr:cNvSpPr txBox="1"/>
      </xdr:nvSpPr>
      <xdr:spPr>
        <a:xfrm>
          <a:off x="16357600" y="17118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142966</xdr:rowOff>
    </xdr:from>
    <xdr:to>
      <xdr:col>81</xdr:col>
      <xdr:colOff>101600</xdr:colOff>
      <xdr:row>101</xdr:row>
      <xdr:rowOff>73116</xdr:rowOff>
    </xdr:to>
    <xdr:sp macro="" textlink="">
      <xdr:nvSpPr>
        <xdr:cNvPr id="632" name="楕円 631"/>
        <xdr:cNvSpPr/>
      </xdr:nvSpPr>
      <xdr:spPr>
        <a:xfrm>
          <a:off x="15430500" y="1728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1088</xdr:rowOff>
    </xdr:from>
    <xdr:to>
      <xdr:col>85</xdr:col>
      <xdr:colOff>127000</xdr:colOff>
      <xdr:row>101</xdr:row>
      <xdr:rowOff>22316</xdr:rowOff>
    </xdr:to>
    <xdr:cxnSp macro="">
      <xdr:nvCxnSpPr>
        <xdr:cNvPr id="633" name="直線コネクタ 632"/>
        <xdr:cNvCxnSpPr/>
      </xdr:nvCxnSpPr>
      <xdr:spPr>
        <a:xfrm flipV="1">
          <a:off x="15481300" y="1731753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634" name="楕円 633"/>
        <xdr:cNvSpPr/>
      </xdr:nvSpPr>
      <xdr:spPr>
        <a:xfrm>
          <a:off x="14541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22316</xdr:rowOff>
    </xdr:from>
    <xdr:to>
      <xdr:col>81</xdr:col>
      <xdr:colOff>50800</xdr:colOff>
      <xdr:row>101</xdr:row>
      <xdr:rowOff>43543</xdr:rowOff>
    </xdr:to>
    <xdr:cxnSp macro="">
      <xdr:nvCxnSpPr>
        <xdr:cNvPr id="635" name="直線コネクタ 634"/>
        <xdr:cNvCxnSpPr/>
      </xdr:nvCxnSpPr>
      <xdr:spPr>
        <a:xfrm flipV="1">
          <a:off x="14592300" y="1733876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12337</xdr:rowOff>
    </xdr:from>
    <xdr:to>
      <xdr:col>72</xdr:col>
      <xdr:colOff>38100</xdr:colOff>
      <xdr:row>101</xdr:row>
      <xdr:rowOff>113937</xdr:rowOff>
    </xdr:to>
    <xdr:sp macro="" textlink="">
      <xdr:nvSpPr>
        <xdr:cNvPr id="636" name="楕円 635"/>
        <xdr:cNvSpPr/>
      </xdr:nvSpPr>
      <xdr:spPr>
        <a:xfrm>
          <a:off x="13652500" y="1732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101</xdr:row>
      <xdr:rowOff>63137</xdr:rowOff>
    </xdr:to>
    <xdr:cxnSp macro="">
      <xdr:nvCxnSpPr>
        <xdr:cNvPr id="637" name="直線コネクタ 636"/>
        <xdr:cNvCxnSpPr/>
      </xdr:nvCxnSpPr>
      <xdr:spPr>
        <a:xfrm flipV="1">
          <a:off x="13703300" y="1735999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57711</xdr:rowOff>
    </xdr:from>
    <xdr:ext cx="405111" cy="259045"/>
    <xdr:sp macro="" textlink="">
      <xdr:nvSpPr>
        <xdr:cNvPr id="638" name="n_1aveValue【公民館】&#10;有形固定資産減価償却率"/>
        <xdr:cNvSpPr txBox="1"/>
      </xdr:nvSpPr>
      <xdr:spPr>
        <a:xfrm>
          <a:off x="15266044" y="17717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64243</xdr:rowOff>
    </xdr:from>
    <xdr:ext cx="405111" cy="259045"/>
    <xdr:sp macro="" textlink="">
      <xdr:nvSpPr>
        <xdr:cNvPr id="639" name="n_2aveValue【公民館】&#10;有形固定資産減価償却率"/>
        <xdr:cNvSpPr txBox="1"/>
      </xdr:nvSpPr>
      <xdr:spPr>
        <a:xfrm>
          <a:off x="143897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85470</xdr:rowOff>
    </xdr:from>
    <xdr:ext cx="405111" cy="259045"/>
    <xdr:sp macro="" textlink="">
      <xdr:nvSpPr>
        <xdr:cNvPr id="640" name="n_3aveValue【公民館】&#10;有形固定資産減価償却率"/>
        <xdr:cNvSpPr txBox="1"/>
      </xdr:nvSpPr>
      <xdr:spPr>
        <a:xfrm>
          <a:off x="13500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89643</xdr:rowOff>
    </xdr:from>
    <xdr:ext cx="405111" cy="259045"/>
    <xdr:sp macro="" textlink="">
      <xdr:nvSpPr>
        <xdr:cNvPr id="641" name="n_1mainValue【公民館】&#10;有形固定資産減価償却率"/>
        <xdr:cNvSpPr txBox="1"/>
      </xdr:nvSpPr>
      <xdr:spPr>
        <a:xfrm>
          <a:off x="15266044" y="17063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642" name="n_2mainValue【公民館】&#10;有形固定資産減価償却率"/>
        <xdr:cNvSpPr txBox="1"/>
      </xdr:nvSpPr>
      <xdr:spPr>
        <a:xfrm>
          <a:off x="14389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130464</xdr:rowOff>
    </xdr:from>
    <xdr:ext cx="405111" cy="259045"/>
    <xdr:sp macro="" textlink="">
      <xdr:nvSpPr>
        <xdr:cNvPr id="643" name="n_3mainValue【公民館】&#10;有形固定資産減価償却率"/>
        <xdr:cNvSpPr txBox="1"/>
      </xdr:nvSpPr>
      <xdr:spPr>
        <a:xfrm>
          <a:off x="13500744" y="1710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4" name="直線コネクタ 65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5" name="テキスト ボックス 65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6" name="直線コネクタ 65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7" name="テキスト ボックス 65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8" name="直線コネクタ 65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9" name="テキスト ボックス 65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60" name="直線コネクタ 65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1" name="テキスト ボックス 66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82601</xdr:rowOff>
    </xdr:from>
    <xdr:to>
      <xdr:col>116</xdr:col>
      <xdr:colOff>62864</xdr:colOff>
      <xdr:row>108</xdr:row>
      <xdr:rowOff>50140</xdr:rowOff>
    </xdr:to>
    <xdr:cxnSp macro="">
      <xdr:nvCxnSpPr>
        <xdr:cNvPr id="665" name="直線コネクタ 664"/>
        <xdr:cNvCxnSpPr/>
      </xdr:nvCxnSpPr>
      <xdr:spPr>
        <a:xfrm flipV="1">
          <a:off x="22160864" y="17399051"/>
          <a:ext cx="0" cy="1167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53967</xdr:rowOff>
    </xdr:from>
    <xdr:ext cx="469744" cy="259045"/>
    <xdr:sp macro="" textlink="">
      <xdr:nvSpPr>
        <xdr:cNvPr id="666" name="【公民館】&#10;一人当たり面積最小値テキスト"/>
        <xdr:cNvSpPr txBox="1"/>
      </xdr:nvSpPr>
      <xdr:spPr>
        <a:xfrm>
          <a:off x="22199600" y="185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50140</xdr:rowOff>
    </xdr:from>
    <xdr:to>
      <xdr:col>116</xdr:col>
      <xdr:colOff>152400</xdr:colOff>
      <xdr:row>108</xdr:row>
      <xdr:rowOff>50140</xdr:rowOff>
    </xdr:to>
    <xdr:cxnSp macro="">
      <xdr:nvCxnSpPr>
        <xdr:cNvPr id="667" name="直線コネクタ 666"/>
        <xdr:cNvCxnSpPr/>
      </xdr:nvCxnSpPr>
      <xdr:spPr>
        <a:xfrm>
          <a:off x="22072600" y="185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29278</xdr:rowOff>
    </xdr:from>
    <xdr:ext cx="469744" cy="259045"/>
    <xdr:sp macro="" textlink="">
      <xdr:nvSpPr>
        <xdr:cNvPr id="668" name="【公民館】&#10;一人当たり面積最大値テキスト"/>
        <xdr:cNvSpPr txBox="1"/>
      </xdr:nvSpPr>
      <xdr:spPr>
        <a:xfrm>
          <a:off x="22199600" y="17174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82601</xdr:rowOff>
    </xdr:from>
    <xdr:to>
      <xdr:col>116</xdr:col>
      <xdr:colOff>152400</xdr:colOff>
      <xdr:row>101</xdr:row>
      <xdr:rowOff>82601</xdr:rowOff>
    </xdr:to>
    <xdr:cxnSp macro="">
      <xdr:nvCxnSpPr>
        <xdr:cNvPr id="669" name="直線コネクタ 668"/>
        <xdr:cNvCxnSpPr/>
      </xdr:nvCxnSpPr>
      <xdr:spPr>
        <a:xfrm>
          <a:off x="22072600" y="17399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19017</xdr:rowOff>
    </xdr:from>
    <xdr:ext cx="469744" cy="259045"/>
    <xdr:sp macro="" textlink="">
      <xdr:nvSpPr>
        <xdr:cNvPr id="670" name="【公民館】&#10;一人当たり面積平均値テキスト"/>
        <xdr:cNvSpPr txBox="1"/>
      </xdr:nvSpPr>
      <xdr:spPr>
        <a:xfrm>
          <a:off x="22199600" y="18192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167590</xdr:rowOff>
    </xdr:from>
    <xdr:to>
      <xdr:col>116</xdr:col>
      <xdr:colOff>114300</xdr:colOff>
      <xdr:row>107</xdr:row>
      <xdr:rowOff>97740</xdr:rowOff>
    </xdr:to>
    <xdr:sp macro="" textlink="">
      <xdr:nvSpPr>
        <xdr:cNvPr id="671" name="フローチャート: 判断 670"/>
        <xdr:cNvSpPr/>
      </xdr:nvSpPr>
      <xdr:spPr>
        <a:xfrm>
          <a:off x="22110700" y="1834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168047</xdr:rowOff>
    </xdr:from>
    <xdr:to>
      <xdr:col>112</xdr:col>
      <xdr:colOff>38100</xdr:colOff>
      <xdr:row>107</xdr:row>
      <xdr:rowOff>98197</xdr:rowOff>
    </xdr:to>
    <xdr:sp macro="" textlink="">
      <xdr:nvSpPr>
        <xdr:cNvPr id="672" name="フローチャート: 判断 671"/>
        <xdr:cNvSpPr/>
      </xdr:nvSpPr>
      <xdr:spPr>
        <a:xfrm>
          <a:off x="21272500" y="183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673" name="フローチャート: 判断 67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31801</xdr:rowOff>
    </xdr:from>
    <xdr:to>
      <xdr:col>102</xdr:col>
      <xdr:colOff>165100</xdr:colOff>
      <xdr:row>107</xdr:row>
      <xdr:rowOff>133401</xdr:rowOff>
    </xdr:to>
    <xdr:sp macro="" textlink="">
      <xdr:nvSpPr>
        <xdr:cNvPr id="674" name="フローチャート: 判断 673"/>
        <xdr:cNvSpPr/>
      </xdr:nvSpPr>
      <xdr:spPr>
        <a:xfrm>
          <a:off x="19494500" y="1837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110440</xdr:rowOff>
    </xdr:from>
    <xdr:to>
      <xdr:col>116</xdr:col>
      <xdr:colOff>114300</xdr:colOff>
      <xdr:row>108</xdr:row>
      <xdr:rowOff>40590</xdr:rowOff>
    </xdr:to>
    <xdr:sp macro="" textlink="">
      <xdr:nvSpPr>
        <xdr:cNvPr id="680" name="楕円 679"/>
        <xdr:cNvSpPr/>
      </xdr:nvSpPr>
      <xdr:spPr>
        <a:xfrm>
          <a:off x="22110700" y="184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25367</xdr:rowOff>
    </xdr:from>
    <xdr:ext cx="469744" cy="259045"/>
    <xdr:sp macro="" textlink="">
      <xdr:nvSpPr>
        <xdr:cNvPr id="681" name="【公民館】&#10;一人当たり面積該当値テキスト"/>
        <xdr:cNvSpPr txBox="1"/>
      </xdr:nvSpPr>
      <xdr:spPr>
        <a:xfrm>
          <a:off x="22199600" y="183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111353</xdr:rowOff>
    </xdr:from>
    <xdr:to>
      <xdr:col>112</xdr:col>
      <xdr:colOff>38100</xdr:colOff>
      <xdr:row>108</xdr:row>
      <xdr:rowOff>41503</xdr:rowOff>
    </xdr:to>
    <xdr:sp macro="" textlink="">
      <xdr:nvSpPr>
        <xdr:cNvPr id="682" name="楕円 681"/>
        <xdr:cNvSpPr/>
      </xdr:nvSpPr>
      <xdr:spPr>
        <a:xfrm>
          <a:off x="21272500" y="1845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161240</xdr:rowOff>
    </xdr:from>
    <xdr:to>
      <xdr:col>116</xdr:col>
      <xdr:colOff>63500</xdr:colOff>
      <xdr:row>107</xdr:row>
      <xdr:rowOff>162153</xdr:rowOff>
    </xdr:to>
    <xdr:cxnSp macro="">
      <xdr:nvCxnSpPr>
        <xdr:cNvPr id="683" name="直線コネクタ 682"/>
        <xdr:cNvCxnSpPr/>
      </xdr:nvCxnSpPr>
      <xdr:spPr>
        <a:xfrm flipV="1">
          <a:off x="21323300" y="1850639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112268</xdr:rowOff>
    </xdr:from>
    <xdr:to>
      <xdr:col>107</xdr:col>
      <xdr:colOff>101600</xdr:colOff>
      <xdr:row>108</xdr:row>
      <xdr:rowOff>42418</xdr:rowOff>
    </xdr:to>
    <xdr:sp macro="" textlink="">
      <xdr:nvSpPr>
        <xdr:cNvPr id="684" name="楕円 683"/>
        <xdr:cNvSpPr/>
      </xdr:nvSpPr>
      <xdr:spPr>
        <a:xfrm>
          <a:off x="20383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162153</xdr:rowOff>
    </xdr:from>
    <xdr:to>
      <xdr:col>111</xdr:col>
      <xdr:colOff>177800</xdr:colOff>
      <xdr:row>107</xdr:row>
      <xdr:rowOff>163068</xdr:rowOff>
    </xdr:to>
    <xdr:cxnSp macro="">
      <xdr:nvCxnSpPr>
        <xdr:cNvPr id="685" name="直線コネクタ 684"/>
        <xdr:cNvCxnSpPr/>
      </xdr:nvCxnSpPr>
      <xdr:spPr>
        <a:xfrm flipV="1">
          <a:off x="20434300" y="1850730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113182</xdr:rowOff>
    </xdr:from>
    <xdr:to>
      <xdr:col>102</xdr:col>
      <xdr:colOff>165100</xdr:colOff>
      <xdr:row>108</xdr:row>
      <xdr:rowOff>43332</xdr:rowOff>
    </xdr:to>
    <xdr:sp macro="" textlink="">
      <xdr:nvSpPr>
        <xdr:cNvPr id="686" name="楕円 685"/>
        <xdr:cNvSpPr/>
      </xdr:nvSpPr>
      <xdr:spPr>
        <a:xfrm>
          <a:off x="19494500" y="184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163068</xdr:rowOff>
    </xdr:from>
    <xdr:to>
      <xdr:col>107</xdr:col>
      <xdr:colOff>50800</xdr:colOff>
      <xdr:row>107</xdr:row>
      <xdr:rowOff>163982</xdr:rowOff>
    </xdr:to>
    <xdr:cxnSp macro="">
      <xdr:nvCxnSpPr>
        <xdr:cNvPr id="687" name="直線コネクタ 686"/>
        <xdr:cNvCxnSpPr/>
      </xdr:nvCxnSpPr>
      <xdr:spPr>
        <a:xfrm flipV="1">
          <a:off x="19545300" y="18508218"/>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114724</xdr:rowOff>
    </xdr:from>
    <xdr:ext cx="469744" cy="259045"/>
    <xdr:sp macro="" textlink="">
      <xdr:nvSpPr>
        <xdr:cNvPr id="688" name="n_1aveValue【公民館】&#10;一人当たり面積"/>
        <xdr:cNvSpPr txBox="1"/>
      </xdr:nvSpPr>
      <xdr:spPr>
        <a:xfrm>
          <a:off x="21075727" y="1811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689"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149928</xdr:rowOff>
    </xdr:from>
    <xdr:ext cx="469744" cy="259045"/>
    <xdr:sp macro="" textlink="">
      <xdr:nvSpPr>
        <xdr:cNvPr id="690" name="n_3aveValue【公民館】&#10;一人当たり面積"/>
        <xdr:cNvSpPr txBox="1"/>
      </xdr:nvSpPr>
      <xdr:spPr>
        <a:xfrm>
          <a:off x="19310427" y="1815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32630</xdr:rowOff>
    </xdr:from>
    <xdr:ext cx="469744" cy="259045"/>
    <xdr:sp macro="" textlink="">
      <xdr:nvSpPr>
        <xdr:cNvPr id="691" name="n_1mainValue【公民館】&#10;一人当たり面積"/>
        <xdr:cNvSpPr txBox="1"/>
      </xdr:nvSpPr>
      <xdr:spPr>
        <a:xfrm>
          <a:off x="21075727" y="18549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33545</xdr:rowOff>
    </xdr:from>
    <xdr:ext cx="469744" cy="259045"/>
    <xdr:sp macro="" textlink="">
      <xdr:nvSpPr>
        <xdr:cNvPr id="692" name="n_2mainValue【公民館】&#10;一人当たり面積"/>
        <xdr:cNvSpPr txBox="1"/>
      </xdr:nvSpPr>
      <xdr:spPr>
        <a:xfrm>
          <a:off x="20199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34459</xdr:rowOff>
    </xdr:from>
    <xdr:ext cx="469744" cy="259045"/>
    <xdr:sp macro="" textlink="">
      <xdr:nvSpPr>
        <xdr:cNvPr id="693" name="n_3mainValue【公民館】&#10;一人当たり面積"/>
        <xdr:cNvSpPr txBox="1"/>
      </xdr:nvSpPr>
      <xdr:spPr>
        <a:xfrm>
          <a:off x="19310427" y="1855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各施設類型とも一人当たりのストック規模において概ね同等または低い水準となっており、維持管理にかかる経費については負担は軽度となるが、住民サービスの観点から、コスト意識を持ち、積極的な環境整備に努める必要があると考え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有形固定資産減価償却率については、道路、橋りょう・トンネルといったインフラ系施設については、計画的な更新等により比較的低い水準となっている。しかしながら、建物系施設については、公営住宅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施設あったうち、平成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施設を廃止し、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施設を建て替えたことにより、低い水準となっているものの、保育所、学校施設、公民館は高い水準となっている。特に学校</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年が経過し、公民館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施設についても築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が経過している。いずれの施設も耐震補強を実施し、定期的な維持修繕を行っているため、使用上問題はないが、公共施設等総合管理計画に基づき、更新・統廃合などを進めるほか、町民ニーズや利用状況、人口構造や社会情勢の変化を踏まえ、個別施設計画に反映、方針や対応についても適宜検討・実施を行う。</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80010</xdr:rowOff>
    </xdr:to>
    <xdr:cxnSp macro="">
      <xdr:nvCxnSpPr>
        <xdr:cNvPr id="72" name="直線コネクタ 71"/>
        <xdr:cNvCxnSpPr/>
      </xdr:nvCxnSpPr>
      <xdr:spPr>
        <a:xfrm flipV="1">
          <a:off x="4634865" y="952500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73"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74" name="直線コネクタ 73"/>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168292</xdr:rowOff>
    </xdr:from>
    <xdr:ext cx="405111" cy="259045"/>
    <xdr:sp macro="" textlink="">
      <xdr:nvSpPr>
        <xdr:cNvPr id="77" name="【体育館・プール】&#10;有形固定資産減価償却率平均値テキスト"/>
        <xdr:cNvSpPr txBox="1"/>
      </xdr:nvSpPr>
      <xdr:spPr>
        <a:xfrm>
          <a:off x="4673600" y="994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145415</xdr:rowOff>
    </xdr:from>
    <xdr:to>
      <xdr:col>24</xdr:col>
      <xdr:colOff>114300</xdr:colOff>
      <xdr:row>59</xdr:row>
      <xdr:rowOff>75565</xdr:rowOff>
    </xdr:to>
    <xdr:sp macro="" textlink="">
      <xdr:nvSpPr>
        <xdr:cNvPr id="78" name="フローチャート: 判断 77"/>
        <xdr:cNvSpPr/>
      </xdr:nvSpPr>
      <xdr:spPr>
        <a:xfrm>
          <a:off x="45847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xdr:rowOff>
    </xdr:from>
    <xdr:to>
      <xdr:col>20</xdr:col>
      <xdr:colOff>38100</xdr:colOff>
      <xdr:row>59</xdr:row>
      <xdr:rowOff>117475</xdr:rowOff>
    </xdr:to>
    <xdr:sp macro="" textlink="">
      <xdr:nvSpPr>
        <xdr:cNvPr id="79" name="フローチャート: 判断 78"/>
        <xdr:cNvSpPr/>
      </xdr:nvSpPr>
      <xdr:spPr>
        <a:xfrm>
          <a:off x="3746500" y="101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134002</xdr:rowOff>
    </xdr:from>
    <xdr:ext cx="405111" cy="259045"/>
    <xdr:sp macro="" textlink="">
      <xdr:nvSpPr>
        <xdr:cNvPr id="80" name="n_1aveValue【体育館・プール】&#10;有形固定資産減価償却率"/>
        <xdr:cNvSpPr txBox="1"/>
      </xdr:nvSpPr>
      <xdr:spPr>
        <a:xfrm>
          <a:off x="35820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113030</xdr:rowOff>
    </xdr:from>
    <xdr:to>
      <xdr:col>15</xdr:col>
      <xdr:colOff>101600</xdr:colOff>
      <xdr:row>59</xdr:row>
      <xdr:rowOff>43180</xdr:rowOff>
    </xdr:to>
    <xdr:sp macro="" textlink="">
      <xdr:nvSpPr>
        <xdr:cNvPr id="81" name="フローチャート: 判断 80"/>
        <xdr:cNvSpPr/>
      </xdr:nvSpPr>
      <xdr:spPr>
        <a:xfrm>
          <a:off x="2857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59707</xdr:rowOff>
    </xdr:from>
    <xdr:ext cx="405111" cy="259045"/>
    <xdr:sp macro="" textlink="">
      <xdr:nvSpPr>
        <xdr:cNvPr id="82" name="n_2aveValue【体育館・プール】&#10;有形固定資産減価償却率"/>
        <xdr:cNvSpPr txBox="1"/>
      </xdr:nvSpPr>
      <xdr:spPr>
        <a:xfrm>
          <a:off x="27057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151130</xdr:rowOff>
    </xdr:from>
    <xdr:to>
      <xdr:col>10</xdr:col>
      <xdr:colOff>165100</xdr:colOff>
      <xdr:row>59</xdr:row>
      <xdr:rowOff>81280</xdr:rowOff>
    </xdr:to>
    <xdr:sp macro="" textlink="">
      <xdr:nvSpPr>
        <xdr:cNvPr id="83" name="フローチャート: 判断 82"/>
        <xdr:cNvSpPr/>
      </xdr:nvSpPr>
      <xdr:spPr>
        <a:xfrm>
          <a:off x="1968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72407</xdr:rowOff>
    </xdr:from>
    <xdr:ext cx="405111" cy="259045"/>
    <xdr:sp macro="" textlink="">
      <xdr:nvSpPr>
        <xdr:cNvPr id="84" name="n_3aveValue【体育館・プール】&#10;有形固定資産減価償却率"/>
        <xdr:cNvSpPr txBox="1"/>
      </xdr:nvSpPr>
      <xdr:spPr>
        <a:xfrm>
          <a:off x="18167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90" name="楕円 89"/>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144797</xdr:rowOff>
    </xdr:from>
    <xdr:ext cx="405111" cy="259045"/>
    <xdr:sp macro="" textlink="">
      <xdr:nvSpPr>
        <xdr:cNvPr id="91" name="【体育館・プール】&#10;有形固定資産減価償却率該当値テキスト"/>
        <xdr:cNvSpPr txBox="1"/>
      </xdr:nvSpPr>
      <xdr:spPr>
        <a:xfrm>
          <a:off x="4673600"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33020</xdr:rowOff>
    </xdr:from>
    <xdr:to>
      <xdr:col>20</xdr:col>
      <xdr:colOff>38100</xdr:colOff>
      <xdr:row>60</xdr:row>
      <xdr:rowOff>134620</xdr:rowOff>
    </xdr:to>
    <xdr:sp macro="" textlink="">
      <xdr:nvSpPr>
        <xdr:cNvPr id="92" name="楕円 91"/>
        <xdr:cNvSpPr/>
      </xdr:nvSpPr>
      <xdr:spPr>
        <a:xfrm>
          <a:off x="3746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83820</xdr:rowOff>
    </xdr:to>
    <xdr:cxnSp macro="">
      <xdr:nvCxnSpPr>
        <xdr:cNvPr id="93" name="直線コネクタ 92"/>
        <xdr:cNvCxnSpPr/>
      </xdr:nvCxnSpPr>
      <xdr:spPr>
        <a:xfrm flipV="1">
          <a:off x="3797300" y="10332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76835</xdr:rowOff>
    </xdr:from>
    <xdr:to>
      <xdr:col>15</xdr:col>
      <xdr:colOff>101600</xdr:colOff>
      <xdr:row>61</xdr:row>
      <xdr:rowOff>6985</xdr:rowOff>
    </xdr:to>
    <xdr:sp macro="" textlink="">
      <xdr:nvSpPr>
        <xdr:cNvPr id="94" name="楕円 93"/>
        <xdr:cNvSpPr/>
      </xdr:nvSpPr>
      <xdr:spPr>
        <a:xfrm>
          <a:off x="2857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83820</xdr:rowOff>
    </xdr:from>
    <xdr:to>
      <xdr:col>19</xdr:col>
      <xdr:colOff>177800</xdr:colOff>
      <xdr:row>60</xdr:row>
      <xdr:rowOff>127635</xdr:rowOff>
    </xdr:to>
    <xdr:cxnSp macro="">
      <xdr:nvCxnSpPr>
        <xdr:cNvPr id="95" name="直線コネクタ 94"/>
        <xdr:cNvCxnSpPr/>
      </xdr:nvCxnSpPr>
      <xdr:spPr>
        <a:xfrm flipV="1">
          <a:off x="2908300" y="103708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29210</xdr:rowOff>
    </xdr:from>
    <xdr:to>
      <xdr:col>10</xdr:col>
      <xdr:colOff>165100</xdr:colOff>
      <xdr:row>58</xdr:row>
      <xdr:rowOff>130810</xdr:rowOff>
    </xdr:to>
    <xdr:sp macro="" textlink="">
      <xdr:nvSpPr>
        <xdr:cNvPr id="96" name="楕円 95"/>
        <xdr:cNvSpPr/>
      </xdr:nvSpPr>
      <xdr:spPr>
        <a:xfrm>
          <a:off x="1968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80010</xdr:rowOff>
    </xdr:from>
    <xdr:to>
      <xdr:col>15</xdr:col>
      <xdr:colOff>50800</xdr:colOff>
      <xdr:row>60</xdr:row>
      <xdr:rowOff>127635</xdr:rowOff>
    </xdr:to>
    <xdr:cxnSp macro="">
      <xdr:nvCxnSpPr>
        <xdr:cNvPr id="97" name="直線コネクタ 96"/>
        <xdr:cNvCxnSpPr/>
      </xdr:nvCxnSpPr>
      <xdr:spPr>
        <a:xfrm>
          <a:off x="2019300" y="10024110"/>
          <a:ext cx="889000" cy="39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98" name="n_1mainValue【体育館・プール】&#10;有形固定資産減価償却率"/>
        <xdr:cNvSpPr txBox="1"/>
      </xdr:nvSpPr>
      <xdr:spPr>
        <a:xfrm>
          <a:off x="35820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169562</xdr:rowOff>
    </xdr:from>
    <xdr:ext cx="405111" cy="259045"/>
    <xdr:sp macro="" textlink="">
      <xdr:nvSpPr>
        <xdr:cNvPr id="99" name="n_2mainValue【体育館・プール】&#10;有形固定資産減価償却率"/>
        <xdr:cNvSpPr txBox="1"/>
      </xdr:nvSpPr>
      <xdr:spPr>
        <a:xfrm>
          <a:off x="2705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147337</xdr:rowOff>
    </xdr:from>
    <xdr:ext cx="405111" cy="259045"/>
    <xdr:sp macro="" textlink="">
      <xdr:nvSpPr>
        <xdr:cNvPr id="100" name="n_3mainValue【体育館・プール】&#10;有形固定資産減価償却率"/>
        <xdr:cNvSpPr txBox="1"/>
      </xdr:nvSpPr>
      <xdr:spPr>
        <a:xfrm>
          <a:off x="1816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1" name="直線コネクタ 110"/>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2" name="テキスト ボックス 111"/>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3" name="直線コネクタ 11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4" name="テキスト ボックス 11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5" name="直線コネクタ 114"/>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6" name="テキスト ボックス 115"/>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7" name="直線コネクタ 1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8" name="テキスト ボックス 1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30290</xdr:rowOff>
    </xdr:from>
    <xdr:to>
      <xdr:col>54</xdr:col>
      <xdr:colOff>189865</xdr:colOff>
      <xdr:row>62</xdr:row>
      <xdr:rowOff>161734</xdr:rowOff>
    </xdr:to>
    <xdr:cxnSp macro="">
      <xdr:nvCxnSpPr>
        <xdr:cNvPr id="120" name="直線コネクタ 119"/>
        <xdr:cNvCxnSpPr/>
      </xdr:nvCxnSpPr>
      <xdr:spPr>
        <a:xfrm flipV="1">
          <a:off x="10476865" y="9631490"/>
          <a:ext cx="0" cy="1160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165561</xdr:rowOff>
    </xdr:from>
    <xdr:ext cx="469744" cy="259045"/>
    <xdr:sp macro="" textlink="">
      <xdr:nvSpPr>
        <xdr:cNvPr id="121" name="【体育館・プール】&#10;一人当たり面積最小値テキスト"/>
        <xdr:cNvSpPr txBox="1"/>
      </xdr:nvSpPr>
      <xdr:spPr>
        <a:xfrm>
          <a:off x="10515600" y="1079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161734</xdr:rowOff>
    </xdr:from>
    <xdr:to>
      <xdr:col>55</xdr:col>
      <xdr:colOff>88900</xdr:colOff>
      <xdr:row>62</xdr:row>
      <xdr:rowOff>161734</xdr:rowOff>
    </xdr:to>
    <xdr:cxnSp macro="">
      <xdr:nvCxnSpPr>
        <xdr:cNvPr id="122" name="直線コネクタ 121"/>
        <xdr:cNvCxnSpPr/>
      </xdr:nvCxnSpPr>
      <xdr:spPr>
        <a:xfrm>
          <a:off x="10388600" y="10791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148417</xdr:rowOff>
    </xdr:from>
    <xdr:ext cx="469744" cy="259045"/>
    <xdr:sp macro="" textlink="">
      <xdr:nvSpPr>
        <xdr:cNvPr id="123" name="【体育館・プール】&#10;一人当たり面積最大値テキスト"/>
        <xdr:cNvSpPr txBox="1"/>
      </xdr:nvSpPr>
      <xdr:spPr>
        <a:xfrm>
          <a:off x="10515600" y="940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30290</xdr:rowOff>
    </xdr:from>
    <xdr:to>
      <xdr:col>55</xdr:col>
      <xdr:colOff>88900</xdr:colOff>
      <xdr:row>56</xdr:row>
      <xdr:rowOff>30290</xdr:rowOff>
    </xdr:to>
    <xdr:cxnSp macro="">
      <xdr:nvCxnSpPr>
        <xdr:cNvPr id="124" name="直線コネクタ 123"/>
        <xdr:cNvCxnSpPr/>
      </xdr:nvCxnSpPr>
      <xdr:spPr>
        <a:xfrm>
          <a:off x="10388600" y="9631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44658</xdr:rowOff>
    </xdr:from>
    <xdr:ext cx="469744" cy="259045"/>
    <xdr:sp macro="" textlink="">
      <xdr:nvSpPr>
        <xdr:cNvPr id="125" name="【体育館・プール】&#10;一人当たり面積平均値テキスト"/>
        <xdr:cNvSpPr txBox="1"/>
      </xdr:nvSpPr>
      <xdr:spPr>
        <a:xfrm>
          <a:off x="10515600" y="10331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21781</xdr:rowOff>
    </xdr:from>
    <xdr:to>
      <xdr:col>55</xdr:col>
      <xdr:colOff>50800</xdr:colOff>
      <xdr:row>61</xdr:row>
      <xdr:rowOff>123381</xdr:rowOff>
    </xdr:to>
    <xdr:sp macro="" textlink="">
      <xdr:nvSpPr>
        <xdr:cNvPr id="126" name="フローチャート: 判断 125"/>
        <xdr:cNvSpPr/>
      </xdr:nvSpPr>
      <xdr:spPr>
        <a:xfrm>
          <a:off x="10426700" y="1048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44641</xdr:rowOff>
    </xdr:from>
    <xdr:to>
      <xdr:col>50</xdr:col>
      <xdr:colOff>165100</xdr:colOff>
      <xdr:row>61</xdr:row>
      <xdr:rowOff>146241</xdr:rowOff>
    </xdr:to>
    <xdr:sp macro="" textlink="">
      <xdr:nvSpPr>
        <xdr:cNvPr id="127" name="フローチャート: 判断 126"/>
        <xdr:cNvSpPr/>
      </xdr:nvSpPr>
      <xdr:spPr>
        <a:xfrm>
          <a:off x="9588500" y="1050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137368</xdr:rowOff>
    </xdr:from>
    <xdr:ext cx="469744" cy="259045"/>
    <xdr:sp macro="" textlink="">
      <xdr:nvSpPr>
        <xdr:cNvPr id="128" name="n_1aveValue【体育館・プール】&#10;一人当たり面積"/>
        <xdr:cNvSpPr txBox="1"/>
      </xdr:nvSpPr>
      <xdr:spPr>
        <a:xfrm>
          <a:off x="9391727" y="1059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124079</xdr:rowOff>
    </xdr:from>
    <xdr:to>
      <xdr:col>46</xdr:col>
      <xdr:colOff>38100</xdr:colOff>
      <xdr:row>61</xdr:row>
      <xdr:rowOff>54229</xdr:rowOff>
    </xdr:to>
    <xdr:sp macro="" textlink="">
      <xdr:nvSpPr>
        <xdr:cNvPr id="129" name="フローチャート: 判断 128"/>
        <xdr:cNvSpPr/>
      </xdr:nvSpPr>
      <xdr:spPr>
        <a:xfrm>
          <a:off x="8699500" y="1041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70756</xdr:rowOff>
    </xdr:from>
    <xdr:ext cx="469744" cy="259045"/>
    <xdr:sp macro="" textlink="">
      <xdr:nvSpPr>
        <xdr:cNvPr id="130" name="n_2aveValue【体育館・プール】&#10;一人当たり面積"/>
        <xdr:cNvSpPr txBox="1"/>
      </xdr:nvSpPr>
      <xdr:spPr>
        <a:xfrm>
          <a:off x="8515427" y="1018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59499</xdr:rowOff>
    </xdr:from>
    <xdr:to>
      <xdr:col>41</xdr:col>
      <xdr:colOff>101600</xdr:colOff>
      <xdr:row>61</xdr:row>
      <xdr:rowOff>161099</xdr:rowOff>
    </xdr:to>
    <xdr:sp macro="" textlink="">
      <xdr:nvSpPr>
        <xdr:cNvPr id="131" name="フローチャート: 判断 130"/>
        <xdr:cNvSpPr/>
      </xdr:nvSpPr>
      <xdr:spPr>
        <a:xfrm>
          <a:off x="7810500" y="10517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60</xdr:row>
      <xdr:rowOff>6176</xdr:rowOff>
    </xdr:from>
    <xdr:ext cx="469744" cy="259045"/>
    <xdr:sp macro="" textlink="">
      <xdr:nvSpPr>
        <xdr:cNvPr id="132" name="n_3aveValue【体育館・プール】&#10;一人当たり面積"/>
        <xdr:cNvSpPr txBox="1"/>
      </xdr:nvSpPr>
      <xdr:spPr>
        <a:xfrm>
          <a:off x="7626427" y="1029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3" name="テキスト ボックス 13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4" name="テキスト ボックス 13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5" name="テキスト ボックス 13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6" name="テキスト ボックス 13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7" name="テキスト ボックス 13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34925</xdr:rowOff>
    </xdr:from>
    <xdr:to>
      <xdr:col>55</xdr:col>
      <xdr:colOff>50800</xdr:colOff>
      <xdr:row>61</xdr:row>
      <xdr:rowOff>136525</xdr:rowOff>
    </xdr:to>
    <xdr:sp macro="" textlink="">
      <xdr:nvSpPr>
        <xdr:cNvPr id="138" name="楕円 137"/>
        <xdr:cNvSpPr/>
      </xdr:nvSpPr>
      <xdr:spPr>
        <a:xfrm>
          <a:off x="104267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13352</xdr:rowOff>
    </xdr:from>
    <xdr:ext cx="469744" cy="259045"/>
    <xdr:sp macro="" textlink="">
      <xdr:nvSpPr>
        <xdr:cNvPr id="139" name="【体育館・プール】&#10;一人当たり面積該当値テキスト"/>
        <xdr:cNvSpPr txBox="1"/>
      </xdr:nvSpPr>
      <xdr:spPr>
        <a:xfrm>
          <a:off x="10515600" y="104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38926</xdr:rowOff>
    </xdr:from>
    <xdr:to>
      <xdr:col>50</xdr:col>
      <xdr:colOff>165100</xdr:colOff>
      <xdr:row>61</xdr:row>
      <xdr:rowOff>140526</xdr:rowOff>
    </xdr:to>
    <xdr:sp macro="" textlink="">
      <xdr:nvSpPr>
        <xdr:cNvPr id="140" name="楕円 139"/>
        <xdr:cNvSpPr/>
      </xdr:nvSpPr>
      <xdr:spPr>
        <a:xfrm>
          <a:off x="9588500" y="1049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85725</xdr:rowOff>
    </xdr:from>
    <xdr:to>
      <xdr:col>55</xdr:col>
      <xdr:colOff>0</xdr:colOff>
      <xdr:row>61</xdr:row>
      <xdr:rowOff>89726</xdr:rowOff>
    </xdr:to>
    <xdr:cxnSp macro="">
      <xdr:nvCxnSpPr>
        <xdr:cNvPr id="141" name="直線コネクタ 140"/>
        <xdr:cNvCxnSpPr/>
      </xdr:nvCxnSpPr>
      <xdr:spPr>
        <a:xfrm flipV="1">
          <a:off x="9639300" y="10544175"/>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41783</xdr:rowOff>
    </xdr:from>
    <xdr:to>
      <xdr:col>46</xdr:col>
      <xdr:colOff>38100</xdr:colOff>
      <xdr:row>61</xdr:row>
      <xdr:rowOff>143383</xdr:rowOff>
    </xdr:to>
    <xdr:sp macro="" textlink="">
      <xdr:nvSpPr>
        <xdr:cNvPr id="142" name="楕円 141"/>
        <xdr:cNvSpPr/>
      </xdr:nvSpPr>
      <xdr:spPr>
        <a:xfrm>
          <a:off x="8699500" y="1050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89726</xdr:rowOff>
    </xdr:from>
    <xdr:to>
      <xdr:col>50</xdr:col>
      <xdr:colOff>114300</xdr:colOff>
      <xdr:row>61</xdr:row>
      <xdr:rowOff>92583</xdr:rowOff>
    </xdr:to>
    <xdr:cxnSp macro="">
      <xdr:nvCxnSpPr>
        <xdr:cNvPr id="143" name="直線コネクタ 142"/>
        <xdr:cNvCxnSpPr/>
      </xdr:nvCxnSpPr>
      <xdr:spPr>
        <a:xfrm flipV="1">
          <a:off x="8750300" y="1054817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23495</xdr:rowOff>
    </xdr:from>
    <xdr:to>
      <xdr:col>41</xdr:col>
      <xdr:colOff>101600</xdr:colOff>
      <xdr:row>62</xdr:row>
      <xdr:rowOff>125095</xdr:rowOff>
    </xdr:to>
    <xdr:sp macro="" textlink="">
      <xdr:nvSpPr>
        <xdr:cNvPr id="144" name="楕円 143"/>
        <xdr:cNvSpPr/>
      </xdr:nvSpPr>
      <xdr:spPr>
        <a:xfrm>
          <a:off x="7810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92583</xdr:rowOff>
    </xdr:from>
    <xdr:to>
      <xdr:col>45</xdr:col>
      <xdr:colOff>177800</xdr:colOff>
      <xdr:row>62</xdr:row>
      <xdr:rowOff>74295</xdr:rowOff>
    </xdr:to>
    <xdr:cxnSp macro="">
      <xdr:nvCxnSpPr>
        <xdr:cNvPr id="145" name="直線コネクタ 144"/>
        <xdr:cNvCxnSpPr/>
      </xdr:nvCxnSpPr>
      <xdr:spPr>
        <a:xfrm flipV="1">
          <a:off x="7861300" y="10551033"/>
          <a:ext cx="889000" cy="15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157053</xdr:rowOff>
    </xdr:from>
    <xdr:ext cx="469744" cy="259045"/>
    <xdr:sp macro="" textlink="">
      <xdr:nvSpPr>
        <xdr:cNvPr id="146" name="n_1mainValue【体育館・プール】&#10;一人当たり面積"/>
        <xdr:cNvSpPr txBox="1"/>
      </xdr:nvSpPr>
      <xdr:spPr>
        <a:xfrm>
          <a:off x="9391727" y="10272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134510</xdr:rowOff>
    </xdr:from>
    <xdr:ext cx="469744" cy="259045"/>
    <xdr:sp macro="" textlink="">
      <xdr:nvSpPr>
        <xdr:cNvPr id="147" name="n_2mainValue【体育館・プール】&#10;一人当たり面積"/>
        <xdr:cNvSpPr txBox="1"/>
      </xdr:nvSpPr>
      <xdr:spPr>
        <a:xfrm>
          <a:off x="8515427" y="10592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116222</xdr:rowOff>
    </xdr:from>
    <xdr:ext cx="469744" cy="259045"/>
    <xdr:sp macro="" textlink="">
      <xdr:nvSpPr>
        <xdr:cNvPr id="148" name="n_3mainValue【体育館・プール】&#10;一人当たり面積"/>
        <xdr:cNvSpPr txBox="1"/>
      </xdr:nvSpPr>
      <xdr:spPr>
        <a:xfrm>
          <a:off x="76264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9" name="正方形/長方形 14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0" name="正方形/長方形 14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1" name="正方形/長方形 15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2" name="正方形/長方形 15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3" name="正方形/長方形 15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4" name="正方形/長方形 15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5" name="正方形/長方形 15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6" name="正方形/長方形 15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7" name="テキスト ボックス 15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8" name="直線コネクタ 15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59" name="直線コネクタ 15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60" name="テキスト ボックス 15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61" name="直線コネクタ 16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62" name="テキスト ボックス 16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63" name="直線コネクタ 16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64" name="テキスト ボックス 16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65" name="直線コネクタ 16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66" name="テキスト ボックス 16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67" name="直線コネクタ 16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68" name="テキスト ボックス 16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69" name="直線コネクタ 16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70" name="テキスト ボックス 16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1" name="直線コネクタ 17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72" name="テキスト ボックス 17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7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132806</xdr:rowOff>
    </xdr:to>
    <xdr:cxnSp macro="">
      <xdr:nvCxnSpPr>
        <xdr:cNvPr id="174" name="直線コネクタ 173"/>
        <xdr:cNvCxnSpPr/>
      </xdr:nvCxnSpPr>
      <xdr:spPr>
        <a:xfrm flipV="1">
          <a:off x="4634865" y="13280571"/>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136633</xdr:rowOff>
    </xdr:from>
    <xdr:ext cx="405111" cy="259045"/>
    <xdr:sp macro="" textlink="">
      <xdr:nvSpPr>
        <xdr:cNvPr id="175" name="【福祉施設】&#10;有形固定資産減価償却率最小値テキスト"/>
        <xdr:cNvSpPr txBox="1"/>
      </xdr:nvSpPr>
      <xdr:spPr>
        <a:xfrm>
          <a:off x="4673600" y="1470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132806</xdr:rowOff>
    </xdr:from>
    <xdr:to>
      <xdr:col>24</xdr:col>
      <xdr:colOff>152400</xdr:colOff>
      <xdr:row>85</xdr:row>
      <xdr:rowOff>132806</xdr:rowOff>
    </xdr:to>
    <xdr:cxnSp macro="">
      <xdr:nvCxnSpPr>
        <xdr:cNvPr id="176" name="直線コネクタ 175"/>
        <xdr:cNvCxnSpPr/>
      </xdr:nvCxnSpPr>
      <xdr:spPr>
        <a:xfrm>
          <a:off x="4546600" y="1470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77" name="【福祉施設】&#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78" name="直線コネクタ 177"/>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66964</xdr:rowOff>
    </xdr:from>
    <xdr:ext cx="405111" cy="259045"/>
    <xdr:sp macro="" textlink="">
      <xdr:nvSpPr>
        <xdr:cNvPr id="179" name="【福祉施設】&#10;有形固定資産減価償却率平均値テキスト"/>
        <xdr:cNvSpPr txBox="1"/>
      </xdr:nvSpPr>
      <xdr:spPr>
        <a:xfrm>
          <a:off x="4673600" y="1395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88537</xdr:rowOff>
    </xdr:from>
    <xdr:to>
      <xdr:col>24</xdr:col>
      <xdr:colOff>114300</xdr:colOff>
      <xdr:row>82</xdr:row>
      <xdr:rowOff>18687</xdr:rowOff>
    </xdr:to>
    <xdr:sp macro="" textlink="">
      <xdr:nvSpPr>
        <xdr:cNvPr id="180" name="フローチャート: 判断 179"/>
        <xdr:cNvSpPr/>
      </xdr:nvSpPr>
      <xdr:spPr>
        <a:xfrm>
          <a:off x="45847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181" name="フローチャート: 判断 180"/>
        <xdr:cNvSpPr/>
      </xdr:nvSpPr>
      <xdr:spPr>
        <a:xfrm>
          <a:off x="3746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13988</xdr:rowOff>
    </xdr:from>
    <xdr:ext cx="405111" cy="259045"/>
    <xdr:sp macro="" textlink="">
      <xdr:nvSpPr>
        <xdr:cNvPr id="182" name="n_1aveValue【福祉施設】&#10;有形固定資産減価償却率"/>
        <xdr:cNvSpPr txBox="1"/>
      </xdr:nvSpPr>
      <xdr:spPr>
        <a:xfrm>
          <a:off x="3582044"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121194</xdr:rowOff>
    </xdr:from>
    <xdr:to>
      <xdr:col>15</xdr:col>
      <xdr:colOff>101600</xdr:colOff>
      <xdr:row>82</xdr:row>
      <xdr:rowOff>51344</xdr:rowOff>
    </xdr:to>
    <xdr:sp macro="" textlink="">
      <xdr:nvSpPr>
        <xdr:cNvPr id="183" name="フローチャート: 判断 182"/>
        <xdr:cNvSpPr/>
      </xdr:nvSpPr>
      <xdr:spPr>
        <a:xfrm>
          <a:off x="2857500" y="1400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67871</xdr:rowOff>
    </xdr:from>
    <xdr:ext cx="405111" cy="259045"/>
    <xdr:sp macro="" textlink="">
      <xdr:nvSpPr>
        <xdr:cNvPr id="184" name="n_2aveValue【福祉施設】&#10;有形固定資産減価償却率"/>
        <xdr:cNvSpPr txBox="1"/>
      </xdr:nvSpPr>
      <xdr:spPr>
        <a:xfrm>
          <a:off x="2705744" y="1378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23223</xdr:rowOff>
    </xdr:from>
    <xdr:to>
      <xdr:col>10</xdr:col>
      <xdr:colOff>165100</xdr:colOff>
      <xdr:row>82</xdr:row>
      <xdr:rowOff>124823</xdr:rowOff>
    </xdr:to>
    <xdr:sp macro="" textlink="">
      <xdr:nvSpPr>
        <xdr:cNvPr id="185" name="フローチャート: 判断 184"/>
        <xdr:cNvSpPr/>
      </xdr:nvSpPr>
      <xdr:spPr>
        <a:xfrm>
          <a:off x="19685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115950</xdr:rowOff>
    </xdr:from>
    <xdr:ext cx="405111" cy="259045"/>
    <xdr:sp macro="" textlink="">
      <xdr:nvSpPr>
        <xdr:cNvPr id="186" name="n_3aveValue【福祉施設】&#10;有形固定資産減価償却率"/>
        <xdr:cNvSpPr txBox="1"/>
      </xdr:nvSpPr>
      <xdr:spPr>
        <a:xfrm>
          <a:off x="1816744" y="1417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87" name="テキスト ボックス 18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8" name="テキスト ボックス 18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9" name="テキスト ボックス 18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0" name="テキスト ボックス 18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1" name="テキスト ボックス 19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77107</xdr:rowOff>
    </xdr:from>
    <xdr:to>
      <xdr:col>24</xdr:col>
      <xdr:colOff>114300</xdr:colOff>
      <xdr:row>82</xdr:row>
      <xdr:rowOff>7257</xdr:rowOff>
    </xdr:to>
    <xdr:sp macro="" textlink="">
      <xdr:nvSpPr>
        <xdr:cNvPr id="192" name="楕円 191"/>
        <xdr:cNvSpPr/>
      </xdr:nvSpPr>
      <xdr:spPr>
        <a:xfrm>
          <a:off x="4584700" y="1396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99984</xdr:rowOff>
    </xdr:from>
    <xdr:ext cx="405111" cy="259045"/>
    <xdr:sp macro="" textlink="">
      <xdr:nvSpPr>
        <xdr:cNvPr id="193" name="【福祉施設】&#10;有形固定資産減価償却率該当値テキスト"/>
        <xdr:cNvSpPr txBox="1"/>
      </xdr:nvSpPr>
      <xdr:spPr>
        <a:xfrm>
          <a:off x="4673600" y="1381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114663</xdr:rowOff>
    </xdr:from>
    <xdr:to>
      <xdr:col>20</xdr:col>
      <xdr:colOff>38100</xdr:colOff>
      <xdr:row>82</xdr:row>
      <xdr:rowOff>44813</xdr:rowOff>
    </xdr:to>
    <xdr:sp macro="" textlink="">
      <xdr:nvSpPr>
        <xdr:cNvPr id="194" name="楕円 193"/>
        <xdr:cNvSpPr/>
      </xdr:nvSpPr>
      <xdr:spPr>
        <a:xfrm>
          <a:off x="37465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127907</xdr:rowOff>
    </xdr:from>
    <xdr:to>
      <xdr:col>24</xdr:col>
      <xdr:colOff>63500</xdr:colOff>
      <xdr:row>81</xdr:row>
      <xdr:rowOff>165463</xdr:rowOff>
    </xdr:to>
    <xdr:cxnSp macro="">
      <xdr:nvCxnSpPr>
        <xdr:cNvPr id="195" name="直線コネクタ 194"/>
        <xdr:cNvCxnSpPr/>
      </xdr:nvCxnSpPr>
      <xdr:spPr>
        <a:xfrm flipV="1">
          <a:off x="3797300" y="1401535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152219</xdr:rowOff>
    </xdr:from>
    <xdr:to>
      <xdr:col>15</xdr:col>
      <xdr:colOff>101600</xdr:colOff>
      <xdr:row>82</xdr:row>
      <xdr:rowOff>82369</xdr:rowOff>
    </xdr:to>
    <xdr:sp macro="" textlink="">
      <xdr:nvSpPr>
        <xdr:cNvPr id="196" name="楕円 195"/>
        <xdr:cNvSpPr/>
      </xdr:nvSpPr>
      <xdr:spPr>
        <a:xfrm>
          <a:off x="28575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165463</xdr:rowOff>
    </xdr:from>
    <xdr:to>
      <xdr:col>19</xdr:col>
      <xdr:colOff>177800</xdr:colOff>
      <xdr:row>82</xdr:row>
      <xdr:rowOff>31569</xdr:rowOff>
    </xdr:to>
    <xdr:cxnSp macro="">
      <xdr:nvCxnSpPr>
        <xdr:cNvPr id="197" name="直線コネクタ 196"/>
        <xdr:cNvCxnSpPr/>
      </xdr:nvCxnSpPr>
      <xdr:spPr>
        <a:xfrm flipV="1">
          <a:off x="2908300" y="1405291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18324</xdr:rowOff>
    </xdr:from>
    <xdr:to>
      <xdr:col>10</xdr:col>
      <xdr:colOff>165100</xdr:colOff>
      <xdr:row>82</xdr:row>
      <xdr:rowOff>119924</xdr:rowOff>
    </xdr:to>
    <xdr:sp macro="" textlink="">
      <xdr:nvSpPr>
        <xdr:cNvPr id="198" name="楕円 197"/>
        <xdr:cNvSpPr/>
      </xdr:nvSpPr>
      <xdr:spPr>
        <a:xfrm>
          <a:off x="1968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31569</xdr:rowOff>
    </xdr:from>
    <xdr:to>
      <xdr:col>15</xdr:col>
      <xdr:colOff>50800</xdr:colOff>
      <xdr:row>82</xdr:row>
      <xdr:rowOff>69124</xdr:rowOff>
    </xdr:to>
    <xdr:cxnSp macro="">
      <xdr:nvCxnSpPr>
        <xdr:cNvPr id="199" name="直線コネクタ 198"/>
        <xdr:cNvCxnSpPr/>
      </xdr:nvCxnSpPr>
      <xdr:spPr>
        <a:xfrm flipV="1">
          <a:off x="2019300" y="1409046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35940</xdr:rowOff>
    </xdr:from>
    <xdr:ext cx="405111" cy="259045"/>
    <xdr:sp macro="" textlink="">
      <xdr:nvSpPr>
        <xdr:cNvPr id="200" name="n_1mainValue【福祉施設】&#10;有形固定資産減価償却率"/>
        <xdr:cNvSpPr txBox="1"/>
      </xdr:nvSpPr>
      <xdr:spPr>
        <a:xfrm>
          <a:off x="35820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73496</xdr:rowOff>
    </xdr:from>
    <xdr:ext cx="405111" cy="259045"/>
    <xdr:sp macro="" textlink="">
      <xdr:nvSpPr>
        <xdr:cNvPr id="201" name="n_2mainValue【福祉施設】&#10;有形固定資産減価償却率"/>
        <xdr:cNvSpPr txBox="1"/>
      </xdr:nvSpPr>
      <xdr:spPr>
        <a:xfrm>
          <a:off x="2705744" y="1413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136451</xdr:rowOff>
    </xdr:from>
    <xdr:ext cx="405111" cy="259045"/>
    <xdr:sp macro="" textlink="">
      <xdr:nvSpPr>
        <xdr:cNvPr id="202" name="n_3mainValue【福祉施設】&#10;有形固定資産減価償却率"/>
        <xdr:cNvSpPr txBox="1"/>
      </xdr:nvSpPr>
      <xdr:spPr>
        <a:xfrm>
          <a:off x="1816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13" name="直線コネクタ 21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14" name="テキスト ボックス 21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15" name="直線コネクタ 21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16" name="テキスト ボックス 21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17" name="直線コネクタ 21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18" name="テキスト ボックス 21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19" name="直線コネクタ 21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20" name="テキスト ボックス 21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21" name="直線コネクタ 22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22" name="テキスト ボックス 22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23" name="直線コネクタ 22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24" name="テキスト ボックス 22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5" name="直線コネクタ 22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6" name="テキスト ボックス 22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141514</xdr:rowOff>
    </xdr:to>
    <xdr:cxnSp macro="">
      <xdr:nvCxnSpPr>
        <xdr:cNvPr id="228" name="直線コネクタ 227"/>
        <xdr:cNvCxnSpPr/>
      </xdr:nvCxnSpPr>
      <xdr:spPr>
        <a:xfrm flipV="1">
          <a:off x="10476865" y="13345886"/>
          <a:ext cx="0" cy="1540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145341</xdr:rowOff>
    </xdr:from>
    <xdr:ext cx="469744" cy="259045"/>
    <xdr:sp macro="" textlink="">
      <xdr:nvSpPr>
        <xdr:cNvPr id="229" name="【福祉施設】&#10;一人当たり面積最小値テキスト"/>
        <xdr:cNvSpPr txBox="1"/>
      </xdr:nvSpPr>
      <xdr:spPr>
        <a:xfrm>
          <a:off x="10515600"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141514</xdr:rowOff>
    </xdr:from>
    <xdr:to>
      <xdr:col>55</xdr:col>
      <xdr:colOff>88900</xdr:colOff>
      <xdr:row>86</xdr:row>
      <xdr:rowOff>141514</xdr:rowOff>
    </xdr:to>
    <xdr:cxnSp macro="">
      <xdr:nvCxnSpPr>
        <xdr:cNvPr id="230" name="直線コネクタ 229"/>
        <xdr:cNvCxnSpPr/>
      </xdr:nvCxnSpPr>
      <xdr:spPr>
        <a:xfrm>
          <a:off x="10388600" y="14886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231" name="【福祉施設】&#10;一人当たり面積最大値テキスト"/>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232" name="直線コネクタ 231"/>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70048</xdr:rowOff>
    </xdr:from>
    <xdr:ext cx="469744" cy="259045"/>
    <xdr:sp macro="" textlink="">
      <xdr:nvSpPr>
        <xdr:cNvPr id="233" name="【福祉施設】&#10;一人当たり面積平均値テキスト"/>
        <xdr:cNvSpPr txBox="1"/>
      </xdr:nvSpPr>
      <xdr:spPr>
        <a:xfrm>
          <a:off x="10515600" y="14300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47171</xdr:rowOff>
    </xdr:from>
    <xdr:to>
      <xdr:col>55</xdr:col>
      <xdr:colOff>50800</xdr:colOff>
      <xdr:row>84</xdr:row>
      <xdr:rowOff>148771</xdr:rowOff>
    </xdr:to>
    <xdr:sp macro="" textlink="">
      <xdr:nvSpPr>
        <xdr:cNvPr id="234" name="フローチャート: 判断 233"/>
        <xdr:cNvSpPr/>
      </xdr:nvSpPr>
      <xdr:spPr>
        <a:xfrm>
          <a:off x="10426700" y="1444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235" name="フローチャート: 判断 234"/>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236"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169636</xdr:rowOff>
    </xdr:from>
    <xdr:to>
      <xdr:col>46</xdr:col>
      <xdr:colOff>38100</xdr:colOff>
      <xdr:row>84</xdr:row>
      <xdr:rowOff>99786</xdr:rowOff>
    </xdr:to>
    <xdr:sp macro="" textlink="">
      <xdr:nvSpPr>
        <xdr:cNvPr id="237" name="フローチャート: 判断 236"/>
        <xdr:cNvSpPr/>
      </xdr:nvSpPr>
      <xdr:spPr>
        <a:xfrm>
          <a:off x="8699500" y="1439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116313</xdr:rowOff>
    </xdr:from>
    <xdr:ext cx="469744" cy="259045"/>
    <xdr:sp macro="" textlink="">
      <xdr:nvSpPr>
        <xdr:cNvPr id="238" name="n_2aveValue【福祉施設】&#10;一人当たり面積"/>
        <xdr:cNvSpPr txBox="1"/>
      </xdr:nvSpPr>
      <xdr:spPr>
        <a:xfrm>
          <a:off x="8515427" y="1417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48805</xdr:rowOff>
    </xdr:from>
    <xdr:to>
      <xdr:col>41</xdr:col>
      <xdr:colOff>101600</xdr:colOff>
      <xdr:row>85</xdr:row>
      <xdr:rowOff>150405</xdr:rowOff>
    </xdr:to>
    <xdr:sp macro="" textlink="">
      <xdr:nvSpPr>
        <xdr:cNvPr id="239" name="フローチャート: 判断 238"/>
        <xdr:cNvSpPr/>
      </xdr:nvSpPr>
      <xdr:spPr>
        <a:xfrm>
          <a:off x="7810500" y="1462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85</xdr:row>
      <xdr:rowOff>141532</xdr:rowOff>
    </xdr:from>
    <xdr:ext cx="469744" cy="259045"/>
    <xdr:sp macro="" textlink="">
      <xdr:nvSpPr>
        <xdr:cNvPr id="240" name="n_3aveValue【福祉施設】&#10;一人当たり面積"/>
        <xdr:cNvSpPr txBox="1"/>
      </xdr:nvSpPr>
      <xdr:spPr>
        <a:xfrm>
          <a:off x="7626427" y="1471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41" name="テキスト ボックス 24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2" name="テキスト ボックス 24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3" name="テキスト ボックス 24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4" name="テキスト ボックス 24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5" name="テキスト ボックス 24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164737</xdr:rowOff>
    </xdr:from>
    <xdr:to>
      <xdr:col>55</xdr:col>
      <xdr:colOff>50800</xdr:colOff>
      <xdr:row>85</xdr:row>
      <xdr:rowOff>94887</xdr:rowOff>
    </xdr:to>
    <xdr:sp macro="" textlink="">
      <xdr:nvSpPr>
        <xdr:cNvPr id="246" name="楕円 245"/>
        <xdr:cNvSpPr/>
      </xdr:nvSpPr>
      <xdr:spPr>
        <a:xfrm>
          <a:off x="10426700" y="14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143164</xdr:rowOff>
    </xdr:from>
    <xdr:ext cx="469744" cy="259045"/>
    <xdr:sp macro="" textlink="">
      <xdr:nvSpPr>
        <xdr:cNvPr id="247" name="【福祉施設】&#10;一人当たり面積該当値テキスト"/>
        <xdr:cNvSpPr txBox="1"/>
      </xdr:nvSpPr>
      <xdr:spPr>
        <a:xfrm>
          <a:off x="10515600" y="14544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168002</xdr:rowOff>
    </xdr:from>
    <xdr:to>
      <xdr:col>50</xdr:col>
      <xdr:colOff>165100</xdr:colOff>
      <xdr:row>85</xdr:row>
      <xdr:rowOff>98152</xdr:rowOff>
    </xdr:to>
    <xdr:sp macro="" textlink="">
      <xdr:nvSpPr>
        <xdr:cNvPr id="248" name="楕円 247"/>
        <xdr:cNvSpPr/>
      </xdr:nvSpPr>
      <xdr:spPr>
        <a:xfrm>
          <a:off x="9588500" y="145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44087</xdr:rowOff>
    </xdr:from>
    <xdr:to>
      <xdr:col>55</xdr:col>
      <xdr:colOff>0</xdr:colOff>
      <xdr:row>85</xdr:row>
      <xdr:rowOff>47352</xdr:rowOff>
    </xdr:to>
    <xdr:cxnSp macro="">
      <xdr:nvCxnSpPr>
        <xdr:cNvPr id="249" name="直線コネクタ 248"/>
        <xdr:cNvCxnSpPr/>
      </xdr:nvCxnSpPr>
      <xdr:spPr>
        <a:xfrm flipV="1">
          <a:off x="9639300" y="146173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171269</xdr:rowOff>
    </xdr:from>
    <xdr:to>
      <xdr:col>46</xdr:col>
      <xdr:colOff>38100</xdr:colOff>
      <xdr:row>85</xdr:row>
      <xdr:rowOff>101419</xdr:rowOff>
    </xdr:to>
    <xdr:sp macro="" textlink="">
      <xdr:nvSpPr>
        <xdr:cNvPr id="250" name="楕円 249"/>
        <xdr:cNvSpPr/>
      </xdr:nvSpPr>
      <xdr:spPr>
        <a:xfrm>
          <a:off x="8699500" y="1457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47352</xdr:rowOff>
    </xdr:from>
    <xdr:to>
      <xdr:col>50</xdr:col>
      <xdr:colOff>114300</xdr:colOff>
      <xdr:row>85</xdr:row>
      <xdr:rowOff>50619</xdr:rowOff>
    </xdr:to>
    <xdr:cxnSp macro="">
      <xdr:nvCxnSpPr>
        <xdr:cNvPr id="251" name="直線コネクタ 250"/>
        <xdr:cNvCxnSpPr/>
      </xdr:nvCxnSpPr>
      <xdr:spPr>
        <a:xfrm flipV="1">
          <a:off x="8750300" y="146206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4173</xdr:rowOff>
    </xdr:from>
    <xdr:to>
      <xdr:col>41</xdr:col>
      <xdr:colOff>101600</xdr:colOff>
      <xdr:row>85</xdr:row>
      <xdr:rowOff>105773</xdr:rowOff>
    </xdr:to>
    <xdr:sp macro="" textlink="">
      <xdr:nvSpPr>
        <xdr:cNvPr id="252" name="楕円 251"/>
        <xdr:cNvSpPr/>
      </xdr:nvSpPr>
      <xdr:spPr>
        <a:xfrm>
          <a:off x="7810500" y="1457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50619</xdr:rowOff>
    </xdr:from>
    <xdr:to>
      <xdr:col>45</xdr:col>
      <xdr:colOff>177800</xdr:colOff>
      <xdr:row>85</xdr:row>
      <xdr:rowOff>54973</xdr:rowOff>
    </xdr:to>
    <xdr:cxnSp macro="">
      <xdr:nvCxnSpPr>
        <xdr:cNvPr id="253" name="直線コネクタ 252"/>
        <xdr:cNvCxnSpPr/>
      </xdr:nvCxnSpPr>
      <xdr:spPr>
        <a:xfrm flipV="1">
          <a:off x="7861300" y="14623869"/>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89279</xdr:rowOff>
    </xdr:from>
    <xdr:ext cx="469744" cy="259045"/>
    <xdr:sp macro="" textlink="">
      <xdr:nvSpPr>
        <xdr:cNvPr id="254" name="n_1mainValue【福祉施設】&#10;一人当たり面積"/>
        <xdr:cNvSpPr txBox="1"/>
      </xdr:nvSpPr>
      <xdr:spPr>
        <a:xfrm>
          <a:off x="9391727" y="1466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92546</xdr:rowOff>
    </xdr:from>
    <xdr:ext cx="469744" cy="259045"/>
    <xdr:sp macro="" textlink="">
      <xdr:nvSpPr>
        <xdr:cNvPr id="255" name="n_2mainValue【福祉施設】&#10;一人当たり面積"/>
        <xdr:cNvSpPr txBox="1"/>
      </xdr:nvSpPr>
      <xdr:spPr>
        <a:xfrm>
          <a:off x="8515427" y="1466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122300</xdr:rowOff>
    </xdr:from>
    <xdr:ext cx="469744" cy="259045"/>
    <xdr:sp macro="" textlink="">
      <xdr:nvSpPr>
        <xdr:cNvPr id="256" name="n_3mainValue【福祉施設】&#10;一人当たり面積"/>
        <xdr:cNvSpPr txBox="1"/>
      </xdr:nvSpPr>
      <xdr:spPr>
        <a:xfrm>
          <a:off x="7626427" y="1435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7" name="正方形/長方形 2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8" name="正方形/長方形 2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9" name="正方形/長方形 2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0" name="正方形/長方形 2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1" name="正方形/長方形 2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2" name="正方形/長方形 2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3" name="正方形/長方形 2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4" name="正方形/長方形 26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5" name="正方形/長方形 26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6" name="正方形/長方形 26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7" name="正方形/長方形 26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8" name="正方形/長方形 26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9" name="正方形/長方形 26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0" name="正方形/長方形 26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1" name="正方形/長方形 27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2" name="正方形/長方形 27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3" name="正方形/長方形 27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4" name="正方形/長方形 27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5" name="正方形/長方形 27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6" name="正方形/長方形 27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7" name="正方形/長方形 27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8" name="正方形/長方形 27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9" name="正方形/長方形 27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0" name="正方形/長方形 27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1" name="テキスト ボックス 28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2" name="直線コネクタ 28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3" name="テキスト ボックス 282"/>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4" name="直線コネクタ 28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5" name="テキスト ボックス 284"/>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86" name="直線コネクタ 28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87" name="テキスト ボックス 28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88" name="直線コネクタ 28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89" name="テキスト ボックス 28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0" name="直線コネクタ 28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1" name="テキスト ボックス 29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2" name="直線コネクタ 29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3" name="テキスト ボックス 292"/>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9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80010</xdr:rowOff>
    </xdr:to>
    <xdr:cxnSp macro="">
      <xdr:nvCxnSpPr>
        <xdr:cNvPr id="297" name="直線コネクタ 296"/>
        <xdr:cNvCxnSpPr/>
      </xdr:nvCxnSpPr>
      <xdr:spPr>
        <a:xfrm flipV="1">
          <a:off x="16318864" y="5715000"/>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83837</xdr:rowOff>
    </xdr:from>
    <xdr:ext cx="405111" cy="259045"/>
    <xdr:sp macro="" textlink="">
      <xdr:nvSpPr>
        <xdr:cNvPr id="298" name="【一般廃棄物処理施設】&#10;有形固定資産減価償却率最小値テキスト"/>
        <xdr:cNvSpPr txBox="1"/>
      </xdr:nvSpPr>
      <xdr:spPr>
        <a:xfrm>
          <a:off x="16357600" y="728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80010</xdr:rowOff>
    </xdr:from>
    <xdr:to>
      <xdr:col>86</xdr:col>
      <xdr:colOff>25400</xdr:colOff>
      <xdr:row>42</xdr:row>
      <xdr:rowOff>80010</xdr:rowOff>
    </xdr:to>
    <xdr:cxnSp macro="">
      <xdr:nvCxnSpPr>
        <xdr:cNvPr id="299" name="直線コネクタ 298"/>
        <xdr:cNvCxnSpPr/>
      </xdr:nvCxnSpPr>
      <xdr:spPr>
        <a:xfrm>
          <a:off x="16230600" y="728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00"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01" name="直線コネクタ 300"/>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55262</xdr:rowOff>
    </xdr:from>
    <xdr:ext cx="405111" cy="259045"/>
    <xdr:sp macro="" textlink="">
      <xdr:nvSpPr>
        <xdr:cNvPr id="302" name="【一般廃棄物処理施設】&#10;有形固定資産減価償却率平均値テキスト"/>
        <xdr:cNvSpPr txBox="1"/>
      </xdr:nvSpPr>
      <xdr:spPr>
        <a:xfrm>
          <a:off x="16357600" y="639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303" name="フローチャート: 判断 302"/>
        <xdr:cNvSpPr/>
      </xdr:nvSpPr>
      <xdr:spPr>
        <a:xfrm>
          <a:off x="16268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38735</xdr:rowOff>
    </xdr:from>
    <xdr:to>
      <xdr:col>81</xdr:col>
      <xdr:colOff>101600</xdr:colOff>
      <xdr:row>37</xdr:row>
      <xdr:rowOff>140335</xdr:rowOff>
    </xdr:to>
    <xdr:sp macro="" textlink="">
      <xdr:nvSpPr>
        <xdr:cNvPr id="304" name="フローチャート: 判断 303"/>
        <xdr:cNvSpPr/>
      </xdr:nvSpPr>
      <xdr:spPr>
        <a:xfrm>
          <a:off x="15430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131462</xdr:rowOff>
    </xdr:from>
    <xdr:ext cx="405111" cy="259045"/>
    <xdr:sp macro="" textlink="">
      <xdr:nvSpPr>
        <xdr:cNvPr id="305" name="n_1aveValue【一般廃棄物処理施設】&#10;有形固定資産減価償却率"/>
        <xdr:cNvSpPr txBox="1"/>
      </xdr:nvSpPr>
      <xdr:spPr>
        <a:xfrm>
          <a:off x="15266044" y="647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114935</xdr:rowOff>
    </xdr:from>
    <xdr:to>
      <xdr:col>76</xdr:col>
      <xdr:colOff>165100</xdr:colOff>
      <xdr:row>40</xdr:row>
      <xdr:rowOff>45085</xdr:rowOff>
    </xdr:to>
    <xdr:sp macro="" textlink="">
      <xdr:nvSpPr>
        <xdr:cNvPr id="306" name="フローチャート: 判断 305"/>
        <xdr:cNvSpPr/>
      </xdr:nvSpPr>
      <xdr:spPr>
        <a:xfrm>
          <a:off x="14541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40</xdr:row>
      <xdr:rowOff>36212</xdr:rowOff>
    </xdr:from>
    <xdr:ext cx="405111" cy="259045"/>
    <xdr:sp macro="" textlink="">
      <xdr:nvSpPr>
        <xdr:cNvPr id="307" name="n_2aveValue【一般廃棄物処理施設】&#10;有形固定資産減価償却率"/>
        <xdr:cNvSpPr txBox="1"/>
      </xdr:nvSpPr>
      <xdr:spPr>
        <a:xfrm>
          <a:off x="143897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53975</xdr:rowOff>
    </xdr:from>
    <xdr:to>
      <xdr:col>72</xdr:col>
      <xdr:colOff>38100</xdr:colOff>
      <xdr:row>37</xdr:row>
      <xdr:rowOff>155575</xdr:rowOff>
    </xdr:to>
    <xdr:sp macro="" textlink="">
      <xdr:nvSpPr>
        <xdr:cNvPr id="308" name="フローチャート: 判断 307"/>
        <xdr:cNvSpPr/>
      </xdr:nvSpPr>
      <xdr:spPr>
        <a:xfrm>
          <a:off x="13652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146702</xdr:rowOff>
    </xdr:from>
    <xdr:ext cx="405111" cy="259045"/>
    <xdr:sp macro="" textlink="">
      <xdr:nvSpPr>
        <xdr:cNvPr id="309" name="n_3aveValue【一般廃棄物処理施設】&#10;有形固定資産減価償却率"/>
        <xdr:cNvSpPr txBox="1"/>
      </xdr:nvSpPr>
      <xdr:spPr>
        <a:xfrm>
          <a:off x="13500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86360</xdr:rowOff>
    </xdr:from>
    <xdr:to>
      <xdr:col>85</xdr:col>
      <xdr:colOff>177800</xdr:colOff>
      <xdr:row>34</xdr:row>
      <xdr:rowOff>16510</xdr:rowOff>
    </xdr:to>
    <xdr:sp macro="" textlink="">
      <xdr:nvSpPr>
        <xdr:cNvPr id="315" name="楕円 314"/>
        <xdr:cNvSpPr/>
      </xdr:nvSpPr>
      <xdr:spPr>
        <a:xfrm>
          <a:off x="162687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1287</xdr:rowOff>
    </xdr:from>
    <xdr:ext cx="405111" cy="259045"/>
    <xdr:sp macro="" textlink="">
      <xdr:nvSpPr>
        <xdr:cNvPr id="316" name="【一般廃棄物処理施設】&#10;有形固定資産減価償却率該当値テキスト"/>
        <xdr:cNvSpPr txBox="1"/>
      </xdr:nvSpPr>
      <xdr:spPr>
        <a:xfrm>
          <a:off x="16357600" y="565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99695</xdr:rowOff>
    </xdr:from>
    <xdr:to>
      <xdr:col>81</xdr:col>
      <xdr:colOff>101600</xdr:colOff>
      <xdr:row>34</xdr:row>
      <xdr:rowOff>29845</xdr:rowOff>
    </xdr:to>
    <xdr:sp macro="" textlink="">
      <xdr:nvSpPr>
        <xdr:cNvPr id="317" name="楕円 316"/>
        <xdr:cNvSpPr/>
      </xdr:nvSpPr>
      <xdr:spPr>
        <a:xfrm>
          <a:off x="15430500" y="575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137160</xdr:rowOff>
    </xdr:from>
    <xdr:to>
      <xdr:col>85</xdr:col>
      <xdr:colOff>127000</xdr:colOff>
      <xdr:row>33</xdr:row>
      <xdr:rowOff>150495</xdr:rowOff>
    </xdr:to>
    <xdr:cxnSp macro="">
      <xdr:nvCxnSpPr>
        <xdr:cNvPr id="318" name="直線コネクタ 317"/>
        <xdr:cNvCxnSpPr/>
      </xdr:nvCxnSpPr>
      <xdr:spPr>
        <a:xfrm flipV="1">
          <a:off x="15481300" y="57950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113030</xdr:rowOff>
    </xdr:from>
    <xdr:to>
      <xdr:col>76</xdr:col>
      <xdr:colOff>165100</xdr:colOff>
      <xdr:row>34</xdr:row>
      <xdr:rowOff>43180</xdr:rowOff>
    </xdr:to>
    <xdr:sp macro="" textlink="">
      <xdr:nvSpPr>
        <xdr:cNvPr id="319" name="楕円 318"/>
        <xdr:cNvSpPr/>
      </xdr:nvSpPr>
      <xdr:spPr>
        <a:xfrm>
          <a:off x="14541500" y="57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150495</xdr:rowOff>
    </xdr:from>
    <xdr:to>
      <xdr:col>81</xdr:col>
      <xdr:colOff>50800</xdr:colOff>
      <xdr:row>33</xdr:row>
      <xdr:rowOff>163830</xdr:rowOff>
    </xdr:to>
    <xdr:cxnSp macro="">
      <xdr:nvCxnSpPr>
        <xdr:cNvPr id="320" name="直線コネクタ 319"/>
        <xdr:cNvCxnSpPr/>
      </xdr:nvCxnSpPr>
      <xdr:spPr>
        <a:xfrm flipV="1">
          <a:off x="14592300" y="58083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6350</xdr:rowOff>
    </xdr:from>
    <xdr:to>
      <xdr:col>72</xdr:col>
      <xdr:colOff>38100</xdr:colOff>
      <xdr:row>36</xdr:row>
      <xdr:rowOff>107950</xdr:rowOff>
    </xdr:to>
    <xdr:sp macro="" textlink="">
      <xdr:nvSpPr>
        <xdr:cNvPr id="321" name="楕円 320"/>
        <xdr:cNvSpPr/>
      </xdr:nvSpPr>
      <xdr:spPr>
        <a:xfrm>
          <a:off x="13652500" y="617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163830</xdr:rowOff>
    </xdr:from>
    <xdr:to>
      <xdr:col>76</xdr:col>
      <xdr:colOff>114300</xdr:colOff>
      <xdr:row>36</xdr:row>
      <xdr:rowOff>57150</xdr:rowOff>
    </xdr:to>
    <xdr:cxnSp macro="">
      <xdr:nvCxnSpPr>
        <xdr:cNvPr id="322" name="直線コネクタ 321"/>
        <xdr:cNvCxnSpPr/>
      </xdr:nvCxnSpPr>
      <xdr:spPr>
        <a:xfrm flipV="1">
          <a:off x="13703300" y="5821680"/>
          <a:ext cx="889000" cy="40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46372</xdr:rowOff>
    </xdr:from>
    <xdr:ext cx="405111" cy="259045"/>
    <xdr:sp macro="" textlink="">
      <xdr:nvSpPr>
        <xdr:cNvPr id="323" name="n_1mainValue【一般廃棄物処理施設】&#10;有形固定資産減価償却率"/>
        <xdr:cNvSpPr txBox="1"/>
      </xdr:nvSpPr>
      <xdr:spPr>
        <a:xfrm>
          <a:off x="15266044"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59707</xdr:rowOff>
    </xdr:from>
    <xdr:ext cx="405111" cy="259045"/>
    <xdr:sp macro="" textlink="">
      <xdr:nvSpPr>
        <xdr:cNvPr id="324" name="n_2mainValue【一般廃棄物処理施設】&#10;有形固定資産減価償却率"/>
        <xdr:cNvSpPr txBox="1"/>
      </xdr:nvSpPr>
      <xdr:spPr>
        <a:xfrm>
          <a:off x="14389744" y="55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124477</xdr:rowOff>
    </xdr:from>
    <xdr:ext cx="405111" cy="259045"/>
    <xdr:sp macro="" textlink="">
      <xdr:nvSpPr>
        <xdr:cNvPr id="325" name="n_3mainValue【一般廃棄物処理施設】&#10;有形固定資産減価償却率"/>
        <xdr:cNvSpPr txBox="1"/>
      </xdr:nvSpPr>
      <xdr:spPr>
        <a:xfrm>
          <a:off x="135007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36" name="直線コネクタ 3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37" name="テキスト ボックス 3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38" name="直線コネクタ 3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339" name="テキスト ボックス 3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40" name="直線コネクタ 3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41" name="テキスト ボックス 3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42" name="直線コネクタ 3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343" name="テキスト ボックス 3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44" name="直線コネクタ 3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345" name="テキスト ボックス 344"/>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6" name="直線コネクタ 3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7" name="テキスト ボックス 34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39</xdr:row>
      <xdr:rowOff>98490</xdr:rowOff>
    </xdr:from>
    <xdr:to>
      <xdr:col>116</xdr:col>
      <xdr:colOff>62864</xdr:colOff>
      <xdr:row>42</xdr:row>
      <xdr:rowOff>35475</xdr:rowOff>
    </xdr:to>
    <xdr:cxnSp macro="">
      <xdr:nvCxnSpPr>
        <xdr:cNvPr id="349" name="直線コネクタ 348"/>
        <xdr:cNvCxnSpPr/>
      </xdr:nvCxnSpPr>
      <xdr:spPr>
        <a:xfrm flipV="1">
          <a:off x="22160864" y="6785040"/>
          <a:ext cx="0" cy="451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39302</xdr:rowOff>
    </xdr:from>
    <xdr:ext cx="469744" cy="259045"/>
    <xdr:sp macro="" textlink="">
      <xdr:nvSpPr>
        <xdr:cNvPr id="350" name="【一般廃棄物処理施設】&#10;一人当たり有形固定資産（償却資産）額最小値テキスト"/>
        <xdr:cNvSpPr txBox="1"/>
      </xdr:nvSpPr>
      <xdr:spPr>
        <a:xfrm>
          <a:off x="22199600" y="724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35475</xdr:rowOff>
    </xdr:from>
    <xdr:to>
      <xdr:col>116</xdr:col>
      <xdr:colOff>152400</xdr:colOff>
      <xdr:row>42</xdr:row>
      <xdr:rowOff>35475</xdr:rowOff>
    </xdr:to>
    <xdr:cxnSp macro="">
      <xdr:nvCxnSpPr>
        <xdr:cNvPr id="351" name="直線コネクタ 350"/>
        <xdr:cNvCxnSpPr/>
      </xdr:nvCxnSpPr>
      <xdr:spPr>
        <a:xfrm>
          <a:off x="22072600" y="723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45167</xdr:rowOff>
    </xdr:from>
    <xdr:ext cx="599010" cy="259045"/>
    <xdr:sp macro="" textlink="">
      <xdr:nvSpPr>
        <xdr:cNvPr id="352" name="【一般廃棄物処理施設】&#10;一人当たり有形固定資産（償却資産）額最大値テキスト"/>
        <xdr:cNvSpPr txBox="1"/>
      </xdr:nvSpPr>
      <xdr:spPr>
        <a:xfrm>
          <a:off x="22199600" y="6560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98490</xdr:rowOff>
    </xdr:from>
    <xdr:to>
      <xdr:col>116</xdr:col>
      <xdr:colOff>152400</xdr:colOff>
      <xdr:row>39</xdr:row>
      <xdr:rowOff>98490</xdr:rowOff>
    </xdr:to>
    <xdr:cxnSp macro="">
      <xdr:nvCxnSpPr>
        <xdr:cNvPr id="353" name="直線コネクタ 352"/>
        <xdr:cNvCxnSpPr/>
      </xdr:nvCxnSpPr>
      <xdr:spPr>
        <a:xfrm>
          <a:off x="22072600" y="678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12328</xdr:rowOff>
    </xdr:from>
    <xdr:ext cx="599010" cy="259045"/>
    <xdr:sp macro="" textlink="">
      <xdr:nvSpPr>
        <xdr:cNvPr id="354" name="【一般廃棄物処理施設】&#10;一人当たり有形固定資産（償却資産）額平均値テキスト"/>
        <xdr:cNvSpPr txBox="1"/>
      </xdr:nvSpPr>
      <xdr:spPr>
        <a:xfrm>
          <a:off x="22199600" y="68703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160901</xdr:rowOff>
    </xdr:from>
    <xdr:to>
      <xdr:col>116</xdr:col>
      <xdr:colOff>114300</xdr:colOff>
      <xdr:row>41</xdr:row>
      <xdr:rowOff>91051</xdr:rowOff>
    </xdr:to>
    <xdr:sp macro="" textlink="">
      <xdr:nvSpPr>
        <xdr:cNvPr id="355" name="フローチャート: 判断 354"/>
        <xdr:cNvSpPr/>
      </xdr:nvSpPr>
      <xdr:spPr>
        <a:xfrm>
          <a:off x="22110700" y="70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6569</xdr:rowOff>
    </xdr:from>
    <xdr:to>
      <xdr:col>112</xdr:col>
      <xdr:colOff>38100</xdr:colOff>
      <xdr:row>41</xdr:row>
      <xdr:rowOff>108169</xdr:rowOff>
    </xdr:to>
    <xdr:sp macro="" textlink="">
      <xdr:nvSpPr>
        <xdr:cNvPr id="356" name="フローチャート: 判断 355"/>
        <xdr:cNvSpPr/>
      </xdr:nvSpPr>
      <xdr:spPr>
        <a:xfrm>
          <a:off x="21272500" y="703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39</xdr:row>
      <xdr:rowOff>124696</xdr:rowOff>
    </xdr:from>
    <xdr:ext cx="599010" cy="259045"/>
    <xdr:sp macro="" textlink="">
      <xdr:nvSpPr>
        <xdr:cNvPr id="357" name="n_1aveValue【一般廃棄物処理施設】&#10;一人当たり有形固定資産（償却資産）額"/>
        <xdr:cNvSpPr txBox="1"/>
      </xdr:nvSpPr>
      <xdr:spPr>
        <a:xfrm>
          <a:off x="21011095" y="6811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93271</xdr:rowOff>
    </xdr:from>
    <xdr:to>
      <xdr:col>107</xdr:col>
      <xdr:colOff>101600</xdr:colOff>
      <xdr:row>34</xdr:row>
      <xdr:rowOff>23421</xdr:rowOff>
    </xdr:to>
    <xdr:sp macro="" textlink="">
      <xdr:nvSpPr>
        <xdr:cNvPr id="358" name="フローチャート: 判断 357"/>
        <xdr:cNvSpPr/>
      </xdr:nvSpPr>
      <xdr:spPr>
        <a:xfrm>
          <a:off x="20383500" y="5751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86705</xdr:colOff>
      <xdr:row>32</xdr:row>
      <xdr:rowOff>39948</xdr:rowOff>
    </xdr:from>
    <xdr:ext cx="690189" cy="259045"/>
    <xdr:sp macro="" textlink="">
      <xdr:nvSpPr>
        <xdr:cNvPr id="359" name="n_2aveValue【一般廃棄物処理施設】&#10;一人当たり有形固定資産（償却資産）額"/>
        <xdr:cNvSpPr txBox="1"/>
      </xdr:nvSpPr>
      <xdr:spPr>
        <a:xfrm>
          <a:off x="20089205" y="55263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41</xdr:row>
      <xdr:rowOff>35458</xdr:rowOff>
    </xdr:from>
    <xdr:to>
      <xdr:col>102</xdr:col>
      <xdr:colOff>165100</xdr:colOff>
      <xdr:row>41</xdr:row>
      <xdr:rowOff>137058</xdr:rowOff>
    </xdr:to>
    <xdr:sp macro="" textlink="">
      <xdr:nvSpPr>
        <xdr:cNvPr id="360" name="フローチャート: 判断 359"/>
        <xdr:cNvSpPr/>
      </xdr:nvSpPr>
      <xdr:spPr>
        <a:xfrm>
          <a:off x="19494500" y="706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41</xdr:row>
      <xdr:rowOff>128185</xdr:rowOff>
    </xdr:from>
    <xdr:ext cx="534377" cy="259045"/>
    <xdr:sp macro="" textlink="">
      <xdr:nvSpPr>
        <xdr:cNvPr id="361" name="n_3aveValue【一般廃棄物処理施設】&#10;一人当たり有形固定資産（償却資産）額"/>
        <xdr:cNvSpPr txBox="1"/>
      </xdr:nvSpPr>
      <xdr:spPr>
        <a:xfrm>
          <a:off x="19278111" y="71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62" name="テキスト ボックス 36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3" name="テキスト ボックス 36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4" name="テキスト ボックス 36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5" name="テキスト ボックス 36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6" name="テキスト ボックス 36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28527</xdr:rowOff>
    </xdr:from>
    <xdr:to>
      <xdr:col>116</xdr:col>
      <xdr:colOff>114300</xdr:colOff>
      <xdr:row>41</xdr:row>
      <xdr:rowOff>130127</xdr:rowOff>
    </xdr:to>
    <xdr:sp macro="" textlink="">
      <xdr:nvSpPr>
        <xdr:cNvPr id="367" name="楕円 366"/>
        <xdr:cNvSpPr/>
      </xdr:nvSpPr>
      <xdr:spPr>
        <a:xfrm>
          <a:off x="22110700" y="705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6954</xdr:rowOff>
    </xdr:from>
    <xdr:ext cx="599010" cy="259045"/>
    <xdr:sp macro="" textlink="">
      <xdr:nvSpPr>
        <xdr:cNvPr id="368" name="【一般廃棄物処理施設】&#10;一人当たり有形固定資産（償却資産）額該当値テキスト"/>
        <xdr:cNvSpPr txBox="1"/>
      </xdr:nvSpPr>
      <xdr:spPr>
        <a:xfrm>
          <a:off x="22199600" y="7036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36463</xdr:rowOff>
    </xdr:from>
    <xdr:to>
      <xdr:col>112</xdr:col>
      <xdr:colOff>38100</xdr:colOff>
      <xdr:row>41</xdr:row>
      <xdr:rowOff>138063</xdr:rowOff>
    </xdr:to>
    <xdr:sp macro="" textlink="">
      <xdr:nvSpPr>
        <xdr:cNvPr id="369" name="楕円 368"/>
        <xdr:cNvSpPr/>
      </xdr:nvSpPr>
      <xdr:spPr>
        <a:xfrm>
          <a:off x="21272500" y="706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79327</xdr:rowOff>
    </xdr:from>
    <xdr:to>
      <xdr:col>116</xdr:col>
      <xdr:colOff>63500</xdr:colOff>
      <xdr:row>41</xdr:row>
      <xdr:rowOff>87263</xdr:rowOff>
    </xdr:to>
    <xdr:cxnSp macro="">
      <xdr:nvCxnSpPr>
        <xdr:cNvPr id="370" name="直線コネクタ 369"/>
        <xdr:cNvCxnSpPr/>
      </xdr:nvCxnSpPr>
      <xdr:spPr>
        <a:xfrm flipV="1">
          <a:off x="21323300" y="7108777"/>
          <a:ext cx="838200" cy="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57162</xdr:rowOff>
    </xdr:from>
    <xdr:to>
      <xdr:col>107</xdr:col>
      <xdr:colOff>101600</xdr:colOff>
      <xdr:row>41</xdr:row>
      <xdr:rowOff>158762</xdr:rowOff>
    </xdr:to>
    <xdr:sp macro="" textlink="">
      <xdr:nvSpPr>
        <xdr:cNvPr id="371" name="楕円 370"/>
        <xdr:cNvSpPr/>
      </xdr:nvSpPr>
      <xdr:spPr>
        <a:xfrm>
          <a:off x="20383500" y="708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87263</xdr:rowOff>
    </xdr:from>
    <xdr:to>
      <xdr:col>111</xdr:col>
      <xdr:colOff>177800</xdr:colOff>
      <xdr:row>41</xdr:row>
      <xdr:rowOff>107962</xdr:rowOff>
    </xdr:to>
    <xdr:cxnSp macro="">
      <xdr:nvCxnSpPr>
        <xdr:cNvPr id="372" name="直線コネクタ 371"/>
        <xdr:cNvCxnSpPr/>
      </xdr:nvCxnSpPr>
      <xdr:spPr>
        <a:xfrm flipV="1">
          <a:off x="20434300" y="7116713"/>
          <a:ext cx="889000" cy="2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148585</xdr:rowOff>
    </xdr:from>
    <xdr:to>
      <xdr:col>102</xdr:col>
      <xdr:colOff>165100</xdr:colOff>
      <xdr:row>41</xdr:row>
      <xdr:rowOff>78735</xdr:rowOff>
    </xdr:to>
    <xdr:sp macro="" textlink="">
      <xdr:nvSpPr>
        <xdr:cNvPr id="373" name="楕円 372"/>
        <xdr:cNvSpPr/>
      </xdr:nvSpPr>
      <xdr:spPr>
        <a:xfrm>
          <a:off x="19494500" y="700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27935</xdr:rowOff>
    </xdr:from>
    <xdr:to>
      <xdr:col>107</xdr:col>
      <xdr:colOff>50800</xdr:colOff>
      <xdr:row>41</xdr:row>
      <xdr:rowOff>107962</xdr:rowOff>
    </xdr:to>
    <xdr:cxnSp macro="">
      <xdr:nvCxnSpPr>
        <xdr:cNvPr id="374" name="直線コネクタ 373"/>
        <xdr:cNvCxnSpPr/>
      </xdr:nvCxnSpPr>
      <xdr:spPr>
        <a:xfrm>
          <a:off x="19545300" y="7057385"/>
          <a:ext cx="889000" cy="80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129190</xdr:rowOff>
    </xdr:from>
    <xdr:ext cx="534377" cy="259045"/>
    <xdr:sp macro="" textlink="">
      <xdr:nvSpPr>
        <xdr:cNvPr id="375" name="n_1mainValue【一般廃棄物処理施設】&#10;一人当たり有形固定資産（償却資産）額"/>
        <xdr:cNvSpPr txBox="1"/>
      </xdr:nvSpPr>
      <xdr:spPr>
        <a:xfrm>
          <a:off x="21043411" y="715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149889</xdr:rowOff>
    </xdr:from>
    <xdr:ext cx="534377" cy="259045"/>
    <xdr:sp macro="" textlink="">
      <xdr:nvSpPr>
        <xdr:cNvPr id="376" name="n_2mainValue【一般廃棄物処理施設】&#10;一人当たり有形固定資産（償却資産）額"/>
        <xdr:cNvSpPr txBox="1"/>
      </xdr:nvSpPr>
      <xdr:spPr>
        <a:xfrm>
          <a:off x="20167111" y="717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95262</xdr:rowOff>
    </xdr:from>
    <xdr:ext cx="599010" cy="259045"/>
    <xdr:sp macro="" textlink="">
      <xdr:nvSpPr>
        <xdr:cNvPr id="377" name="n_3mainValue【一般廃棄物処理施設】&#10;一人当たり有形固定資産（償却資産）額"/>
        <xdr:cNvSpPr txBox="1"/>
      </xdr:nvSpPr>
      <xdr:spPr>
        <a:xfrm>
          <a:off x="19245795" y="6781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8" name="正方形/長方形 3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9" name="正方形/長方形 3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0" name="正方形/長方形 3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1" name="正方形/長方形 3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2" name="正方形/長方形 3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3" name="正方形/長方形 3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4" name="正方形/長方形 3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5" name="正方形/長方形 384"/>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6" name="正方形/長方形 3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3" name="正方形/長方形 392"/>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4" name="直線コネクタ 4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5" name="テキスト ボックス 40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6" name="直線コネクタ 4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7" name="テキスト ボックス 4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8" name="直線コネクタ 4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9" name="テキスト ボックス 4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10" name="直線コネクタ 4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11" name="テキスト ボックス 4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2" name="直線コネクタ 4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3" name="テキスト ボックス 4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4" name="直線コネクタ 4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5" name="テキスト ボックス 41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6" name="直線コネクタ 4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7" name="テキスト ボックス 4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93618</xdr:rowOff>
    </xdr:from>
    <xdr:to>
      <xdr:col>85</xdr:col>
      <xdr:colOff>126364</xdr:colOff>
      <xdr:row>85</xdr:row>
      <xdr:rowOff>78921</xdr:rowOff>
    </xdr:to>
    <xdr:cxnSp macro="">
      <xdr:nvCxnSpPr>
        <xdr:cNvPr id="419" name="直線コネクタ 418"/>
        <xdr:cNvCxnSpPr/>
      </xdr:nvCxnSpPr>
      <xdr:spPr>
        <a:xfrm flipV="1">
          <a:off x="16318864" y="13295268"/>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82748</xdr:rowOff>
    </xdr:from>
    <xdr:ext cx="405111" cy="259045"/>
    <xdr:sp macro="" textlink="">
      <xdr:nvSpPr>
        <xdr:cNvPr id="420" name="【消防施設】&#10;有形固定資産減価償却率最小値テキスト"/>
        <xdr:cNvSpPr txBox="1"/>
      </xdr:nvSpPr>
      <xdr:spPr>
        <a:xfrm>
          <a:off x="16357600" y="14655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78921</xdr:rowOff>
    </xdr:from>
    <xdr:to>
      <xdr:col>86</xdr:col>
      <xdr:colOff>25400</xdr:colOff>
      <xdr:row>85</xdr:row>
      <xdr:rowOff>78921</xdr:rowOff>
    </xdr:to>
    <xdr:cxnSp macro="">
      <xdr:nvCxnSpPr>
        <xdr:cNvPr id="421" name="直線コネクタ 420"/>
        <xdr:cNvCxnSpPr/>
      </xdr:nvCxnSpPr>
      <xdr:spPr>
        <a:xfrm>
          <a:off x="16230600" y="1465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40295</xdr:rowOff>
    </xdr:from>
    <xdr:ext cx="405111" cy="259045"/>
    <xdr:sp macro="" textlink="">
      <xdr:nvSpPr>
        <xdr:cNvPr id="422" name="【消防施設】&#10;有形固定資産減価償却率最大値テキスト"/>
        <xdr:cNvSpPr txBox="1"/>
      </xdr:nvSpPr>
      <xdr:spPr>
        <a:xfrm>
          <a:off x="16357600" y="1307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93618</xdr:rowOff>
    </xdr:from>
    <xdr:to>
      <xdr:col>86</xdr:col>
      <xdr:colOff>25400</xdr:colOff>
      <xdr:row>77</xdr:row>
      <xdr:rowOff>93618</xdr:rowOff>
    </xdr:to>
    <xdr:cxnSp macro="">
      <xdr:nvCxnSpPr>
        <xdr:cNvPr id="423" name="直線コネクタ 422"/>
        <xdr:cNvCxnSpPr/>
      </xdr:nvCxnSpPr>
      <xdr:spPr>
        <a:xfrm>
          <a:off x="16230600" y="13295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113047</xdr:rowOff>
    </xdr:from>
    <xdr:ext cx="405111" cy="259045"/>
    <xdr:sp macro="" textlink="">
      <xdr:nvSpPr>
        <xdr:cNvPr id="424" name="【消防施設】&#10;有形固定資産減価償却率平均値テキスト"/>
        <xdr:cNvSpPr txBox="1"/>
      </xdr:nvSpPr>
      <xdr:spPr>
        <a:xfrm>
          <a:off x="16357600" y="136575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425" name="フローチャート: 判断 424"/>
        <xdr:cNvSpPr/>
      </xdr:nvSpPr>
      <xdr:spPr>
        <a:xfrm>
          <a:off x="162687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83638</xdr:rowOff>
    </xdr:from>
    <xdr:to>
      <xdr:col>81</xdr:col>
      <xdr:colOff>101600</xdr:colOff>
      <xdr:row>81</xdr:row>
      <xdr:rowOff>13788</xdr:rowOff>
    </xdr:to>
    <xdr:sp macro="" textlink="">
      <xdr:nvSpPr>
        <xdr:cNvPr id="426" name="フローチャート: 判断 425"/>
        <xdr:cNvSpPr/>
      </xdr:nvSpPr>
      <xdr:spPr>
        <a:xfrm>
          <a:off x="15430500" y="1379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30315</xdr:rowOff>
    </xdr:from>
    <xdr:ext cx="405111" cy="259045"/>
    <xdr:sp macro="" textlink="">
      <xdr:nvSpPr>
        <xdr:cNvPr id="427" name="n_1aveValue【消防施設】&#10;有形固定資産減価償却率"/>
        <xdr:cNvSpPr txBox="1"/>
      </xdr:nvSpPr>
      <xdr:spPr>
        <a:xfrm>
          <a:off x="15266044" y="1357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98334</xdr:rowOff>
    </xdr:from>
    <xdr:to>
      <xdr:col>76</xdr:col>
      <xdr:colOff>165100</xdr:colOff>
      <xdr:row>82</xdr:row>
      <xdr:rowOff>28484</xdr:rowOff>
    </xdr:to>
    <xdr:sp macro="" textlink="">
      <xdr:nvSpPr>
        <xdr:cNvPr id="428" name="フローチャート: 判断 427"/>
        <xdr:cNvSpPr/>
      </xdr:nvSpPr>
      <xdr:spPr>
        <a:xfrm>
          <a:off x="14541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45011</xdr:rowOff>
    </xdr:from>
    <xdr:ext cx="405111" cy="259045"/>
    <xdr:sp macro="" textlink="">
      <xdr:nvSpPr>
        <xdr:cNvPr id="429" name="n_2aveValue【消防施設】&#10;有形固定資産減価償却率"/>
        <xdr:cNvSpPr txBox="1"/>
      </xdr:nvSpPr>
      <xdr:spPr>
        <a:xfrm>
          <a:off x="14389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168548</xdr:rowOff>
    </xdr:from>
    <xdr:to>
      <xdr:col>72</xdr:col>
      <xdr:colOff>38100</xdr:colOff>
      <xdr:row>81</xdr:row>
      <xdr:rowOff>98698</xdr:rowOff>
    </xdr:to>
    <xdr:sp macro="" textlink="">
      <xdr:nvSpPr>
        <xdr:cNvPr id="430" name="フローチャート: 判断 429"/>
        <xdr:cNvSpPr/>
      </xdr:nvSpPr>
      <xdr:spPr>
        <a:xfrm>
          <a:off x="13652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115225</xdr:rowOff>
    </xdr:from>
    <xdr:ext cx="405111" cy="259045"/>
    <xdr:sp macro="" textlink="">
      <xdr:nvSpPr>
        <xdr:cNvPr id="431" name="n_3aveValue【消防施設】&#10;有形固定資産減価償却率"/>
        <xdr:cNvSpPr txBox="1"/>
      </xdr:nvSpPr>
      <xdr:spPr>
        <a:xfrm>
          <a:off x="13500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32" name="テキスト ボックス 4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33" name="テキスト ボックス 4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4" name="テキスト ボックス 4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5" name="テキスト ボックス 4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6" name="テキスト ボックス 4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28121</xdr:rowOff>
    </xdr:from>
    <xdr:to>
      <xdr:col>85</xdr:col>
      <xdr:colOff>177800</xdr:colOff>
      <xdr:row>85</xdr:row>
      <xdr:rowOff>129721</xdr:rowOff>
    </xdr:to>
    <xdr:sp macro="" textlink="">
      <xdr:nvSpPr>
        <xdr:cNvPr id="437" name="楕円 436"/>
        <xdr:cNvSpPr/>
      </xdr:nvSpPr>
      <xdr:spPr>
        <a:xfrm>
          <a:off x="16268700" y="1460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114498</xdr:rowOff>
    </xdr:from>
    <xdr:ext cx="405111" cy="259045"/>
    <xdr:sp macro="" textlink="">
      <xdr:nvSpPr>
        <xdr:cNvPr id="438" name="【消防施設】&#10;有形固定資産減価償却率該当値テキスト"/>
        <xdr:cNvSpPr txBox="1"/>
      </xdr:nvSpPr>
      <xdr:spPr>
        <a:xfrm>
          <a:off x="16357600" y="14516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60779</xdr:rowOff>
    </xdr:from>
    <xdr:to>
      <xdr:col>81</xdr:col>
      <xdr:colOff>101600</xdr:colOff>
      <xdr:row>85</xdr:row>
      <xdr:rowOff>162379</xdr:rowOff>
    </xdr:to>
    <xdr:sp macro="" textlink="">
      <xdr:nvSpPr>
        <xdr:cNvPr id="439" name="楕円 438"/>
        <xdr:cNvSpPr/>
      </xdr:nvSpPr>
      <xdr:spPr>
        <a:xfrm>
          <a:off x="15430500" y="1463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78921</xdr:rowOff>
    </xdr:from>
    <xdr:to>
      <xdr:col>85</xdr:col>
      <xdr:colOff>127000</xdr:colOff>
      <xdr:row>85</xdr:row>
      <xdr:rowOff>111579</xdr:rowOff>
    </xdr:to>
    <xdr:cxnSp macro="">
      <xdr:nvCxnSpPr>
        <xdr:cNvPr id="440" name="直線コネクタ 439"/>
        <xdr:cNvCxnSpPr/>
      </xdr:nvCxnSpPr>
      <xdr:spPr>
        <a:xfrm flipV="1">
          <a:off x="15481300" y="146521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93436</xdr:rowOff>
    </xdr:from>
    <xdr:to>
      <xdr:col>76</xdr:col>
      <xdr:colOff>165100</xdr:colOff>
      <xdr:row>86</xdr:row>
      <xdr:rowOff>23586</xdr:rowOff>
    </xdr:to>
    <xdr:sp macro="" textlink="">
      <xdr:nvSpPr>
        <xdr:cNvPr id="441" name="楕円 440"/>
        <xdr:cNvSpPr/>
      </xdr:nvSpPr>
      <xdr:spPr>
        <a:xfrm>
          <a:off x="14541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111579</xdr:rowOff>
    </xdr:from>
    <xdr:to>
      <xdr:col>81</xdr:col>
      <xdr:colOff>50800</xdr:colOff>
      <xdr:row>85</xdr:row>
      <xdr:rowOff>144236</xdr:rowOff>
    </xdr:to>
    <xdr:cxnSp macro="">
      <xdr:nvCxnSpPr>
        <xdr:cNvPr id="442" name="直線コネクタ 441"/>
        <xdr:cNvCxnSpPr/>
      </xdr:nvCxnSpPr>
      <xdr:spPr>
        <a:xfrm flipV="1">
          <a:off x="14592300" y="1468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126093</xdr:rowOff>
    </xdr:from>
    <xdr:to>
      <xdr:col>72</xdr:col>
      <xdr:colOff>38100</xdr:colOff>
      <xdr:row>86</xdr:row>
      <xdr:rowOff>56243</xdr:rowOff>
    </xdr:to>
    <xdr:sp macro="" textlink="">
      <xdr:nvSpPr>
        <xdr:cNvPr id="443" name="楕円 442"/>
        <xdr:cNvSpPr/>
      </xdr:nvSpPr>
      <xdr:spPr>
        <a:xfrm>
          <a:off x="13652500" y="146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5443</xdr:rowOff>
    </xdr:to>
    <xdr:cxnSp macro="">
      <xdr:nvCxnSpPr>
        <xdr:cNvPr id="444" name="直線コネクタ 443"/>
        <xdr:cNvCxnSpPr/>
      </xdr:nvCxnSpPr>
      <xdr:spPr>
        <a:xfrm flipV="1">
          <a:off x="13703300" y="1471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153506</xdr:rowOff>
    </xdr:from>
    <xdr:ext cx="405111" cy="259045"/>
    <xdr:sp macro="" textlink="">
      <xdr:nvSpPr>
        <xdr:cNvPr id="445" name="n_1mainValue【消防施設】&#10;有形固定資産減価償却率"/>
        <xdr:cNvSpPr txBox="1"/>
      </xdr:nvSpPr>
      <xdr:spPr>
        <a:xfrm>
          <a:off x="15266044" y="1472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14713</xdr:rowOff>
    </xdr:from>
    <xdr:ext cx="405111" cy="259045"/>
    <xdr:sp macro="" textlink="">
      <xdr:nvSpPr>
        <xdr:cNvPr id="446" name="n_2mainValue【消防施設】&#10;有形固定資産減価償却率"/>
        <xdr:cNvSpPr txBox="1"/>
      </xdr:nvSpPr>
      <xdr:spPr>
        <a:xfrm>
          <a:off x="14389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47370</xdr:rowOff>
    </xdr:from>
    <xdr:ext cx="405111" cy="259045"/>
    <xdr:sp macro="" textlink="">
      <xdr:nvSpPr>
        <xdr:cNvPr id="447" name="n_3mainValue【消防施設】&#10;有形固定資産減価償却率"/>
        <xdr:cNvSpPr txBox="1"/>
      </xdr:nvSpPr>
      <xdr:spPr>
        <a:xfrm>
          <a:off x="13500744" y="1479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48" name="正方形/長方形 4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49" name="正方形/長方形 44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0" name="正方形/長方形 44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51" name="正方形/長方形 45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52" name="正方形/長方形 45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53" name="正方形/長方形 45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54" name="正方形/長方形 45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55" name="正方形/長方形 45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56" name="テキスト ボックス 45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57" name="直線コネクタ 45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58" name="直線コネクタ 45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59" name="テキスト ボックス 45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60" name="直線コネクタ 45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61" name="テキスト ボックス 46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62" name="直線コネクタ 46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63" name="テキスト ボックス 46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64" name="直線コネクタ 46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65" name="テキスト ボックス 46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66" name="直線コネクタ 4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67" name="テキスト ボックス 4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104394</xdr:rowOff>
    </xdr:from>
    <xdr:to>
      <xdr:col>116</xdr:col>
      <xdr:colOff>62864</xdr:colOff>
      <xdr:row>86</xdr:row>
      <xdr:rowOff>29414</xdr:rowOff>
    </xdr:to>
    <xdr:cxnSp macro="">
      <xdr:nvCxnSpPr>
        <xdr:cNvPr id="469" name="直線コネクタ 468"/>
        <xdr:cNvCxnSpPr/>
      </xdr:nvCxnSpPr>
      <xdr:spPr>
        <a:xfrm flipV="1">
          <a:off x="22160864" y="13477494"/>
          <a:ext cx="0" cy="1296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33241</xdr:rowOff>
    </xdr:from>
    <xdr:ext cx="469744" cy="259045"/>
    <xdr:sp macro="" textlink="">
      <xdr:nvSpPr>
        <xdr:cNvPr id="470" name="【消防施設】&#10;一人当たり面積最小値テキスト"/>
        <xdr:cNvSpPr txBox="1"/>
      </xdr:nvSpPr>
      <xdr:spPr>
        <a:xfrm>
          <a:off x="22199600" y="1477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29414</xdr:rowOff>
    </xdr:from>
    <xdr:to>
      <xdr:col>116</xdr:col>
      <xdr:colOff>152400</xdr:colOff>
      <xdr:row>86</xdr:row>
      <xdr:rowOff>29414</xdr:rowOff>
    </xdr:to>
    <xdr:cxnSp macro="">
      <xdr:nvCxnSpPr>
        <xdr:cNvPr id="471" name="直線コネクタ 470"/>
        <xdr:cNvCxnSpPr/>
      </xdr:nvCxnSpPr>
      <xdr:spPr>
        <a:xfrm>
          <a:off x="22072600" y="1477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51071</xdr:rowOff>
    </xdr:from>
    <xdr:ext cx="469744" cy="259045"/>
    <xdr:sp macro="" textlink="">
      <xdr:nvSpPr>
        <xdr:cNvPr id="472" name="【消防施設】&#10;一人当たり面積最大値テキスト"/>
        <xdr:cNvSpPr txBox="1"/>
      </xdr:nvSpPr>
      <xdr:spPr>
        <a:xfrm>
          <a:off x="22199600" y="13252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104394</xdr:rowOff>
    </xdr:from>
    <xdr:to>
      <xdr:col>116</xdr:col>
      <xdr:colOff>152400</xdr:colOff>
      <xdr:row>78</xdr:row>
      <xdr:rowOff>104394</xdr:rowOff>
    </xdr:to>
    <xdr:cxnSp macro="">
      <xdr:nvCxnSpPr>
        <xdr:cNvPr id="473" name="直線コネクタ 472"/>
        <xdr:cNvCxnSpPr/>
      </xdr:nvCxnSpPr>
      <xdr:spPr>
        <a:xfrm>
          <a:off x="22072600" y="1347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70069</xdr:rowOff>
    </xdr:from>
    <xdr:ext cx="469744" cy="259045"/>
    <xdr:sp macro="" textlink="">
      <xdr:nvSpPr>
        <xdr:cNvPr id="474" name="【消防施設】&#10;一人当たり面積平均値テキスト"/>
        <xdr:cNvSpPr txBox="1"/>
      </xdr:nvSpPr>
      <xdr:spPr>
        <a:xfrm>
          <a:off x="22199600" y="144718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47192</xdr:rowOff>
    </xdr:from>
    <xdr:to>
      <xdr:col>116</xdr:col>
      <xdr:colOff>114300</xdr:colOff>
      <xdr:row>85</xdr:row>
      <xdr:rowOff>148792</xdr:rowOff>
    </xdr:to>
    <xdr:sp macro="" textlink="">
      <xdr:nvSpPr>
        <xdr:cNvPr id="475" name="フローチャート: 判断 474"/>
        <xdr:cNvSpPr/>
      </xdr:nvSpPr>
      <xdr:spPr>
        <a:xfrm>
          <a:off x="22110700" y="1462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65939</xdr:rowOff>
    </xdr:from>
    <xdr:to>
      <xdr:col>112</xdr:col>
      <xdr:colOff>38100</xdr:colOff>
      <xdr:row>85</xdr:row>
      <xdr:rowOff>167539</xdr:rowOff>
    </xdr:to>
    <xdr:sp macro="" textlink="">
      <xdr:nvSpPr>
        <xdr:cNvPr id="476" name="フローチャート: 判断 475"/>
        <xdr:cNvSpPr/>
      </xdr:nvSpPr>
      <xdr:spPr>
        <a:xfrm>
          <a:off x="21272500" y="1463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12616</xdr:rowOff>
    </xdr:from>
    <xdr:ext cx="469744" cy="259045"/>
    <xdr:sp macro="" textlink="">
      <xdr:nvSpPr>
        <xdr:cNvPr id="477" name="n_1aveValue【消防施設】&#10;一人当たり面積"/>
        <xdr:cNvSpPr txBox="1"/>
      </xdr:nvSpPr>
      <xdr:spPr>
        <a:xfrm>
          <a:off x="21075727" y="1441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75997</xdr:rowOff>
    </xdr:from>
    <xdr:to>
      <xdr:col>107</xdr:col>
      <xdr:colOff>101600</xdr:colOff>
      <xdr:row>86</xdr:row>
      <xdr:rowOff>6147</xdr:rowOff>
    </xdr:to>
    <xdr:sp macro="" textlink="">
      <xdr:nvSpPr>
        <xdr:cNvPr id="478" name="フローチャート: 判断 477"/>
        <xdr:cNvSpPr/>
      </xdr:nvSpPr>
      <xdr:spPr>
        <a:xfrm>
          <a:off x="20383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22674</xdr:rowOff>
    </xdr:from>
    <xdr:ext cx="469744" cy="259045"/>
    <xdr:sp macro="" textlink="">
      <xdr:nvSpPr>
        <xdr:cNvPr id="479" name="n_2aveValue【消防施設】&#10;一人当たり面積"/>
        <xdr:cNvSpPr txBox="1"/>
      </xdr:nvSpPr>
      <xdr:spPr>
        <a:xfrm>
          <a:off x="201994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99313</xdr:rowOff>
    </xdr:from>
    <xdr:to>
      <xdr:col>102</xdr:col>
      <xdr:colOff>165100</xdr:colOff>
      <xdr:row>86</xdr:row>
      <xdr:rowOff>29463</xdr:rowOff>
    </xdr:to>
    <xdr:sp macro="" textlink="">
      <xdr:nvSpPr>
        <xdr:cNvPr id="480" name="フローチャート: 判断 479"/>
        <xdr:cNvSpPr/>
      </xdr:nvSpPr>
      <xdr:spPr>
        <a:xfrm>
          <a:off x="19494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45990</xdr:rowOff>
    </xdr:from>
    <xdr:ext cx="469744" cy="259045"/>
    <xdr:sp macro="" textlink="">
      <xdr:nvSpPr>
        <xdr:cNvPr id="481" name="n_3aveValue【消防施設】&#10;一人当たり面積"/>
        <xdr:cNvSpPr txBox="1"/>
      </xdr:nvSpPr>
      <xdr:spPr>
        <a:xfrm>
          <a:off x="19310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82" name="テキスト ボックス 4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83" name="テキスト ボックス 4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84" name="テキスト ボックス 4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85" name="テキスト ボックス 4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86" name="テキスト ボックス 4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143205</xdr:rowOff>
    </xdr:from>
    <xdr:to>
      <xdr:col>116</xdr:col>
      <xdr:colOff>114300</xdr:colOff>
      <xdr:row>86</xdr:row>
      <xdr:rowOff>73355</xdr:rowOff>
    </xdr:to>
    <xdr:sp macro="" textlink="">
      <xdr:nvSpPr>
        <xdr:cNvPr id="487" name="楕円 486"/>
        <xdr:cNvSpPr/>
      </xdr:nvSpPr>
      <xdr:spPr>
        <a:xfrm>
          <a:off x="221107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58132</xdr:rowOff>
    </xdr:from>
    <xdr:ext cx="469744" cy="259045"/>
    <xdr:sp macro="" textlink="">
      <xdr:nvSpPr>
        <xdr:cNvPr id="488" name="【消防施設】&#10;一人当たり面積該当値テキスト"/>
        <xdr:cNvSpPr txBox="1"/>
      </xdr:nvSpPr>
      <xdr:spPr>
        <a:xfrm>
          <a:off x="22199600" y="146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143663</xdr:rowOff>
    </xdr:from>
    <xdr:to>
      <xdr:col>112</xdr:col>
      <xdr:colOff>38100</xdr:colOff>
      <xdr:row>86</xdr:row>
      <xdr:rowOff>73813</xdr:rowOff>
    </xdr:to>
    <xdr:sp macro="" textlink="">
      <xdr:nvSpPr>
        <xdr:cNvPr id="489" name="楕円 488"/>
        <xdr:cNvSpPr/>
      </xdr:nvSpPr>
      <xdr:spPr>
        <a:xfrm>
          <a:off x="21272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22555</xdr:rowOff>
    </xdr:from>
    <xdr:to>
      <xdr:col>116</xdr:col>
      <xdr:colOff>63500</xdr:colOff>
      <xdr:row>86</xdr:row>
      <xdr:rowOff>23013</xdr:rowOff>
    </xdr:to>
    <xdr:cxnSp macro="">
      <xdr:nvCxnSpPr>
        <xdr:cNvPr id="490" name="直線コネクタ 489"/>
        <xdr:cNvCxnSpPr/>
      </xdr:nvCxnSpPr>
      <xdr:spPr>
        <a:xfrm flipV="1">
          <a:off x="21323300" y="14767255"/>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143663</xdr:rowOff>
    </xdr:from>
    <xdr:to>
      <xdr:col>107</xdr:col>
      <xdr:colOff>101600</xdr:colOff>
      <xdr:row>86</xdr:row>
      <xdr:rowOff>73813</xdr:rowOff>
    </xdr:to>
    <xdr:sp macro="" textlink="">
      <xdr:nvSpPr>
        <xdr:cNvPr id="491" name="楕円 490"/>
        <xdr:cNvSpPr/>
      </xdr:nvSpPr>
      <xdr:spPr>
        <a:xfrm>
          <a:off x="20383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23013</xdr:rowOff>
    </xdr:from>
    <xdr:to>
      <xdr:col>111</xdr:col>
      <xdr:colOff>177800</xdr:colOff>
      <xdr:row>86</xdr:row>
      <xdr:rowOff>23013</xdr:rowOff>
    </xdr:to>
    <xdr:cxnSp macro="">
      <xdr:nvCxnSpPr>
        <xdr:cNvPr id="492" name="直線コネクタ 491"/>
        <xdr:cNvCxnSpPr/>
      </xdr:nvCxnSpPr>
      <xdr:spPr>
        <a:xfrm>
          <a:off x="20434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143663</xdr:rowOff>
    </xdr:from>
    <xdr:to>
      <xdr:col>102</xdr:col>
      <xdr:colOff>165100</xdr:colOff>
      <xdr:row>86</xdr:row>
      <xdr:rowOff>73813</xdr:rowOff>
    </xdr:to>
    <xdr:sp macro="" textlink="">
      <xdr:nvSpPr>
        <xdr:cNvPr id="493" name="楕円 492"/>
        <xdr:cNvSpPr/>
      </xdr:nvSpPr>
      <xdr:spPr>
        <a:xfrm>
          <a:off x="19494500" y="1471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23013</xdr:rowOff>
    </xdr:from>
    <xdr:to>
      <xdr:col>107</xdr:col>
      <xdr:colOff>50800</xdr:colOff>
      <xdr:row>86</xdr:row>
      <xdr:rowOff>23013</xdr:rowOff>
    </xdr:to>
    <xdr:cxnSp macro="">
      <xdr:nvCxnSpPr>
        <xdr:cNvPr id="494" name="直線コネクタ 493"/>
        <xdr:cNvCxnSpPr/>
      </xdr:nvCxnSpPr>
      <xdr:spPr>
        <a:xfrm>
          <a:off x="19545300" y="147677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64940</xdr:rowOff>
    </xdr:from>
    <xdr:ext cx="469744" cy="259045"/>
    <xdr:sp macro="" textlink="">
      <xdr:nvSpPr>
        <xdr:cNvPr id="495" name="n_1mainValue【消防施設】&#10;一人当たり面積"/>
        <xdr:cNvSpPr txBox="1"/>
      </xdr:nvSpPr>
      <xdr:spPr>
        <a:xfrm>
          <a:off x="210757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64940</xdr:rowOff>
    </xdr:from>
    <xdr:ext cx="469744" cy="259045"/>
    <xdr:sp macro="" textlink="">
      <xdr:nvSpPr>
        <xdr:cNvPr id="496" name="n_2mainValue【消防施設】&#10;一人当たり面積"/>
        <xdr:cNvSpPr txBox="1"/>
      </xdr:nvSpPr>
      <xdr:spPr>
        <a:xfrm>
          <a:off x="20199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64940</xdr:rowOff>
    </xdr:from>
    <xdr:ext cx="469744" cy="259045"/>
    <xdr:sp macro="" textlink="">
      <xdr:nvSpPr>
        <xdr:cNvPr id="497" name="n_3mainValue【消防施設】&#10;一人当たり面積"/>
        <xdr:cNvSpPr txBox="1"/>
      </xdr:nvSpPr>
      <xdr:spPr>
        <a:xfrm>
          <a:off x="19310427" y="1480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98" name="正方形/長方形 49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9" name="正方形/長方形 49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00" name="正方形/長方形 49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01" name="正方形/長方形 50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02" name="正方形/長方形 50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03" name="正方形/長方形 50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4" name="正方形/長方形 50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5" name="正方形/長方形 50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6" name="テキスト ボックス 50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7" name="直線コネクタ 50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08" name="直線コネクタ 50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09" name="テキスト ボックス 508"/>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10" name="直線コネクタ 50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11" name="テキスト ボックス 51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12" name="直線コネクタ 51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3" name="テキスト ボックス 51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4" name="直線コネクタ 51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5" name="テキスト ボックス 51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6" name="直線コネクタ 51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7" name="テキスト ボックス 51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8" name="直線コネクタ 51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19" name="テキスト ボックス 518"/>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20" name="直線コネクタ 51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21" name="テキスト ボックス 52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2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94162</xdr:rowOff>
    </xdr:to>
    <xdr:cxnSp macro="">
      <xdr:nvCxnSpPr>
        <xdr:cNvPr id="523" name="直線コネクタ 522"/>
        <xdr:cNvCxnSpPr/>
      </xdr:nvCxnSpPr>
      <xdr:spPr>
        <a:xfrm flipV="1">
          <a:off x="16318864" y="17090571"/>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97989</xdr:rowOff>
    </xdr:from>
    <xdr:ext cx="340478" cy="259045"/>
    <xdr:sp macro="" textlink="">
      <xdr:nvSpPr>
        <xdr:cNvPr id="524" name="【庁舎】&#10;有形固定資産減価償却率最小値テキスト"/>
        <xdr:cNvSpPr txBox="1"/>
      </xdr:nvSpPr>
      <xdr:spPr>
        <a:xfrm>
          <a:off x="16357600" y="186145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94162</xdr:rowOff>
    </xdr:from>
    <xdr:to>
      <xdr:col>86</xdr:col>
      <xdr:colOff>25400</xdr:colOff>
      <xdr:row>108</xdr:row>
      <xdr:rowOff>94162</xdr:rowOff>
    </xdr:to>
    <xdr:cxnSp macro="">
      <xdr:nvCxnSpPr>
        <xdr:cNvPr id="525" name="直線コネクタ 524"/>
        <xdr:cNvCxnSpPr/>
      </xdr:nvCxnSpPr>
      <xdr:spPr>
        <a:xfrm>
          <a:off x="16230600" y="1861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26"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27" name="直線コネクタ 526"/>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528" name="【庁舎】&#10;有形固定資産減価償却率平均値テキスト"/>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529" name="フローチャート: 判断 528"/>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129902</xdr:rowOff>
    </xdr:from>
    <xdr:to>
      <xdr:col>81</xdr:col>
      <xdr:colOff>101600</xdr:colOff>
      <xdr:row>104</xdr:row>
      <xdr:rowOff>60052</xdr:rowOff>
    </xdr:to>
    <xdr:sp macro="" textlink="">
      <xdr:nvSpPr>
        <xdr:cNvPr id="530" name="フローチャート: 判断 529"/>
        <xdr:cNvSpPr/>
      </xdr:nvSpPr>
      <xdr:spPr>
        <a:xfrm>
          <a:off x="154305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76579</xdr:rowOff>
    </xdr:from>
    <xdr:ext cx="405111" cy="259045"/>
    <xdr:sp macro="" textlink="">
      <xdr:nvSpPr>
        <xdr:cNvPr id="531" name="n_1aveValue【庁舎】&#10;有形固定資産減価償却率"/>
        <xdr:cNvSpPr txBox="1"/>
      </xdr:nvSpPr>
      <xdr:spPr>
        <a:xfrm>
          <a:off x="15266044" y="1756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7438</xdr:rowOff>
    </xdr:from>
    <xdr:to>
      <xdr:col>76</xdr:col>
      <xdr:colOff>165100</xdr:colOff>
      <xdr:row>104</xdr:row>
      <xdr:rowOff>109038</xdr:rowOff>
    </xdr:to>
    <xdr:sp macro="" textlink="">
      <xdr:nvSpPr>
        <xdr:cNvPr id="532" name="フローチャート: 判断 531"/>
        <xdr:cNvSpPr/>
      </xdr:nvSpPr>
      <xdr:spPr>
        <a:xfrm>
          <a:off x="14541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125565</xdr:rowOff>
    </xdr:from>
    <xdr:ext cx="405111" cy="259045"/>
    <xdr:sp macro="" textlink="">
      <xdr:nvSpPr>
        <xdr:cNvPr id="533" name="n_2aveValue【庁舎】&#10;有形固定資産減価償却率"/>
        <xdr:cNvSpPr txBox="1"/>
      </xdr:nvSpPr>
      <xdr:spPr>
        <a:xfrm>
          <a:off x="14389744" y="1761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76019</xdr:rowOff>
    </xdr:from>
    <xdr:to>
      <xdr:col>72</xdr:col>
      <xdr:colOff>38100</xdr:colOff>
      <xdr:row>104</xdr:row>
      <xdr:rowOff>6169</xdr:rowOff>
    </xdr:to>
    <xdr:sp macro="" textlink="">
      <xdr:nvSpPr>
        <xdr:cNvPr id="534" name="フローチャート: 判断 533"/>
        <xdr:cNvSpPr/>
      </xdr:nvSpPr>
      <xdr:spPr>
        <a:xfrm>
          <a:off x="13652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22696</xdr:rowOff>
    </xdr:from>
    <xdr:ext cx="405111" cy="259045"/>
    <xdr:sp macro="" textlink="">
      <xdr:nvSpPr>
        <xdr:cNvPr id="535" name="n_3aveValue【庁舎】&#10;有形固定資産減価償却率"/>
        <xdr:cNvSpPr txBox="1"/>
      </xdr:nvSpPr>
      <xdr:spPr>
        <a:xfrm>
          <a:off x="13500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36" name="テキスト ボックス 53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7" name="テキスト ボックス 53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8" name="テキスト ボックス 53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9" name="テキスト ボックス 53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40" name="テキスト ボックス 53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541" name="楕円 540"/>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542" name="【庁舎】&#10;有形固定資産減価償却率該当値テキスト"/>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144599</xdr:rowOff>
    </xdr:from>
    <xdr:to>
      <xdr:col>81</xdr:col>
      <xdr:colOff>101600</xdr:colOff>
      <xdr:row>106</xdr:row>
      <xdr:rowOff>74749</xdr:rowOff>
    </xdr:to>
    <xdr:sp macro="" textlink="">
      <xdr:nvSpPr>
        <xdr:cNvPr id="543" name="楕円 542"/>
        <xdr:cNvSpPr/>
      </xdr:nvSpPr>
      <xdr:spPr>
        <a:xfrm>
          <a:off x="15430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106</xdr:row>
      <xdr:rowOff>23949</xdr:rowOff>
    </xdr:to>
    <xdr:cxnSp macro="">
      <xdr:nvCxnSpPr>
        <xdr:cNvPr id="544" name="直線コネクタ 543"/>
        <xdr:cNvCxnSpPr/>
      </xdr:nvCxnSpPr>
      <xdr:spPr>
        <a:xfrm flipV="1">
          <a:off x="15481300" y="181633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5806</xdr:rowOff>
    </xdr:from>
    <xdr:to>
      <xdr:col>76</xdr:col>
      <xdr:colOff>165100</xdr:colOff>
      <xdr:row>106</xdr:row>
      <xdr:rowOff>107406</xdr:rowOff>
    </xdr:to>
    <xdr:sp macro="" textlink="">
      <xdr:nvSpPr>
        <xdr:cNvPr id="545" name="楕円 544"/>
        <xdr:cNvSpPr/>
      </xdr:nvSpPr>
      <xdr:spPr>
        <a:xfrm>
          <a:off x="14541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23949</xdr:rowOff>
    </xdr:from>
    <xdr:to>
      <xdr:col>81</xdr:col>
      <xdr:colOff>50800</xdr:colOff>
      <xdr:row>106</xdr:row>
      <xdr:rowOff>56606</xdr:rowOff>
    </xdr:to>
    <xdr:cxnSp macro="">
      <xdr:nvCxnSpPr>
        <xdr:cNvPr id="546" name="直線コネクタ 545"/>
        <xdr:cNvCxnSpPr/>
      </xdr:nvCxnSpPr>
      <xdr:spPr>
        <a:xfrm flipV="1">
          <a:off x="14592300" y="18197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38463</xdr:rowOff>
    </xdr:from>
    <xdr:to>
      <xdr:col>72</xdr:col>
      <xdr:colOff>38100</xdr:colOff>
      <xdr:row>106</xdr:row>
      <xdr:rowOff>140063</xdr:rowOff>
    </xdr:to>
    <xdr:sp macro="" textlink="">
      <xdr:nvSpPr>
        <xdr:cNvPr id="547" name="楕円 546"/>
        <xdr:cNvSpPr/>
      </xdr:nvSpPr>
      <xdr:spPr>
        <a:xfrm>
          <a:off x="13652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89263</xdr:rowOff>
    </xdr:to>
    <xdr:cxnSp macro="">
      <xdr:nvCxnSpPr>
        <xdr:cNvPr id="548" name="直線コネクタ 547"/>
        <xdr:cNvCxnSpPr/>
      </xdr:nvCxnSpPr>
      <xdr:spPr>
        <a:xfrm flipV="1">
          <a:off x="13703300" y="1823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65876</xdr:rowOff>
    </xdr:from>
    <xdr:ext cx="405111" cy="259045"/>
    <xdr:sp macro="" textlink="">
      <xdr:nvSpPr>
        <xdr:cNvPr id="549" name="n_1mainValue【庁舎】&#10;有形固定資産減価償却率"/>
        <xdr:cNvSpPr txBox="1"/>
      </xdr:nvSpPr>
      <xdr:spPr>
        <a:xfrm>
          <a:off x="152660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98533</xdr:rowOff>
    </xdr:from>
    <xdr:ext cx="405111" cy="259045"/>
    <xdr:sp macro="" textlink="">
      <xdr:nvSpPr>
        <xdr:cNvPr id="550" name="n_2mainValue【庁舎】&#10;有形固定資産減価償却率"/>
        <xdr:cNvSpPr txBox="1"/>
      </xdr:nvSpPr>
      <xdr:spPr>
        <a:xfrm>
          <a:off x="14389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131190</xdr:rowOff>
    </xdr:from>
    <xdr:ext cx="405111" cy="259045"/>
    <xdr:sp macro="" textlink="">
      <xdr:nvSpPr>
        <xdr:cNvPr id="551" name="n_3mainValue【庁舎】&#10;有形固定資産減価償却率"/>
        <xdr:cNvSpPr txBox="1"/>
      </xdr:nvSpPr>
      <xdr:spPr>
        <a:xfrm>
          <a:off x="13500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0" name="テキスト ボックス 55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1" name="直線コネクタ 56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62" name="テキスト ボックス 56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63" name="直線コネクタ 56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64" name="テキスト ボックス 56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65" name="直線コネクタ 56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6" name="テキスト ボックス 56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7" name="直線コネクタ 56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8" name="テキスト ボックス 56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9" name="直線コネクタ 56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70" name="テキスト ボックス 56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71" name="直線コネクタ 57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72" name="テキスト ボックス 57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73" name="直線コネクタ 57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74" name="テキスト ボックス 57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164374</xdr:rowOff>
    </xdr:from>
    <xdr:to>
      <xdr:col>116</xdr:col>
      <xdr:colOff>62864</xdr:colOff>
      <xdr:row>109</xdr:row>
      <xdr:rowOff>35379</xdr:rowOff>
    </xdr:to>
    <xdr:cxnSp macro="">
      <xdr:nvCxnSpPr>
        <xdr:cNvPr id="578" name="直線コネクタ 577"/>
        <xdr:cNvCxnSpPr/>
      </xdr:nvCxnSpPr>
      <xdr:spPr>
        <a:xfrm flipV="1">
          <a:off x="22160864" y="17137924"/>
          <a:ext cx="0" cy="1585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79" name="【庁舎】&#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80" name="直線コネクタ 579"/>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111051</xdr:rowOff>
    </xdr:from>
    <xdr:ext cx="469744" cy="259045"/>
    <xdr:sp macro="" textlink="">
      <xdr:nvSpPr>
        <xdr:cNvPr id="581" name="【庁舎】&#10;一人当たり面積最大値テキスト"/>
        <xdr:cNvSpPr txBox="1"/>
      </xdr:nvSpPr>
      <xdr:spPr>
        <a:xfrm>
          <a:off x="22199600" y="1691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164374</xdr:rowOff>
    </xdr:from>
    <xdr:to>
      <xdr:col>116</xdr:col>
      <xdr:colOff>152400</xdr:colOff>
      <xdr:row>99</xdr:row>
      <xdr:rowOff>164374</xdr:rowOff>
    </xdr:to>
    <xdr:cxnSp macro="">
      <xdr:nvCxnSpPr>
        <xdr:cNvPr id="582" name="直線コネクタ 581"/>
        <xdr:cNvCxnSpPr/>
      </xdr:nvCxnSpPr>
      <xdr:spPr>
        <a:xfrm>
          <a:off x="22072600" y="1713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583" name="【庁舎】&#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584" name="フローチャート: 判断 583"/>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585" name="フローチャート: 判断 584"/>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139354</xdr:rowOff>
    </xdr:from>
    <xdr:ext cx="469744" cy="259045"/>
    <xdr:sp macro="" textlink="">
      <xdr:nvSpPr>
        <xdr:cNvPr id="586" name="n_1aveValue【庁舎】&#10;一人当たり面積"/>
        <xdr:cNvSpPr txBox="1"/>
      </xdr:nvSpPr>
      <xdr:spPr>
        <a:xfrm>
          <a:off x="21075727" y="1831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118473</xdr:rowOff>
    </xdr:from>
    <xdr:to>
      <xdr:col>107</xdr:col>
      <xdr:colOff>101600</xdr:colOff>
      <xdr:row>106</xdr:row>
      <xdr:rowOff>48623</xdr:rowOff>
    </xdr:to>
    <xdr:sp macro="" textlink="">
      <xdr:nvSpPr>
        <xdr:cNvPr id="587" name="フローチャート: 判断 586"/>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39750</xdr:rowOff>
    </xdr:from>
    <xdr:ext cx="469744" cy="259045"/>
    <xdr:sp macro="" textlink="">
      <xdr:nvSpPr>
        <xdr:cNvPr id="588" name="n_2aveValue【庁舎】&#10;一人当たり面積"/>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69487</xdr:rowOff>
    </xdr:from>
    <xdr:to>
      <xdr:col>102</xdr:col>
      <xdr:colOff>165100</xdr:colOff>
      <xdr:row>106</xdr:row>
      <xdr:rowOff>171087</xdr:rowOff>
    </xdr:to>
    <xdr:sp macro="" textlink="">
      <xdr:nvSpPr>
        <xdr:cNvPr id="589" name="フローチャート: 判断 588"/>
        <xdr:cNvSpPr/>
      </xdr:nvSpPr>
      <xdr:spPr>
        <a:xfrm>
          <a:off x="19494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106</xdr:row>
      <xdr:rowOff>162214</xdr:rowOff>
    </xdr:from>
    <xdr:ext cx="469744" cy="259045"/>
    <xdr:sp macro="" textlink="">
      <xdr:nvSpPr>
        <xdr:cNvPr id="590" name="n_3aveValue【庁舎】&#10;一人当たり面積"/>
        <xdr:cNvSpPr txBox="1"/>
      </xdr:nvSpPr>
      <xdr:spPr>
        <a:xfrm>
          <a:off x="19310427" y="18335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91" name="テキスト ボックス 5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596" name="楕円 595"/>
        <xdr:cNvSpPr/>
      </xdr:nvSpPr>
      <xdr:spPr>
        <a:xfrm>
          <a:off x="221107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116857</xdr:rowOff>
    </xdr:from>
    <xdr:ext cx="469744" cy="259045"/>
    <xdr:sp macro="" textlink="">
      <xdr:nvSpPr>
        <xdr:cNvPr id="597" name="【庁舎】&#10;一人当たり面積該当値テキスト"/>
        <xdr:cNvSpPr txBox="1"/>
      </xdr:nvSpPr>
      <xdr:spPr>
        <a:xfrm>
          <a:off x="22199600"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105411</xdr:rowOff>
    </xdr:from>
    <xdr:to>
      <xdr:col>112</xdr:col>
      <xdr:colOff>38100</xdr:colOff>
      <xdr:row>106</xdr:row>
      <xdr:rowOff>35561</xdr:rowOff>
    </xdr:to>
    <xdr:sp macro="" textlink="">
      <xdr:nvSpPr>
        <xdr:cNvPr id="598" name="楕円 597"/>
        <xdr:cNvSpPr/>
      </xdr:nvSpPr>
      <xdr:spPr>
        <a:xfrm>
          <a:off x="21272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144780</xdr:rowOff>
    </xdr:from>
    <xdr:to>
      <xdr:col>116</xdr:col>
      <xdr:colOff>63500</xdr:colOff>
      <xdr:row>105</xdr:row>
      <xdr:rowOff>156211</xdr:rowOff>
    </xdr:to>
    <xdr:cxnSp macro="">
      <xdr:nvCxnSpPr>
        <xdr:cNvPr id="599" name="直線コネクタ 598"/>
        <xdr:cNvCxnSpPr/>
      </xdr:nvCxnSpPr>
      <xdr:spPr>
        <a:xfrm flipV="1">
          <a:off x="21323300" y="181470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115207</xdr:rowOff>
    </xdr:from>
    <xdr:to>
      <xdr:col>107</xdr:col>
      <xdr:colOff>101600</xdr:colOff>
      <xdr:row>106</xdr:row>
      <xdr:rowOff>45357</xdr:rowOff>
    </xdr:to>
    <xdr:sp macro="" textlink="">
      <xdr:nvSpPr>
        <xdr:cNvPr id="600" name="楕円 599"/>
        <xdr:cNvSpPr/>
      </xdr:nvSpPr>
      <xdr:spPr>
        <a:xfrm>
          <a:off x="2038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156211</xdr:rowOff>
    </xdr:from>
    <xdr:to>
      <xdr:col>111</xdr:col>
      <xdr:colOff>177800</xdr:colOff>
      <xdr:row>105</xdr:row>
      <xdr:rowOff>166007</xdr:rowOff>
    </xdr:to>
    <xdr:cxnSp macro="">
      <xdr:nvCxnSpPr>
        <xdr:cNvPr id="601" name="直線コネクタ 600"/>
        <xdr:cNvCxnSpPr/>
      </xdr:nvCxnSpPr>
      <xdr:spPr>
        <a:xfrm flipV="1">
          <a:off x="20434300" y="181584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126637</xdr:rowOff>
    </xdr:from>
    <xdr:to>
      <xdr:col>102</xdr:col>
      <xdr:colOff>165100</xdr:colOff>
      <xdr:row>106</xdr:row>
      <xdr:rowOff>56787</xdr:rowOff>
    </xdr:to>
    <xdr:sp macro="" textlink="">
      <xdr:nvSpPr>
        <xdr:cNvPr id="602" name="楕円 601"/>
        <xdr:cNvSpPr/>
      </xdr:nvSpPr>
      <xdr:spPr>
        <a:xfrm>
          <a:off x="19494500" y="1812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166007</xdr:rowOff>
    </xdr:from>
    <xdr:to>
      <xdr:col>107</xdr:col>
      <xdr:colOff>50800</xdr:colOff>
      <xdr:row>106</xdr:row>
      <xdr:rowOff>5987</xdr:rowOff>
    </xdr:to>
    <xdr:cxnSp macro="">
      <xdr:nvCxnSpPr>
        <xdr:cNvPr id="603" name="直線コネクタ 602"/>
        <xdr:cNvCxnSpPr/>
      </xdr:nvCxnSpPr>
      <xdr:spPr>
        <a:xfrm flipV="1">
          <a:off x="19545300" y="1816825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04" name="n_1mainValue【庁舎】&#10;一人当たり面積"/>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61884</xdr:rowOff>
    </xdr:from>
    <xdr:ext cx="469744" cy="259045"/>
    <xdr:sp macro="" textlink="">
      <xdr:nvSpPr>
        <xdr:cNvPr id="605" name="n_2mainValue【庁舎】&#10;一人当たり面積"/>
        <xdr:cNvSpPr txBox="1"/>
      </xdr:nvSpPr>
      <xdr:spPr>
        <a:xfrm>
          <a:off x="20199427" y="1789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73314</xdr:rowOff>
    </xdr:from>
    <xdr:ext cx="469744" cy="259045"/>
    <xdr:sp macro="" textlink="">
      <xdr:nvSpPr>
        <xdr:cNvPr id="606" name="n_3mainValue【庁舎】&#10;一人当たり面積"/>
        <xdr:cNvSpPr txBox="1"/>
      </xdr:nvSpPr>
      <xdr:spPr>
        <a:xfrm>
          <a:off x="19310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7" name="正方形/長方形 60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8" name="正方形/長方形 60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9" name="テキスト ボックス 60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類似団体と比較して、一般廃棄物処理施設の有形固定資産減価償却率が著しく高い状態にある。これは、築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年の老朽化により稼働停止中の焼却施設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施設によることが大きいが、今後町単独でごみの焼却を行う予定もないことから、公共施設等総合管理計画においても廃止する方針であり、平成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年度から廃止に係る設計に着手したため、近く廃止したあかつきには、当該数値は低下するものと見込んでいる。その他の施設については、築年数の低いもの、定期的な維持修繕、改良を加えたものが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多く</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、概ね類似団体を下回って</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おり、引き続き適正管理に努める。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減少が進み、町内に中心となる産業や雇用先がなく、財政基盤が弱いことから類似団体平均を下回っている。職員数を抑制することにより人件費の削減等歳出削減に努めてきたが、今後は大課制等による組織の見直しや民間委託など業務の効率化を図りつつ、総合計画や総合戦略など重点施策の実施に努め、緊急性・必要性を勘案した費用対効果に基づく事業の取捨選択を行い、活力あるまちづくりの展開、財政の健全化の両立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31448</xdr:rowOff>
    </xdr:from>
    <xdr:to>
      <xdr:col>23</xdr:col>
      <xdr:colOff>133350</xdr:colOff>
      <xdr:row>44</xdr:row>
      <xdr:rowOff>130628</xdr:rowOff>
    </xdr:to>
    <xdr:cxnSp macro="">
      <xdr:nvCxnSpPr>
        <xdr:cNvPr id="65" name="直線コネクタ 64"/>
        <xdr:cNvCxnSpPr/>
      </xdr:nvCxnSpPr>
      <xdr:spPr>
        <a:xfrm flipV="1">
          <a:off x="4953000" y="6203648"/>
          <a:ext cx="0" cy="1470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117825</xdr:rowOff>
    </xdr:from>
    <xdr:ext cx="762000" cy="259045"/>
    <xdr:sp macro="" textlink="">
      <xdr:nvSpPr>
        <xdr:cNvPr id="68" name="財政力最大値テキスト"/>
        <xdr:cNvSpPr txBox="1"/>
      </xdr:nvSpPr>
      <xdr:spPr>
        <a:xfrm>
          <a:off x="5041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31448</xdr:rowOff>
    </xdr:from>
    <xdr:to>
      <xdr:col>24</xdr:col>
      <xdr:colOff>12700</xdr:colOff>
      <xdr:row>36</xdr:row>
      <xdr:rowOff>31448</xdr:rowOff>
    </xdr:to>
    <xdr:cxnSp macro="">
      <xdr:nvCxnSpPr>
        <xdr:cNvPr id="69" name="直線コネクタ 68"/>
        <xdr:cNvCxnSpPr/>
      </xdr:nvCxnSpPr>
      <xdr:spPr>
        <a:xfrm>
          <a:off x="4864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83759</xdr:rowOff>
    </xdr:from>
    <xdr:to>
      <xdr:col>23</xdr:col>
      <xdr:colOff>133350</xdr:colOff>
      <xdr:row>43</xdr:row>
      <xdr:rowOff>106741</xdr:rowOff>
    </xdr:to>
    <xdr:cxnSp macro="">
      <xdr:nvCxnSpPr>
        <xdr:cNvPr id="70" name="直線コネクタ 69"/>
        <xdr:cNvCxnSpPr/>
      </xdr:nvCxnSpPr>
      <xdr:spPr>
        <a:xfrm flipV="1">
          <a:off x="4114800" y="7456109"/>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163484</xdr:rowOff>
    </xdr:from>
    <xdr:ext cx="762000" cy="259045"/>
    <xdr:sp macro="" textlink="">
      <xdr:nvSpPr>
        <xdr:cNvPr id="71"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146957</xdr:rowOff>
    </xdr:from>
    <xdr:to>
      <xdr:col>23</xdr:col>
      <xdr:colOff>184150</xdr:colOff>
      <xdr:row>43</xdr:row>
      <xdr:rowOff>77107</xdr:rowOff>
    </xdr:to>
    <xdr:sp macro="" textlink="">
      <xdr:nvSpPr>
        <xdr:cNvPr id="72" name="フローチャート: 判断 71"/>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106741</xdr:rowOff>
    </xdr:from>
    <xdr:to>
      <xdr:col>19</xdr:col>
      <xdr:colOff>133350</xdr:colOff>
      <xdr:row>43</xdr:row>
      <xdr:rowOff>106741</xdr:rowOff>
    </xdr:to>
    <xdr:cxnSp macro="">
      <xdr:nvCxnSpPr>
        <xdr:cNvPr id="73" name="直線コネクタ 72"/>
        <xdr:cNvCxnSpPr/>
      </xdr:nvCxnSpPr>
      <xdr:spPr>
        <a:xfrm>
          <a:off x="3225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106741</xdr:rowOff>
    </xdr:from>
    <xdr:to>
      <xdr:col>15</xdr:col>
      <xdr:colOff>82550</xdr:colOff>
      <xdr:row>43</xdr:row>
      <xdr:rowOff>106741</xdr:rowOff>
    </xdr:to>
    <xdr:cxnSp macro="">
      <xdr:nvCxnSpPr>
        <xdr:cNvPr id="76" name="直線コネクタ 75"/>
        <xdr:cNvCxnSpPr/>
      </xdr:nvCxnSpPr>
      <xdr:spPr>
        <a:xfrm>
          <a:off x="2336800" y="74790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169938</xdr:rowOff>
    </xdr:from>
    <xdr:to>
      <xdr:col>15</xdr:col>
      <xdr:colOff>133350</xdr:colOff>
      <xdr:row>43</xdr:row>
      <xdr:rowOff>100088</xdr:rowOff>
    </xdr:to>
    <xdr:sp macro="" textlink="">
      <xdr:nvSpPr>
        <xdr:cNvPr id="77" name="フローチャート: 判断 76"/>
        <xdr:cNvSpPr/>
      </xdr:nvSpPr>
      <xdr:spPr>
        <a:xfrm>
          <a:off x="3175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110265</xdr:rowOff>
    </xdr:from>
    <xdr:ext cx="762000" cy="259045"/>
    <xdr:sp macro="" textlink="">
      <xdr:nvSpPr>
        <xdr:cNvPr id="78" name="テキスト ボックス 77"/>
        <xdr:cNvSpPr txBox="1"/>
      </xdr:nvSpPr>
      <xdr:spPr>
        <a:xfrm>
          <a:off x="2844800" y="713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106741</xdr:rowOff>
    </xdr:from>
    <xdr:to>
      <xdr:col>11</xdr:col>
      <xdr:colOff>31750</xdr:colOff>
      <xdr:row>43</xdr:row>
      <xdr:rowOff>118231</xdr:rowOff>
    </xdr:to>
    <xdr:cxnSp macro="">
      <xdr:nvCxnSpPr>
        <xdr:cNvPr id="79" name="直線コネクタ 78"/>
        <xdr:cNvCxnSpPr/>
      </xdr:nvCxnSpPr>
      <xdr:spPr>
        <a:xfrm flipV="1">
          <a:off x="1447800" y="74790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9978</xdr:rowOff>
    </xdr:from>
    <xdr:to>
      <xdr:col>11</xdr:col>
      <xdr:colOff>82550</xdr:colOff>
      <xdr:row>43</xdr:row>
      <xdr:rowOff>111578</xdr:rowOff>
    </xdr:to>
    <xdr:sp macro="" textlink="">
      <xdr:nvSpPr>
        <xdr:cNvPr id="80" name="フローチャート: 判断 79"/>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121755</xdr:rowOff>
    </xdr:from>
    <xdr:ext cx="762000" cy="259045"/>
    <xdr:sp macro="" textlink="">
      <xdr:nvSpPr>
        <xdr:cNvPr id="81" name="テキスト ボックス 80"/>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55941</xdr:rowOff>
    </xdr:from>
    <xdr:to>
      <xdr:col>19</xdr:col>
      <xdr:colOff>184150</xdr:colOff>
      <xdr:row>43</xdr:row>
      <xdr:rowOff>157541</xdr:rowOff>
    </xdr:to>
    <xdr:sp macro="" textlink="">
      <xdr:nvSpPr>
        <xdr:cNvPr id="91" name="楕円 90"/>
        <xdr:cNvSpPr/>
      </xdr:nvSpPr>
      <xdr:spPr>
        <a:xfrm>
          <a:off x="4064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142318</xdr:rowOff>
    </xdr:from>
    <xdr:ext cx="736600" cy="259045"/>
    <xdr:sp macro="" textlink="">
      <xdr:nvSpPr>
        <xdr:cNvPr id="92" name="テキスト ボックス 91"/>
        <xdr:cNvSpPr txBox="1"/>
      </xdr:nvSpPr>
      <xdr:spPr>
        <a:xfrm>
          <a:off x="3733800" y="751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55941</xdr:rowOff>
    </xdr:from>
    <xdr:to>
      <xdr:col>15</xdr:col>
      <xdr:colOff>133350</xdr:colOff>
      <xdr:row>43</xdr:row>
      <xdr:rowOff>157541</xdr:rowOff>
    </xdr:to>
    <xdr:sp macro="" textlink="">
      <xdr:nvSpPr>
        <xdr:cNvPr id="93" name="楕円 92"/>
        <xdr:cNvSpPr/>
      </xdr:nvSpPr>
      <xdr:spPr>
        <a:xfrm>
          <a:off x="3175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142318</xdr:rowOff>
    </xdr:from>
    <xdr:ext cx="762000" cy="259045"/>
    <xdr:sp macro="" textlink="">
      <xdr:nvSpPr>
        <xdr:cNvPr id="94" name="テキスト ボックス 93"/>
        <xdr:cNvSpPr txBox="1"/>
      </xdr:nvSpPr>
      <xdr:spPr>
        <a:xfrm>
          <a:off x="2844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55941</xdr:rowOff>
    </xdr:from>
    <xdr:to>
      <xdr:col>11</xdr:col>
      <xdr:colOff>82550</xdr:colOff>
      <xdr:row>43</xdr:row>
      <xdr:rowOff>157541</xdr:rowOff>
    </xdr:to>
    <xdr:sp macro="" textlink="">
      <xdr:nvSpPr>
        <xdr:cNvPr id="95" name="楕円 94"/>
        <xdr:cNvSpPr/>
      </xdr:nvSpPr>
      <xdr:spPr>
        <a:xfrm>
          <a:off x="2286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96" name="テキスト ボックス 95"/>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67431</xdr:rowOff>
    </xdr:from>
    <xdr:to>
      <xdr:col>7</xdr:col>
      <xdr:colOff>31750</xdr:colOff>
      <xdr:row>43</xdr:row>
      <xdr:rowOff>169031</xdr:rowOff>
    </xdr:to>
    <xdr:sp macro="" textlink="">
      <xdr:nvSpPr>
        <xdr:cNvPr id="97" name="楕円 96"/>
        <xdr:cNvSpPr/>
      </xdr:nvSpPr>
      <xdr:spPr>
        <a:xfrm>
          <a:off x="1397000" y="74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153808</xdr:rowOff>
    </xdr:from>
    <xdr:ext cx="762000" cy="259045"/>
    <xdr:sp macro="" textlink="">
      <xdr:nvSpPr>
        <xdr:cNvPr id="98" name="テキスト ボックス 97"/>
        <xdr:cNvSpPr txBox="1"/>
      </xdr:nvSpPr>
      <xdr:spPr>
        <a:xfrm>
          <a:off x="1066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新規採用の抑制や各種事業の見直し等により、類似団体平均を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％下回っているものの、一部事務組合への負担金の増加から補助費等が増加し、経常収支比率が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今後も民間委託や指定管理者制度の活用、事務事業の優先度、費用対効果の低い事業の廃止や縮減などを通じ、経常経費の削減に努める。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7831</xdr:rowOff>
    </xdr:from>
    <xdr:to>
      <xdr:col>23</xdr:col>
      <xdr:colOff>133350</xdr:colOff>
      <xdr:row>67</xdr:row>
      <xdr:rowOff>55880</xdr:rowOff>
    </xdr:to>
    <xdr:cxnSp macro="">
      <xdr:nvCxnSpPr>
        <xdr:cNvPr id="128" name="直線コネクタ 127"/>
        <xdr:cNvCxnSpPr/>
      </xdr:nvCxnSpPr>
      <xdr:spPr>
        <a:xfrm flipV="1">
          <a:off x="4953000" y="10123381"/>
          <a:ext cx="0" cy="14196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27957</xdr:rowOff>
    </xdr:from>
    <xdr:ext cx="762000" cy="259045"/>
    <xdr:sp macro="" textlink="">
      <xdr:nvSpPr>
        <xdr:cNvPr id="129" name="財政構造の弾力性最小値テキスト"/>
        <xdr:cNvSpPr txBox="1"/>
      </xdr:nvSpPr>
      <xdr:spPr>
        <a:xfrm>
          <a:off x="5041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55880</xdr:rowOff>
    </xdr:from>
    <xdr:to>
      <xdr:col>24</xdr:col>
      <xdr:colOff>12700</xdr:colOff>
      <xdr:row>67</xdr:row>
      <xdr:rowOff>55880</xdr:rowOff>
    </xdr:to>
    <xdr:cxnSp macro="">
      <xdr:nvCxnSpPr>
        <xdr:cNvPr id="130" name="直線コネクタ 129"/>
        <xdr:cNvCxnSpPr/>
      </xdr:nvCxnSpPr>
      <xdr:spPr>
        <a:xfrm>
          <a:off x="4864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94208</xdr:rowOff>
    </xdr:from>
    <xdr:ext cx="762000" cy="259045"/>
    <xdr:sp macro="" textlink="">
      <xdr:nvSpPr>
        <xdr:cNvPr id="131" name="財政構造の弾力性最大値テキスト"/>
        <xdr:cNvSpPr txBox="1"/>
      </xdr:nvSpPr>
      <xdr:spPr>
        <a:xfrm>
          <a:off x="5041900" y="986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7831</xdr:rowOff>
    </xdr:from>
    <xdr:to>
      <xdr:col>24</xdr:col>
      <xdr:colOff>12700</xdr:colOff>
      <xdr:row>59</xdr:row>
      <xdr:rowOff>7831</xdr:rowOff>
    </xdr:to>
    <xdr:cxnSp macro="">
      <xdr:nvCxnSpPr>
        <xdr:cNvPr id="132" name="直線コネクタ 131"/>
        <xdr:cNvCxnSpPr/>
      </xdr:nvCxnSpPr>
      <xdr:spPr>
        <a:xfrm>
          <a:off x="4864100" y="10123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104775</xdr:rowOff>
    </xdr:from>
    <xdr:to>
      <xdr:col>23</xdr:col>
      <xdr:colOff>133350</xdr:colOff>
      <xdr:row>63</xdr:row>
      <xdr:rowOff>41910</xdr:rowOff>
    </xdr:to>
    <xdr:cxnSp macro="">
      <xdr:nvCxnSpPr>
        <xdr:cNvPr id="133" name="直線コネクタ 132"/>
        <xdr:cNvCxnSpPr/>
      </xdr:nvCxnSpPr>
      <xdr:spPr>
        <a:xfrm>
          <a:off x="4114800" y="1073467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49123</xdr:rowOff>
    </xdr:from>
    <xdr:ext cx="762000" cy="259045"/>
    <xdr:sp macro="" textlink="">
      <xdr:nvSpPr>
        <xdr:cNvPr id="134" name="財政構造の弾力性平均値テキスト"/>
        <xdr:cNvSpPr txBox="1"/>
      </xdr:nvSpPr>
      <xdr:spPr>
        <a:xfrm>
          <a:off x="5041900" y="11021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5" name="フローチャート: 判断 134"/>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76623</xdr:rowOff>
    </xdr:from>
    <xdr:to>
      <xdr:col>19</xdr:col>
      <xdr:colOff>133350</xdr:colOff>
      <xdr:row>62</xdr:row>
      <xdr:rowOff>104775</xdr:rowOff>
    </xdr:to>
    <xdr:cxnSp macro="">
      <xdr:nvCxnSpPr>
        <xdr:cNvPr id="136" name="直線コネクタ 135"/>
        <xdr:cNvCxnSpPr/>
      </xdr:nvCxnSpPr>
      <xdr:spPr>
        <a:xfrm>
          <a:off x="3225800" y="10706523"/>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48895</xdr:rowOff>
    </xdr:from>
    <xdr:to>
      <xdr:col>19</xdr:col>
      <xdr:colOff>184150</xdr:colOff>
      <xdr:row>64</xdr:row>
      <xdr:rowOff>150495</xdr:rowOff>
    </xdr:to>
    <xdr:sp macro="" textlink="">
      <xdr:nvSpPr>
        <xdr:cNvPr id="137" name="フローチャート: 判断 136"/>
        <xdr:cNvSpPr/>
      </xdr:nvSpPr>
      <xdr:spPr>
        <a:xfrm>
          <a:off x="4064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135272</xdr:rowOff>
    </xdr:from>
    <xdr:ext cx="736600" cy="259045"/>
    <xdr:sp macro="" textlink="">
      <xdr:nvSpPr>
        <xdr:cNvPr id="138" name="テキスト ボックス 137"/>
        <xdr:cNvSpPr txBox="1"/>
      </xdr:nvSpPr>
      <xdr:spPr>
        <a:xfrm>
          <a:off x="3733800" y="11108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62</xdr:row>
      <xdr:rowOff>76623</xdr:rowOff>
    </xdr:to>
    <xdr:cxnSp macro="">
      <xdr:nvCxnSpPr>
        <xdr:cNvPr id="139" name="直線コネクタ 138"/>
        <xdr:cNvCxnSpPr/>
      </xdr:nvCxnSpPr>
      <xdr:spPr>
        <a:xfrm>
          <a:off x="2336800" y="1068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8679</xdr:rowOff>
    </xdr:from>
    <xdr:to>
      <xdr:col>15</xdr:col>
      <xdr:colOff>133350</xdr:colOff>
      <xdr:row>64</xdr:row>
      <xdr:rowOff>110279</xdr:rowOff>
    </xdr:to>
    <xdr:sp macro="" textlink="">
      <xdr:nvSpPr>
        <xdr:cNvPr id="140" name="フローチャート: 判断 139"/>
        <xdr:cNvSpPr/>
      </xdr:nvSpPr>
      <xdr:spPr>
        <a:xfrm>
          <a:off x="3175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95056</xdr:rowOff>
    </xdr:from>
    <xdr:ext cx="762000" cy="259045"/>
    <xdr:sp macro="" textlink="">
      <xdr:nvSpPr>
        <xdr:cNvPr id="141" name="テキスト ボックス 140"/>
        <xdr:cNvSpPr txBox="1"/>
      </xdr:nvSpPr>
      <xdr:spPr>
        <a:xfrm>
          <a:off x="2844800" y="11067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52494</xdr:rowOff>
    </xdr:from>
    <xdr:to>
      <xdr:col>11</xdr:col>
      <xdr:colOff>31750</xdr:colOff>
      <xdr:row>63</xdr:row>
      <xdr:rowOff>78105</xdr:rowOff>
    </xdr:to>
    <xdr:cxnSp macro="">
      <xdr:nvCxnSpPr>
        <xdr:cNvPr id="142" name="直線コネクタ 141"/>
        <xdr:cNvCxnSpPr/>
      </xdr:nvCxnSpPr>
      <xdr:spPr>
        <a:xfrm flipV="1">
          <a:off x="1447800" y="10682394"/>
          <a:ext cx="889000" cy="19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3" name="フローチャート: 判断 142"/>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161942</xdr:rowOff>
    </xdr:from>
    <xdr:ext cx="762000" cy="259045"/>
    <xdr:sp macro="" textlink="">
      <xdr:nvSpPr>
        <xdr:cNvPr id="144" name="テキスト ボックス 143"/>
        <xdr:cNvSpPr txBox="1"/>
      </xdr:nvSpPr>
      <xdr:spPr>
        <a:xfrm>
          <a:off x="1955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5" name="フローチャート: 判断 144"/>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6" name="テキスト ボックス 145"/>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2" name="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3"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54" name="楕円 153"/>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5" name="テキスト ボックス 154"/>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25823</xdr:rowOff>
    </xdr:from>
    <xdr:to>
      <xdr:col>15</xdr:col>
      <xdr:colOff>133350</xdr:colOff>
      <xdr:row>62</xdr:row>
      <xdr:rowOff>127423</xdr:rowOff>
    </xdr:to>
    <xdr:sp macro="" textlink="">
      <xdr:nvSpPr>
        <xdr:cNvPr id="156" name="楕円 155"/>
        <xdr:cNvSpPr/>
      </xdr:nvSpPr>
      <xdr:spPr>
        <a:xfrm>
          <a:off x="3175000" y="106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137600</xdr:rowOff>
    </xdr:from>
    <xdr:ext cx="762000" cy="259045"/>
    <xdr:sp macro="" textlink="">
      <xdr:nvSpPr>
        <xdr:cNvPr id="157" name="テキスト ボックス 156"/>
        <xdr:cNvSpPr txBox="1"/>
      </xdr:nvSpPr>
      <xdr:spPr>
        <a:xfrm>
          <a:off x="2844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1694</xdr:rowOff>
    </xdr:from>
    <xdr:to>
      <xdr:col>11</xdr:col>
      <xdr:colOff>82550</xdr:colOff>
      <xdr:row>62</xdr:row>
      <xdr:rowOff>103294</xdr:rowOff>
    </xdr:to>
    <xdr:sp macro="" textlink="">
      <xdr:nvSpPr>
        <xdr:cNvPr id="158" name="楕円 157"/>
        <xdr:cNvSpPr/>
      </xdr:nvSpPr>
      <xdr:spPr>
        <a:xfrm>
          <a:off x="2286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59" name="テキスト ボックス 158"/>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27305</xdr:rowOff>
    </xdr:from>
    <xdr:to>
      <xdr:col>7</xdr:col>
      <xdr:colOff>31750</xdr:colOff>
      <xdr:row>63</xdr:row>
      <xdr:rowOff>128905</xdr:rowOff>
    </xdr:to>
    <xdr:sp macro="" textlink="">
      <xdr:nvSpPr>
        <xdr:cNvPr id="160" name="楕円 159"/>
        <xdr:cNvSpPr/>
      </xdr:nvSpPr>
      <xdr:spPr>
        <a:xfrm>
          <a:off x="1397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139082</xdr:rowOff>
    </xdr:from>
    <xdr:ext cx="762000" cy="259045"/>
    <xdr:sp macro="" textlink="">
      <xdr:nvSpPr>
        <xdr:cNvPr id="161" name="テキスト ボックス 160"/>
        <xdr:cNvSpPr txBox="1"/>
      </xdr:nvSpPr>
      <xdr:spPr>
        <a:xfrm>
          <a:off x="1066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[173,582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類似団体と比較して、下回っているのは、職員数の抑制に伴う人件費の抑制が要因である。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今後も業務の効率化の観点から、直営から民間委託へのシフトや事業実施の取捨選択、費用対効果の低い事務事業の廃止・縮小などを行い、住民サービスを低下させることなく経常経費の削減に努める。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136365</xdr:rowOff>
    </xdr:from>
    <xdr:to>
      <xdr:col>23</xdr:col>
      <xdr:colOff>133350</xdr:colOff>
      <xdr:row>89</xdr:row>
      <xdr:rowOff>27854</xdr:rowOff>
    </xdr:to>
    <xdr:cxnSp macro="">
      <xdr:nvCxnSpPr>
        <xdr:cNvPr id="193" name="直線コネクタ 192"/>
        <xdr:cNvCxnSpPr/>
      </xdr:nvCxnSpPr>
      <xdr:spPr>
        <a:xfrm flipV="1">
          <a:off x="4953000" y="13852365"/>
          <a:ext cx="0" cy="14345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171381</xdr:rowOff>
    </xdr:from>
    <xdr:ext cx="762000" cy="259045"/>
    <xdr:sp macro="" textlink="">
      <xdr:nvSpPr>
        <xdr:cNvPr id="194" name="人件費・物件費等の状況最小値テキスト"/>
        <xdr:cNvSpPr txBox="1"/>
      </xdr:nvSpPr>
      <xdr:spPr>
        <a:xfrm>
          <a:off x="5041900" y="1525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27854</xdr:rowOff>
    </xdr:from>
    <xdr:to>
      <xdr:col>24</xdr:col>
      <xdr:colOff>12700</xdr:colOff>
      <xdr:row>89</xdr:row>
      <xdr:rowOff>27854</xdr:rowOff>
    </xdr:to>
    <xdr:cxnSp macro="">
      <xdr:nvCxnSpPr>
        <xdr:cNvPr id="195" name="直線コネクタ 194"/>
        <xdr:cNvCxnSpPr/>
      </xdr:nvCxnSpPr>
      <xdr:spPr>
        <a:xfrm>
          <a:off x="4864100" y="1528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51292</xdr:rowOff>
    </xdr:from>
    <xdr:ext cx="762000" cy="259045"/>
    <xdr:sp macro="" textlink="">
      <xdr:nvSpPr>
        <xdr:cNvPr id="196" name="人件費・物件費等の状況最大値テキスト"/>
        <xdr:cNvSpPr txBox="1"/>
      </xdr:nvSpPr>
      <xdr:spPr>
        <a:xfrm>
          <a:off x="5041900" y="135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136365</xdr:rowOff>
    </xdr:from>
    <xdr:to>
      <xdr:col>24</xdr:col>
      <xdr:colOff>12700</xdr:colOff>
      <xdr:row>80</xdr:row>
      <xdr:rowOff>136365</xdr:rowOff>
    </xdr:to>
    <xdr:cxnSp macro="">
      <xdr:nvCxnSpPr>
        <xdr:cNvPr id="197" name="直線コネクタ 196"/>
        <xdr:cNvCxnSpPr/>
      </xdr:nvCxnSpPr>
      <xdr:spPr>
        <a:xfrm>
          <a:off x="4864100" y="1385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105262</xdr:rowOff>
    </xdr:from>
    <xdr:to>
      <xdr:col>23</xdr:col>
      <xdr:colOff>133350</xdr:colOff>
      <xdr:row>81</xdr:row>
      <xdr:rowOff>109412</xdr:rowOff>
    </xdr:to>
    <xdr:cxnSp macro="">
      <xdr:nvCxnSpPr>
        <xdr:cNvPr id="198" name="直線コネクタ 197"/>
        <xdr:cNvCxnSpPr/>
      </xdr:nvCxnSpPr>
      <xdr:spPr>
        <a:xfrm>
          <a:off x="4114800" y="13992712"/>
          <a:ext cx="8382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33636</xdr:rowOff>
    </xdr:from>
    <xdr:ext cx="762000" cy="259045"/>
    <xdr:sp macro="" textlink="">
      <xdr:nvSpPr>
        <xdr:cNvPr id="199" name="人件費・物件費等の状況平均値テキスト"/>
        <xdr:cNvSpPr txBox="1"/>
      </xdr:nvSpPr>
      <xdr:spPr>
        <a:xfrm>
          <a:off x="5041900" y="14092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61559</xdr:rowOff>
    </xdr:from>
    <xdr:to>
      <xdr:col>23</xdr:col>
      <xdr:colOff>184150</xdr:colOff>
      <xdr:row>82</xdr:row>
      <xdr:rowOff>163159</xdr:rowOff>
    </xdr:to>
    <xdr:sp macro="" textlink="">
      <xdr:nvSpPr>
        <xdr:cNvPr id="200" name="フローチャート: 判断 199"/>
        <xdr:cNvSpPr/>
      </xdr:nvSpPr>
      <xdr:spPr>
        <a:xfrm>
          <a:off x="4902200" y="141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105262</xdr:rowOff>
    </xdr:from>
    <xdr:to>
      <xdr:col>19</xdr:col>
      <xdr:colOff>133350</xdr:colOff>
      <xdr:row>81</xdr:row>
      <xdr:rowOff>111384</xdr:rowOff>
    </xdr:to>
    <xdr:cxnSp macro="">
      <xdr:nvCxnSpPr>
        <xdr:cNvPr id="201" name="直線コネクタ 200"/>
        <xdr:cNvCxnSpPr/>
      </xdr:nvCxnSpPr>
      <xdr:spPr>
        <a:xfrm flipV="1">
          <a:off x="3225800" y="13992712"/>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57414</xdr:rowOff>
    </xdr:from>
    <xdr:to>
      <xdr:col>19</xdr:col>
      <xdr:colOff>184150</xdr:colOff>
      <xdr:row>82</xdr:row>
      <xdr:rowOff>159014</xdr:rowOff>
    </xdr:to>
    <xdr:sp macro="" textlink="">
      <xdr:nvSpPr>
        <xdr:cNvPr id="202" name="フローチャート: 判断 201"/>
        <xdr:cNvSpPr/>
      </xdr:nvSpPr>
      <xdr:spPr>
        <a:xfrm>
          <a:off x="40640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143791</xdr:rowOff>
    </xdr:from>
    <xdr:ext cx="736600" cy="259045"/>
    <xdr:sp macro="" textlink="">
      <xdr:nvSpPr>
        <xdr:cNvPr id="203" name="テキスト ボックス 202"/>
        <xdr:cNvSpPr txBox="1"/>
      </xdr:nvSpPr>
      <xdr:spPr>
        <a:xfrm>
          <a:off x="3733800" y="14202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93787</xdr:rowOff>
    </xdr:from>
    <xdr:to>
      <xdr:col>15</xdr:col>
      <xdr:colOff>82550</xdr:colOff>
      <xdr:row>81</xdr:row>
      <xdr:rowOff>111384</xdr:rowOff>
    </xdr:to>
    <xdr:cxnSp macro="">
      <xdr:nvCxnSpPr>
        <xdr:cNvPr id="204" name="直線コネクタ 203"/>
        <xdr:cNvCxnSpPr/>
      </xdr:nvCxnSpPr>
      <xdr:spPr>
        <a:xfrm>
          <a:off x="2336800" y="13981237"/>
          <a:ext cx="889000" cy="1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69667</xdr:rowOff>
    </xdr:from>
    <xdr:to>
      <xdr:col>15</xdr:col>
      <xdr:colOff>133350</xdr:colOff>
      <xdr:row>82</xdr:row>
      <xdr:rowOff>171267</xdr:rowOff>
    </xdr:to>
    <xdr:sp macro="" textlink="">
      <xdr:nvSpPr>
        <xdr:cNvPr id="205" name="フローチャート: 判断 204"/>
        <xdr:cNvSpPr/>
      </xdr:nvSpPr>
      <xdr:spPr>
        <a:xfrm>
          <a:off x="3175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156044</xdr:rowOff>
    </xdr:from>
    <xdr:ext cx="762000" cy="259045"/>
    <xdr:sp macro="" textlink="">
      <xdr:nvSpPr>
        <xdr:cNvPr id="206" name="テキスト ボックス 205"/>
        <xdr:cNvSpPr txBox="1"/>
      </xdr:nvSpPr>
      <xdr:spPr>
        <a:xfrm>
          <a:off x="2844800" y="1421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80229</xdr:rowOff>
    </xdr:from>
    <xdr:to>
      <xdr:col>11</xdr:col>
      <xdr:colOff>31750</xdr:colOff>
      <xdr:row>81</xdr:row>
      <xdr:rowOff>93787</xdr:rowOff>
    </xdr:to>
    <xdr:cxnSp macro="">
      <xdr:nvCxnSpPr>
        <xdr:cNvPr id="207" name="直線コネクタ 206"/>
        <xdr:cNvCxnSpPr/>
      </xdr:nvCxnSpPr>
      <xdr:spPr>
        <a:xfrm>
          <a:off x="1447800" y="13967679"/>
          <a:ext cx="889000" cy="1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39181</xdr:rowOff>
    </xdr:from>
    <xdr:to>
      <xdr:col>11</xdr:col>
      <xdr:colOff>82550</xdr:colOff>
      <xdr:row>82</xdr:row>
      <xdr:rowOff>140781</xdr:rowOff>
    </xdr:to>
    <xdr:sp macro="" textlink="">
      <xdr:nvSpPr>
        <xdr:cNvPr id="208" name="フローチャート: 判断 207"/>
        <xdr:cNvSpPr/>
      </xdr:nvSpPr>
      <xdr:spPr>
        <a:xfrm>
          <a:off x="2286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125558</xdr:rowOff>
    </xdr:from>
    <xdr:ext cx="762000" cy="259045"/>
    <xdr:sp macro="" textlink="">
      <xdr:nvSpPr>
        <xdr:cNvPr id="209" name="テキスト ボックス 208"/>
        <xdr:cNvSpPr txBox="1"/>
      </xdr:nvSpPr>
      <xdr:spPr>
        <a:xfrm>
          <a:off x="1955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35520</xdr:rowOff>
    </xdr:from>
    <xdr:to>
      <xdr:col>7</xdr:col>
      <xdr:colOff>31750</xdr:colOff>
      <xdr:row>82</xdr:row>
      <xdr:rowOff>137120</xdr:rowOff>
    </xdr:to>
    <xdr:sp macro="" textlink="">
      <xdr:nvSpPr>
        <xdr:cNvPr id="210" name="フローチャート: 判断 209"/>
        <xdr:cNvSpPr/>
      </xdr:nvSpPr>
      <xdr:spPr>
        <a:xfrm>
          <a:off x="1397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121897</xdr:rowOff>
    </xdr:from>
    <xdr:ext cx="762000" cy="259045"/>
    <xdr:sp macro="" textlink="">
      <xdr:nvSpPr>
        <xdr:cNvPr id="211" name="テキスト ボックス 210"/>
        <xdr:cNvSpPr txBox="1"/>
      </xdr:nvSpPr>
      <xdr:spPr>
        <a:xfrm>
          <a:off x="1066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58612</xdr:rowOff>
    </xdr:from>
    <xdr:to>
      <xdr:col>23</xdr:col>
      <xdr:colOff>184150</xdr:colOff>
      <xdr:row>81</xdr:row>
      <xdr:rowOff>160212</xdr:rowOff>
    </xdr:to>
    <xdr:sp macro="" textlink="">
      <xdr:nvSpPr>
        <xdr:cNvPr id="217" name="楕円 216"/>
        <xdr:cNvSpPr/>
      </xdr:nvSpPr>
      <xdr:spPr>
        <a:xfrm>
          <a:off x="4902200" y="1394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75139</xdr:rowOff>
    </xdr:from>
    <xdr:ext cx="762000" cy="259045"/>
    <xdr:sp macro="" textlink="">
      <xdr:nvSpPr>
        <xdr:cNvPr id="218" name="人件費・物件費等の状況該当値テキスト"/>
        <xdr:cNvSpPr txBox="1"/>
      </xdr:nvSpPr>
      <xdr:spPr>
        <a:xfrm>
          <a:off x="5041900" y="1379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54462</xdr:rowOff>
    </xdr:from>
    <xdr:to>
      <xdr:col>19</xdr:col>
      <xdr:colOff>184150</xdr:colOff>
      <xdr:row>81</xdr:row>
      <xdr:rowOff>156062</xdr:rowOff>
    </xdr:to>
    <xdr:sp macro="" textlink="">
      <xdr:nvSpPr>
        <xdr:cNvPr id="219" name="楕円 218"/>
        <xdr:cNvSpPr/>
      </xdr:nvSpPr>
      <xdr:spPr>
        <a:xfrm>
          <a:off x="4064000" y="1394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166239</xdr:rowOff>
    </xdr:from>
    <xdr:ext cx="736600" cy="259045"/>
    <xdr:sp macro="" textlink="">
      <xdr:nvSpPr>
        <xdr:cNvPr id="220" name="テキスト ボックス 219"/>
        <xdr:cNvSpPr txBox="1"/>
      </xdr:nvSpPr>
      <xdr:spPr>
        <a:xfrm>
          <a:off x="3733800" y="1371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60584</xdr:rowOff>
    </xdr:from>
    <xdr:to>
      <xdr:col>15</xdr:col>
      <xdr:colOff>133350</xdr:colOff>
      <xdr:row>81</xdr:row>
      <xdr:rowOff>162184</xdr:rowOff>
    </xdr:to>
    <xdr:sp macro="" textlink="">
      <xdr:nvSpPr>
        <xdr:cNvPr id="221" name="楕円 220"/>
        <xdr:cNvSpPr/>
      </xdr:nvSpPr>
      <xdr:spPr>
        <a:xfrm>
          <a:off x="3175000" y="1394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911</xdr:rowOff>
    </xdr:from>
    <xdr:ext cx="762000" cy="259045"/>
    <xdr:sp macro="" textlink="">
      <xdr:nvSpPr>
        <xdr:cNvPr id="222" name="テキスト ボックス 221"/>
        <xdr:cNvSpPr txBox="1"/>
      </xdr:nvSpPr>
      <xdr:spPr>
        <a:xfrm>
          <a:off x="2844800" y="1371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42987</xdr:rowOff>
    </xdr:from>
    <xdr:to>
      <xdr:col>11</xdr:col>
      <xdr:colOff>82550</xdr:colOff>
      <xdr:row>81</xdr:row>
      <xdr:rowOff>144587</xdr:rowOff>
    </xdr:to>
    <xdr:sp macro="" textlink="">
      <xdr:nvSpPr>
        <xdr:cNvPr id="223" name="楕円 222"/>
        <xdr:cNvSpPr/>
      </xdr:nvSpPr>
      <xdr:spPr>
        <a:xfrm>
          <a:off x="2286000" y="1393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154764</xdr:rowOff>
    </xdr:from>
    <xdr:ext cx="762000" cy="259045"/>
    <xdr:sp macro="" textlink="">
      <xdr:nvSpPr>
        <xdr:cNvPr id="224" name="テキスト ボックス 223"/>
        <xdr:cNvSpPr txBox="1"/>
      </xdr:nvSpPr>
      <xdr:spPr>
        <a:xfrm>
          <a:off x="1955800" y="13699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29429</xdr:rowOff>
    </xdr:from>
    <xdr:to>
      <xdr:col>7</xdr:col>
      <xdr:colOff>31750</xdr:colOff>
      <xdr:row>81</xdr:row>
      <xdr:rowOff>131029</xdr:rowOff>
    </xdr:to>
    <xdr:sp macro="" textlink="">
      <xdr:nvSpPr>
        <xdr:cNvPr id="225" name="楕円 224"/>
        <xdr:cNvSpPr/>
      </xdr:nvSpPr>
      <xdr:spPr>
        <a:xfrm>
          <a:off x="1397000" y="1391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141206</xdr:rowOff>
    </xdr:from>
    <xdr:ext cx="762000" cy="259045"/>
    <xdr:sp macro="" textlink="">
      <xdr:nvSpPr>
        <xdr:cNvPr id="226" name="テキスト ボックス 225"/>
        <xdr:cNvSpPr txBox="1"/>
      </xdr:nvSpPr>
      <xdr:spPr>
        <a:xfrm>
          <a:off x="1066800" y="1368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ラスパイレス指数は、類似団体平均を下回っているものの、平成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年度に一部職級の処遇改善を図ったことから、ラスパイレス指数が上昇した。今後は、各種手当ての見直しなど、より一層の給与の適正化を図る。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89</xdr:row>
      <xdr:rowOff>96661</xdr:rowOff>
    </xdr:to>
    <xdr:cxnSp macro="">
      <xdr:nvCxnSpPr>
        <xdr:cNvPr id="255" name="直線コネクタ 254"/>
        <xdr:cNvCxnSpPr/>
      </xdr:nvCxnSpPr>
      <xdr:spPr>
        <a:xfrm flipV="1">
          <a:off x="17018000" y="13773855"/>
          <a:ext cx="0" cy="1581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8"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9" name="直線コネクタ 258"/>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42334</xdr:rowOff>
    </xdr:to>
    <xdr:cxnSp macro="">
      <xdr:nvCxnSpPr>
        <xdr:cNvPr id="260" name="直線コネクタ 259"/>
        <xdr:cNvCxnSpPr/>
      </xdr:nvCxnSpPr>
      <xdr:spPr>
        <a:xfrm>
          <a:off x="16179800" y="14377105"/>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61"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62" name="フローチャート: 判断 261"/>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146755</xdr:rowOff>
    </xdr:from>
    <xdr:to>
      <xdr:col>77</xdr:col>
      <xdr:colOff>44450</xdr:colOff>
      <xdr:row>83</xdr:row>
      <xdr:rowOff>160161</xdr:rowOff>
    </xdr:to>
    <xdr:cxnSp macro="">
      <xdr:nvCxnSpPr>
        <xdr:cNvPr id="263" name="直線コネクタ 262"/>
        <xdr:cNvCxnSpPr/>
      </xdr:nvCxnSpPr>
      <xdr:spPr>
        <a:xfrm flipV="1">
          <a:off x="15290800" y="143771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7761</xdr:rowOff>
    </xdr:from>
    <xdr:to>
      <xdr:col>77</xdr:col>
      <xdr:colOff>95250</xdr:colOff>
      <xdr:row>85</xdr:row>
      <xdr:rowOff>109361</xdr:rowOff>
    </xdr:to>
    <xdr:sp macro="" textlink="">
      <xdr:nvSpPr>
        <xdr:cNvPr id="264" name="フローチャート: 判断 263"/>
        <xdr:cNvSpPr/>
      </xdr:nvSpPr>
      <xdr:spPr>
        <a:xfrm>
          <a:off x="16129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65" name="テキスト ボックス 264"/>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170745</xdr:rowOff>
    </xdr:from>
    <xdr:to>
      <xdr:col>72</xdr:col>
      <xdr:colOff>203200</xdr:colOff>
      <xdr:row>83</xdr:row>
      <xdr:rowOff>160161</xdr:rowOff>
    </xdr:to>
    <xdr:cxnSp macro="">
      <xdr:nvCxnSpPr>
        <xdr:cNvPr id="266" name="直線コネクタ 265"/>
        <xdr:cNvCxnSpPr/>
      </xdr:nvCxnSpPr>
      <xdr:spPr>
        <a:xfrm>
          <a:off x="14401800" y="14229645"/>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7761</xdr:rowOff>
    </xdr:from>
    <xdr:to>
      <xdr:col>73</xdr:col>
      <xdr:colOff>44450</xdr:colOff>
      <xdr:row>85</xdr:row>
      <xdr:rowOff>109361</xdr:rowOff>
    </xdr:to>
    <xdr:sp macro="" textlink="">
      <xdr:nvSpPr>
        <xdr:cNvPr id="267" name="フローチャート: 判断 266"/>
        <xdr:cNvSpPr/>
      </xdr:nvSpPr>
      <xdr:spPr>
        <a:xfrm>
          <a:off x="15240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94138</xdr:rowOff>
    </xdr:from>
    <xdr:ext cx="762000" cy="259045"/>
    <xdr:sp macro="" textlink="">
      <xdr:nvSpPr>
        <xdr:cNvPr id="268" name="テキスト ボックス 267"/>
        <xdr:cNvSpPr txBox="1"/>
      </xdr:nvSpPr>
      <xdr:spPr>
        <a:xfrm>
          <a:off x="14909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82</xdr:row>
      <xdr:rowOff>170745</xdr:rowOff>
    </xdr:to>
    <xdr:cxnSp macro="">
      <xdr:nvCxnSpPr>
        <xdr:cNvPr id="269" name="直線コネクタ 268"/>
        <xdr:cNvCxnSpPr/>
      </xdr:nvCxnSpPr>
      <xdr:spPr>
        <a:xfrm>
          <a:off x="13512800" y="1416261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138995</xdr:rowOff>
    </xdr:from>
    <xdr:to>
      <xdr:col>68</xdr:col>
      <xdr:colOff>203200</xdr:colOff>
      <xdr:row>85</xdr:row>
      <xdr:rowOff>69145</xdr:rowOff>
    </xdr:to>
    <xdr:sp macro="" textlink="">
      <xdr:nvSpPr>
        <xdr:cNvPr id="270" name="フローチャート: 判断 269"/>
        <xdr:cNvSpPr/>
      </xdr:nvSpPr>
      <xdr:spPr>
        <a:xfrm>
          <a:off x="14351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53922</xdr:rowOff>
    </xdr:from>
    <xdr:ext cx="762000" cy="259045"/>
    <xdr:sp macro="" textlink="">
      <xdr:nvSpPr>
        <xdr:cNvPr id="271" name="テキスト ボックス 270"/>
        <xdr:cNvSpPr txBox="1"/>
      </xdr:nvSpPr>
      <xdr:spPr>
        <a:xfrm>
          <a:off x="140208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2" name="フローチャート: 判断 27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9" name="楕円 278"/>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80" name="給与水準   （国との比較）該当値テキスト"/>
        <xdr:cNvSpPr txBox="1"/>
      </xdr:nvSpPr>
      <xdr:spPr>
        <a:xfrm>
          <a:off x="17106900" y="14238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95955</xdr:rowOff>
    </xdr:from>
    <xdr:to>
      <xdr:col>77</xdr:col>
      <xdr:colOff>95250</xdr:colOff>
      <xdr:row>84</xdr:row>
      <xdr:rowOff>26105</xdr:rowOff>
    </xdr:to>
    <xdr:sp macro="" textlink="">
      <xdr:nvSpPr>
        <xdr:cNvPr id="281" name="楕円 280"/>
        <xdr:cNvSpPr/>
      </xdr:nvSpPr>
      <xdr:spPr>
        <a:xfrm>
          <a:off x="16129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36282</xdr:rowOff>
    </xdr:from>
    <xdr:ext cx="736600" cy="259045"/>
    <xdr:sp macro="" textlink="">
      <xdr:nvSpPr>
        <xdr:cNvPr id="282" name="テキスト ボックス 281"/>
        <xdr:cNvSpPr txBox="1"/>
      </xdr:nvSpPr>
      <xdr:spPr>
        <a:xfrm>
          <a:off x="15798800" y="14095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109361</xdr:rowOff>
    </xdr:from>
    <xdr:to>
      <xdr:col>73</xdr:col>
      <xdr:colOff>44450</xdr:colOff>
      <xdr:row>84</xdr:row>
      <xdr:rowOff>39511</xdr:rowOff>
    </xdr:to>
    <xdr:sp macro="" textlink="">
      <xdr:nvSpPr>
        <xdr:cNvPr id="283" name="楕円 282"/>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49688</xdr:rowOff>
    </xdr:from>
    <xdr:ext cx="762000" cy="259045"/>
    <xdr:sp macro="" textlink="">
      <xdr:nvSpPr>
        <xdr:cNvPr id="284" name="テキスト ボックス 283"/>
        <xdr:cNvSpPr txBox="1"/>
      </xdr:nvSpPr>
      <xdr:spPr>
        <a:xfrm>
          <a:off x="14909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119945</xdr:rowOff>
    </xdr:from>
    <xdr:to>
      <xdr:col>68</xdr:col>
      <xdr:colOff>203200</xdr:colOff>
      <xdr:row>83</xdr:row>
      <xdr:rowOff>50095</xdr:rowOff>
    </xdr:to>
    <xdr:sp macro="" textlink="">
      <xdr:nvSpPr>
        <xdr:cNvPr id="285" name="楕円 284"/>
        <xdr:cNvSpPr/>
      </xdr:nvSpPr>
      <xdr:spPr>
        <a:xfrm>
          <a:off x="14351000" y="1417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60272</xdr:rowOff>
    </xdr:from>
    <xdr:ext cx="762000" cy="259045"/>
    <xdr:sp macro="" textlink="">
      <xdr:nvSpPr>
        <xdr:cNvPr id="286" name="テキスト ボックス 285"/>
        <xdr:cNvSpPr txBox="1"/>
      </xdr:nvSpPr>
      <xdr:spPr>
        <a:xfrm>
          <a:off x="14020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7" name="楕円 286"/>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8" name="テキスト ボックス 287"/>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集中改革プラン以降、定員管理計画に基づく退職者不補充等などにより、職員数を削減してきた結果、類似団体平均を下回って推移している。今後も組織編成の見直しや民間委託、事務事業の効率化を図るなどにより適切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101664</xdr:rowOff>
    </xdr:from>
    <xdr:to>
      <xdr:col>81</xdr:col>
      <xdr:colOff>44450</xdr:colOff>
      <xdr:row>65</xdr:row>
      <xdr:rowOff>157480</xdr:rowOff>
    </xdr:to>
    <xdr:cxnSp macro="">
      <xdr:nvCxnSpPr>
        <xdr:cNvPr id="314" name="直線コネクタ 313"/>
        <xdr:cNvCxnSpPr/>
      </xdr:nvCxnSpPr>
      <xdr:spPr>
        <a:xfrm flipV="1">
          <a:off x="17018000" y="10045764"/>
          <a:ext cx="0" cy="1255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129557</xdr:rowOff>
    </xdr:from>
    <xdr:ext cx="762000" cy="259045"/>
    <xdr:sp macro="" textlink="">
      <xdr:nvSpPr>
        <xdr:cNvPr id="315"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157480</xdr:rowOff>
    </xdr:from>
    <xdr:to>
      <xdr:col>81</xdr:col>
      <xdr:colOff>133350</xdr:colOff>
      <xdr:row>65</xdr:row>
      <xdr:rowOff>157480</xdr:rowOff>
    </xdr:to>
    <xdr:cxnSp macro="">
      <xdr:nvCxnSpPr>
        <xdr:cNvPr id="316" name="直線コネクタ 315"/>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16591</xdr:rowOff>
    </xdr:from>
    <xdr:ext cx="762000" cy="259045"/>
    <xdr:sp macro="" textlink="">
      <xdr:nvSpPr>
        <xdr:cNvPr id="317" name="定員管理の状況最大値テキスト"/>
        <xdr:cNvSpPr txBox="1"/>
      </xdr:nvSpPr>
      <xdr:spPr>
        <a:xfrm>
          <a:off x="17106900" y="97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101664</xdr:rowOff>
    </xdr:from>
    <xdr:to>
      <xdr:col>81</xdr:col>
      <xdr:colOff>133350</xdr:colOff>
      <xdr:row>58</xdr:row>
      <xdr:rowOff>101664</xdr:rowOff>
    </xdr:to>
    <xdr:cxnSp macro="">
      <xdr:nvCxnSpPr>
        <xdr:cNvPr id="318" name="直線コネクタ 317"/>
        <xdr:cNvCxnSpPr/>
      </xdr:nvCxnSpPr>
      <xdr:spPr>
        <a:xfrm>
          <a:off x="16929100" y="1004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41815</xdr:rowOff>
    </xdr:from>
    <xdr:to>
      <xdr:col>81</xdr:col>
      <xdr:colOff>44450</xdr:colOff>
      <xdr:row>59</xdr:row>
      <xdr:rowOff>49657</xdr:rowOff>
    </xdr:to>
    <xdr:cxnSp macro="">
      <xdr:nvCxnSpPr>
        <xdr:cNvPr id="319" name="直線コネクタ 318"/>
        <xdr:cNvCxnSpPr/>
      </xdr:nvCxnSpPr>
      <xdr:spPr>
        <a:xfrm flipV="1">
          <a:off x="16179800" y="10157365"/>
          <a:ext cx="8382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148290</xdr:rowOff>
    </xdr:from>
    <xdr:ext cx="762000" cy="259045"/>
    <xdr:sp macro="" textlink="">
      <xdr:nvSpPr>
        <xdr:cNvPr id="320" name="定員管理の状況平均値テキスト"/>
        <xdr:cNvSpPr txBox="1"/>
      </xdr:nvSpPr>
      <xdr:spPr>
        <a:xfrm>
          <a:off x="17106900" y="1026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4763</xdr:rowOff>
    </xdr:from>
    <xdr:to>
      <xdr:col>81</xdr:col>
      <xdr:colOff>95250</xdr:colOff>
      <xdr:row>60</xdr:row>
      <xdr:rowOff>106363</xdr:rowOff>
    </xdr:to>
    <xdr:sp macro="" textlink="">
      <xdr:nvSpPr>
        <xdr:cNvPr id="321" name="フローチャート: 判断 320"/>
        <xdr:cNvSpPr/>
      </xdr:nvSpPr>
      <xdr:spPr>
        <a:xfrm>
          <a:off x="16967200" y="1029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49657</xdr:rowOff>
    </xdr:from>
    <xdr:to>
      <xdr:col>77</xdr:col>
      <xdr:colOff>44450</xdr:colOff>
      <xdr:row>59</xdr:row>
      <xdr:rowOff>71977</xdr:rowOff>
    </xdr:to>
    <xdr:cxnSp macro="">
      <xdr:nvCxnSpPr>
        <xdr:cNvPr id="322" name="直線コネクタ 321"/>
        <xdr:cNvCxnSpPr/>
      </xdr:nvCxnSpPr>
      <xdr:spPr>
        <a:xfrm flipV="1">
          <a:off x="15290800" y="10165207"/>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540</xdr:rowOff>
    </xdr:from>
    <xdr:to>
      <xdr:col>77</xdr:col>
      <xdr:colOff>95250</xdr:colOff>
      <xdr:row>60</xdr:row>
      <xdr:rowOff>102140</xdr:rowOff>
    </xdr:to>
    <xdr:sp macro="" textlink="">
      <xdr:nvSpPr>
        <xdr:cNvPr id="323" name="フローチャート: 判断 322"/>
        <xdr:cNvSpPr/>
      </xdr:nvSpPr>
      <xdr:spPr>
        <a:xfrm>
          <a:off x="16129000" y="1028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86917</xdr:rowOff>
    </xdr:from>
    <xdr:ext cx="736600" cy="259045"/>
    <xdr:sp macro="" textlink="">
      <xdr:nvSpPr>
        <xdr:cNvPr id="324" name="テキスト ボックス 323"/>
        <xdr:cNvSpPr txBox="1"/>
      </xdr:nvSpPr>
      <xdr:spPr>
        <a:xfrm>
          <a:off x="15798800" y="1037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64135</xdr:rowOff>
    </xdr:from>
    <xdr:to>
      <xdr:col>72</xdr:col>
      <xdr:colOff>203200</xdr:colOff>
      <xdr:row>59</xdr:row>
      <xdr:rowOff>71977</xdr:rowOff>
    </xdr:to>
    <xdr:cxnSp macro="">
      <xdr:nvCxnSpPr>
        <xdr:cNvPr id="325" name="直線コネクタ 324"/>
        <xdr:cNvCxnSpPr/>
      </xdr:nvCxnSpPr>
      <xdr:spPr>
        <a:xfrm>
          <a:off x="14401800" y="10179685"/>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11399</xdr:rowOff>
    </xdr:from>
    <xdr:to>
      <xdr:col>73</xdr:col>
      <xdr:colOff>44450</xdr:colOff>
      <xdr:row>60</xdr:row>
      <xdr:rowOff>112999</xdr:rowOff>
    </xdr:to>
    <xdr:sp macro="" textlink="">
      <xdr:nvSpPr>
        <xdr:cNvPr id="326" name="フローチャート: 判断 325"/>
        <xdr:cNvSpPr/>
      </xdr:nvSpPr>
      <xdr:spPr>
        <a:xfrm>
          <a:off x="15240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97776</xdr:rowOff>
    </xdr:from>
    <xdr:ext cx="762000" cy="259045"/>
    <xdr:sp macro="" textlink="">
      <xdr:nvSpPr>
        <xdr:cNvPr id="327" name="テキスト ボックス 326"/>
        <xdr:cNvSpPr txBox="1"/>
      </xdr:nvSpPr>
      <xdr:spPr>
        <a:xfrm>
          <a:off x="14909800" y="1038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46641</xdr:rowOff>
    </xdr:from>
    <xdr:to>
      <xdr:col>68</xdr:col>
      <xdr:colOff>152400</xdr:colOff>
      <xdr:row>59</xdr:row>
      <xdr:rowOff>64135</xdr:rowOff>
    </xdr:to>
    <xdr:cxnSp macro="">
      <xdr:nvCxnSpPr>
        <xdr:cNvPr id="328" name="直線コネクタ 327"/>
        <xdr:cNvCxnSpPr/>
      </xdr:nvCxnSpPr>
      <xdr:spPr>
        <a:xfrm>
          <a:off x="13512800" y="10162191"/>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146653</xdr:rowOff>
    </xdr:from>
    <xdr:to>
      <xdr:col>68</xdr:col>
      <xdr:colOff>203200</xdr:colOff>
      <xdr:row>60</xdr:row>
      <xdr:rowOff>76803</xdr:rowOff>
    </xdr:to>
    <xdr:sp macro="" textlink="">
      <xdr:nvSpPr>
        <xdr:cNvPr id="329" name="フローチャート: 判断 328"/>
        <xdr:cNvSpPr/>
      </xdr:nvSpPr>
      <xdr:spPr>
        <a:xfrm>
          <a:off x="14351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61580</xdr:rowOff>
    </xdr:from>
    <xdr:ext cx="762000" cy="259045"/>
    <xdr:sp macro="" textlink="">
      <xdr:nvSpPr>
        <xdr:cNvPr id="330" name="テキスト ボックス 329"/>
        <xdr:cNvSpPr txBox="1"/>
      </xdr:nvSpPr>
      <xdr:spPr>
        <a:xfrm>
          <a:off x="14020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1143</xdr:rowOff>
    </xdr:from>
    <xdr:to>
      <xdr:col>64</xdr:col>
      <xdr:colOff>152400</xdr:colOff>
      <xdr:row>60</xdr:row>
      <xdr:rowOff>102743</xdr:rowOff>
    </xdr:to>
    <xdr:sp macro="" textlink="">
      <xdr:nvSpPr>
        <xdr:cNvPr id="331" name="フローチャート: 判断 330"/>
        <xdr:cNvSpPr/>
      </xdr:nvSpPr>
      <xdr:spPr>
        <a:xfrm>
          <a:off x="13462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87520</xdr:rowOff>
    </xdr:from>
    <xdr:ext cx="762000" cy="259045"/>
    <xdr:sp macro="" textlink="">
      <xdr:nvSpPr>
        <xdr:cNvPr id="332" name="テキスト ボックス 331"/>
        <xdr:cNvSpPr txBox="1"/>
      </xdr:nvSpPr>
      <xdr:spPr>
        <a:xfrm>
          <a:off x="13131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162465</xdr:rowOff>
    </xdr:from>
    <xdr:to>
      <xdr:col>81</xdr:col>
      <xdr:colOff>95250</xdr:colOff>
      <xdr:row>59</xdr:row>
      <xdr:rowOff>92615</xdr:rowOff>
    </xdr:to>
    <xdr:sp macro="" textlink="">
      <xdr:nvSpPr>
        <xdr:cNvPr id="338" name="楕円 337"/>
        <xdr:cNvSpPr/>
      </xdr:nvSpPr>
      <xdr:spPr>
        <a:xfrm>
          <a:off x="16967200" y="1010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83742</xdr:rowOff>
    </xdr:from>
    <xdr:ext cx="762000" cy="259045"/>
    <xdr:sp macro="" textlink="">
      <xdr:nvSpPr>
        <xdr:cNvPr id="339" name="定員管理の状況該当値テキスト"/>
        <xdr:cNvSpPr txBox="1"/>
      </xdr:nvSpPr>
      <xdr:spPr>
        <a:xfrm>
          <a:off x="17106900" y="10027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170307</xdr:rowOff>
    </xdr:from>
    <xdr:to>
      <xdr:col>77</xdr:col>
      <xdr:colOff>95250</xdr:colOff>
      <xdr:row>59</xdr:row>
      <xdr:rowOff>100457</xdr:rowOff>
    </xdr:to>
    <xdr:sp macro="" textlink="">
      <xdr:nvSpPr>
        <xdr:cNvPr id="340" name="楕円 339"/>
        <xdr:cNvSpPr/>
      </xdr:nvSpPr>
      <xdr:spPr>
        <a:xfrm>
          <a:off x="16129000" y="1011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110634</xdr:rowOff>
    </xdr:from>
    <xdr:ext cx="736600" cy="259045"/>
    <xdr:sp macro="" textlink="">
      <xdr:nvSpPr>
        <xdr:cNvPr id="341" name="テキスト ボックス 340"/>
        <xdr:cNvSpPr txBox="1"/>
      </xdr:nvSpPr>
      <xdr:spPr>
        <a:xfrm>
          <a:off x="15798800" y="9883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21177</xdr:rowOff>
    </xdr:from>
    <xdr:to>
      <xdr:col>73</xdr:col>
      <xdr:colOff>44450</xdr:colOff>
      <xdr:row>59</xdr:row>
      <xdr:rowOff>122777</xdr:rowOff>
    </xdr:to>
    <xdr:sp macro="" textlink="">
      <xdr:nvSpPr>
        <xdr:cNvPr id="342" name="楕円 341"/>
        <xdr:cNvSpPr/>
      </xdr:nvSpPr>
      <xdr:spPr>
        <a:xfrm>
          <a:off x="15240000" y="1013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132954</xdr:rowOff>
    </xdr:from>
    <xdr:ext cx="762000" cy="259045"/>
    <xdr:sp macro="" textlink="">
      <xdr:nvSpPr>
        <xdr:cNvPr id="343" name="テキスト ボックス 342"/>
        <xdr:cNvSpPr txBox="1"/>
      </xdr:nvSpPr>
      <xdr:spPr>
        <a:xfrm>
          <a:off x="14909800" y="990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13335</xdr:rowOff>
    </xdr:from>
    <xdr:to>
      <xdr:col>68</xdr:col>
      <xdr:colOff>203200</xdr:colOff>
      <xdr:row>59</xdr:row>
      <xdr:rowOff>114935</xdr:rowOff>
    </xdr:to>
    <xdr:sp macro="" textlink="">
      <xdr:nvSpPr>
        <xdr:cNvPr id="344" name="楕円 343"/>
        <xdr:cNvSpPr/>
      </xdr:nvSpPr>
      <xdr:spPr>
        <a:xfrm>
          <a:off x="14351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125112</xdr:rowOff>
    </xdr:from>
    <xdr:ext cx="762000" cy="259045"/>
    <xdr:sp macro="" textlink="">
      <xdr:nvSpPr>
        <xdr:cNvPr id="345" name="テキスト ボックス 344"/>
        <xdr:cNvSpPr txBox="1"/>
      </xdr:nvSpPr>
      <xdr:spPr>
        <a:xfrm>
          <a:off x="14020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167291</xdr:rowOff>
    </xdr:from>
    <xdr:to>
      <xdr:col>64</xdr:col>
      <xdr:colOff>152400</xdr:colOff>
      <xdr:row>59</xdr:row>
      <xdr:rowOff>97441</xdr:rowOff>
    </xdr:to>
    <xdr:sp macro="" textlink="">
      <xdr:nvSpPr>
        <xdr:cNvPr id="346" name="楕円 345"/>
        <xdr:cNvSpPr/>
      </xdr:nvSpPr>
      <xdr:spPr>
        <a:xfrm>
          <a:off x="13462000" y="1011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107618</xdr:rowOff>
    </xdr:from>
    <xdr:ext cx="762000" cy="259045"/>
    <xdr:sp macro="" textlink="">
      <xdr:nvSpPr>
        <xdr:cNvPr id="347" name="テキスト ボックス 346"/>
        <xdr:cNvSpPr txBox="1"/>
      </xdr:nvSpPr>
      <xdr:spPr>
        <a:xfrm>
          <a:off x="13131800" y="988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低水準を保っている。今後も、緊急度や住民ニーズを的確に把握した事業の選択により、地方債の発行に大きく頼ることのないよう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44</xdr:row>
      <xdr:rowOff>145796</xdr:rowOff>
    </xdr:to>
    <xdr:cxnSp macro="">
      <xdr:nvCxnSpPr>
        <xdr:cNvPr id="374" name="直線コネクタ 373"/>
        <xdr:cNvCxnSpPr/>
      </xdr:nvCxnSpPr>
      <xdr:spPr>
        <a:xfrm flipV="1">
          <a:off x="17018000" y="6212840"/>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117873</xdr:rowOff>
    </xdr:from>
    <xdr:ext cx="762000" cy="259045"/>
    <xdr:sp macro="" textlink="">
      <xdr:nvSpPr>
        <xdr:cNvPr id="375" name="公債費負担の状況最小値テキスト"/>
        <xdr:cNvSpPr txBox="1"/>
      </xdr:nvSpPr>
      <xdr:spPr>
        <a:xfrm>
          <a:off x="17106900" y="766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145796</xdr:rowOff>
    </xdr:from>
    <xdr:to>
      <xdr:col>81</xdr:col>
      <xdr:colOff>133350</xdr:colOff>
      <xdr:row>44</xdr:row>
      <xdr:rowOff>145796</xdr:rowOff>
    </xdr:to>
    <xdr:cxnSp macro="">
      <xdr:nvCxnSpPr>
        <xdr:cNvPr id="376" name="直線コネクタ 375"/>
        <xdr:cNvCxnSpPr/>
      </xdr:nvCxnSpPr>
      <xdr:spPr>
        <a:xfrm>
          <a:off x="16929100" y="768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103124</xdr:rowOff>
    </xdr:from>
    <xdr:to>
      <xdr:col>81</xdr:col>
      <xdr:colOff>44450</xdr:colOff>
      <xdr:row>38</xdr:row>
      <xdr:rowOff>112776</xdr:rowOff>
    </xdr:to>
    <xdr:cxnSp macro="">
      <xdr:nvCxnSpPr>
        <xdr:cNvPr id="379" name="直線コネクタ 378"/>
        <xdr:cNvCxnSpPr/>
      </xdr:nvCxnSpPr>
      <xdr:spPr>
        <a:xfrm flipV="1">
          <a:off x="16179800" y="661822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19321</xdr:rowOff>
    </xdr:from>
    <xdr:ext cx="762000" cy="259045"/>
    <xdr:sp macro="" textlink="">
      <xdr:nvSpPr>
        <xdr:cNvPr id="380" name="公債費負担の状況平均値テキスト"/>
        <xdr:cNvSpPr txBox="1"/>
      </xdr:nvSpPr>
      <xdr:spPr>
        <a:xfrm>
          <a:off x="17106900" y="687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47244</xdr:rowOff>
    </xdr:from>
    <xdr:to>
      <xdr:col>81</xdr:col>
      <xdr:colOff>95250</xdr:colOff>
      <xdr:row>40</xdr:row>
      <xdr:rowOff>148844</xdr:rowOff>
    </xdr:to>
    <xdr:sp macro="" textlink="">
      <xdr:nvSpPr>
        <xdr:cNvPr id="381" name="フローチャート: 判断 380"/>
        <xdr:cNvSpPr/>
      </xdr:nvSpPr>
      <xdr:spPr>
        <a:xfrm>
          <a:off x="169672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112776</xdr:rowOff>
    </xdr:from>
    <xdr:to>
      <xdr:col>77</xdr:col>
      <xdr:colOff>44450</xdr:colOff>
      <xdr:row>38</xdr:row>
      <xdr:rowOff>132080</xdr:rowOff>
    </xdr:to>
    <xdr:cxnSp macro="">
      <xdr:nvCxnSpPr>
        <xdr:cNvPr id="382" name="直線コネクタ 381"/>
        <xdr:cNvCxnSpPr/>
      </xdr:nvCxnSpPr>
      <xdr:spPr>
        <a:xfrm flipV="1">
          <a:off x="15290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47244</xdr:rowOff>
    </xdr:from>
    <xdr:to>
      <xdr:col>77</xdr:col>
      <xdr:colOff>95250</xdr:colOff>
      <xdr:row>40</xdr:row>
      <xdr:rowOff>148844</xdr:rowOff>
    </xdr:to>
    <xdr:sp macro="" textlink="">
      <xdr:nvSpPr>
        <xdr:cNvPr id="383" name="フローチャート: 判断 382"/>
        <xdr:cNvSpPr/>
      </xdr:nvSpPr>
      <xdr:spPr>
        <a:xfrm>
          <a:off x="16129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84" name="テキスト ボックス 383"/>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112776</xdr:rowOff>
    </xdr:from>
    <xdr:to>
      <xdr:col>72</xdr:col>
      <xdr:colOff>203200</xdr:colOff>
      <xdr:row>38</xdr:row>
      <xdr:rowOff>132080</xdr:rowOff>
    </xdr:to>
    <xdr:cxnSp macro="">
      <xdr:nvCxnSpPr>
        <xdr:cNvPr id="385" name="直線コネクタ 384"/>
        <xdr:cNvCxnSpPr/>
      </xdr:nvCxnSpPr>
      <xdr:spPr>
        <a:xfrm>
          <a:off x="14401800" y="662787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56896</xdr:rowOff>
    </xdr:from>
    <xdr:to>
      <xdr:col>73</xdr:col>
      <xdr:colOff>44450</xdr:colOff>
      <xdr:row>40</xdr:row>
      <xdr:rowOff>158496</xdr:rowOff>
    </xdr:to>
    <xdr:sp macro="" textlink="">
      <xdr:nvSpPr>
        <xdr:cNvPr id="386" name="フローチャート: 判断 385"/>
        <xdr:cNvSpPr/>
      </xdr:nvSpPr>
      <xdr:spPr>
        <a:xfrm>
          <a:off x="15240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143273</xdr:rowOff>
    </xdr:from>
    <xdr:ext cx="762000" cy="259045"/>
    <xdr:sp macro="" textlink="">
      <xdr:nvSpPr>
        <xdr:cNvPr id="387" name="テキスト ボックス 386"/>
        <xdr:cNvSpPr txBox="1"/>
      </xdr:nvSpPr>
      <xdr:spPr>
        <a:xfrm>
          <a:off x="14909800" y="700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93472</xdr:rowOff>
    </xdr:from>
    <xdr:to>
      <xdr:col>68</xdr:col>
      <xdr:colOff>152400</xdr:colOff>
      <xdr:row>38</xdr:row>
      <xdr:rowOff>112776</xdr:rowOff>
    </xdr:to>
    <xdr:cxnSp macro="">
      <xdr:nvCxnSpPr>
        <xdr:cNvPr id="388" name="直線コネクタ 387"/>
        <xdr:cNvCxnSpPr/>
      </xdr:nvCxnSpPr>
      <xdr:spPr>
        <a:xfrm>
          <a:off x="13512800" y="66085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134112</xdr:rowOff>
    </xdr:from>
    <xdr:to>
      <xdr:col>68</xdr:col>
      <xdr:colOff>203200</xdr:colOff>
      <xdr:row>41</xdr:row>
      <xdr:rowOff>64262</xdr:rowOff>
    </xdr:to>
    <xdr:sp macro="" textlink="">
      <xdr:nvSpPr>
        <xdr:cNvPr id="389" name="フローチャート: 判断 388"/>
        <xdr:cNvSpPr/>
      </xdr:nvSpPr>
      <xdr:spPr>
        <a:xfrm>
          <a:off x="14351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390" name="テキスト ボックス 389"/>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52324</xdr:rowOff>
    </xdr:from>
    <xdr:to>
      <xdr:col>81</xdr:col>
      <xdr:colOff>95250</xdr:colOff>
      <xdr:row>38</xdr:row>
      <xdr:rowOff>153924</xdr:rowOff>
    </xdr:to>
    <xdr:sp macro="" textlink="">
      <xdr:nvSpPr>
        <xdr:cNvPr id="398" name="楕円 397"/>
        <xdr:cNvSpPr/>
      </xdr:nvSpPr>
      <xdr:spPr>
        <a:xfrm>
          <a:off x="169672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68851</xdr:rowOff>
    </xdr:from>
    <xdr:ext cx="762000" cy="259045"/>
    <xdr:sp macro="" textlink="">
      <xdr:nvSpPr>
        <xdr:cNvPr id="399" name="公債費負担の状況該当値テキスト"/>
        <xdr:cNvSpPr txBox="1"/>
      </xdr:nvSpPr>
      <xdr:spPr>
        <a:xfrm>
          <a:off x="17106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61976</xdr:rowOff>
    </xdr:from>
    <xdr:to>
      <xdr:col>77</xdr:col>
      <xdr:colOff>95250</xdr:colOff>
      <xdr:row>38</xdr:row>
      <xdr:rowOff>163576</xdr:rowOff>
    </xdr:to>
    <xdr:sp macro="" textlink="">
      <xdr:nvSpPr>
        <xdr:cNvPr id="400" name="楕円 399"/>
        <xdr:cNvSpPr/>
      </xdr:nvSpPr>
      <xdr:spPr>
        <a:xfrm>
          <a:off x="16129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2303</xdr:rowOff>
    </xdr:from>
    <xdr:ext cx="736600" cy="259045"/>
    <xdr:sp macro="" textlink="">
      <xdr:nvSpPr>
        <xdr:cNvPr id="401" name="テキスト ボックス 400"/>
        <xdr:cNvSpPr txBox="1"/>
      </xdr:nvSpPr>
      <xdr:spPr>
        <a:xfrm>
          <a:off x="15798800" y="634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81280</xdr:rowOff>
    </xdr:from>
    <xdr:to>
      <xdr:col>73</xdr:col>
      <xdr:colOff>44450</xdr:colOff>
      <xdr:row>39</xdr:row>
      <xdr:rowOff>11430</xdr:rowOff>
    </xdr:to>
    <xdr:sp macro="" textlink="">
      <xdr:nvSpPr>
        <xdr:cNvPr id="402" name="楕円 401"/>
        <xdr:cNvSpPr/>
      </xdr:nvSpPr>
      <xdr:spPr>
        <a:xfrm>
          <a:off x="15240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21607</xdr:rowOff>
    </xdr:from>
    <xdr:ext cx="762000" cy="259045"/>
    <xdr:sp macro="" textlink="">
      <xdr:nvSpPr>
        <xdr:cNvPr id="403" name="テキスト ボックス 402"/>
        <xdr:cNvSpPr txBox="1"/>
      </xdr:nvSpPr>
      <xdr:spPr>
        <a:xfrm>
          <a:off x="14909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61976</xdr:rowOff>
    </xdr:from>
    <xdr:to>
      <xdr:col>68</xdr:col>
      <xdr:colOff>203200</xdr:colOff>
      <xdr:row>38</xdr:row>
      <xdr:rowOff>163576</xdr:rowOff>
    </xdr:to>
    <xdr:sp macro="" textlink="">
      <xdr:nvSpPr>
        <xdr:cNvPr id="404" name="楕円 403"/>
        <xdr:cNvSpPr/>
      </xdr:nvSpPr>
      <xdr:spPr>
        <a:xfrm>
          <a:off x="14351000" y="657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2303</xdr:rowOff>
    </xdr:from>
    <xdr:ext cx="762000" cy="259045"/>
    <xdr:sp macro="" textlink="">
      <xdr:nvSpPr>
        <xdr:cNvPr id="405" name="テキスト ボックス 404"/>
        <xdr:cNvSpPr txBox="1"/>
      </xdr:nvSpPr>
      <xdr:spPr>
        <a:xfrm>
          <a:off x="14020800" y="634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42672</xdr:rowOff>
    </xdr:from>
    <xdr:to>
      <xdr:col>64</xdr:col>
      <xdr:colOff>152400</xdr:colOff>
      <xdr:row>38</xdr:row>
      <xdr:rowOff>144272</xdr:rowOff>
    </xdr:to>
    <xdr:sp macro="" textlink="">
      <xdr:nvSpPr>
        <xdr:cNvPr id="406" name="楕円 405"/>
        <xdr:cNvSpPr/>
      </xdr:nvSpPr>
      <xdr:spPr>
        <a:xfrm>
          <a:off x="134620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154449</xdr:rowOff>
    </xdr:from>
    <xdr:ext cx="762000" cy="259045"/>
    <xdr:sp macro="" textlink="">
      <xdr:nvSpPr>
        <xdr:cNvPr id="407" name="テキスト ボックス 406"/>
        <xdr:cNvSpPr txBox="1"/>
      </xdr:nvSpPr>
      <xdr:spPr>
        <a:xfrm>
          <a:off x="13131800" y="632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会計における地方債現在高や公営企業債等繰入見込額、退職手当見込額などの将来負担額を、普通交付税における基準財政需要額算入見込額や充当可能基金などの充当可能財源が上回るため、－％と表示され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今後も引き続き、地方債発行の抑制に努め、公債費等義務的経費の削減をはじめ、行財政改革を進め、財政の健全化に努める。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13589</xdr:rowOff>
    </xdr:to>
    <xdr:cxnSp macro="">
      <xdr:nvCxnSpPr>
        <xdr:cNvPr id="436" name="直線コネクタ 435"/>
        <xdr:cNvCxnSpPr/>
      </xdr:nvCxnSpPr>
      <xdr:spPr>
        <a:xfrm flipV="1">
          <a:off x="17018000" y="2370667"/>
          <a:ext cx="0" cy="14148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157116</xdr:rowOff>
    </xdr:from>
    <xdr:ext cx="762000" cy="259045"/>
    <xdr:sp macro="" textlink="">
      <xdr:nvSpPr>
        <xdr:cNvPr id="437" name="将来負担の状況最小値テキスト"/>
        <xdr:cNvSpPr txBox="1"/>
      </xdr:nvSpPr>
      <xdr:spPr>
        <a:xfrm>
          <a:off x="17106900" y="375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13589</xdr:rowOff>
    </xdr:from>
    <xdr:to>
      <xdr:col>81</xdr:col>
      <xdr:colOff>133350</xdr:colOff>
      <xdr:row>22</xdr:row>
      <xdr:rowOff>13589</xdr:rowOff>
    </xdr:to>
    <xdr:cxnSp macro="">
      <xdr:nvCxnSpPr>
        <xdr:cNvPr id="438" name="直線コネクタ 437"/>
        <xdr:cNvCxnSpPr/>
      </xdr:nvCxnSpPr>
      <xdr:spPr>
        <a:xfrm>
          <a:off x="16929100" y="378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97451</xdr:rowOff>
    </xdr:from>
    <xdr:to>
      <xdr:col>68</xdr:col>
      <xdr:colOff>203200</xdr:colOff>
      <xdr:row>14</xdr:row>
      <xdr:rowOff>27601</xdr:rowOff>
    </xdr:to>
    <xdr:sp macro="" textlink="">
      <xdr:nvSpPr>
        <xdr:cNvPr id="447" name="フローチャート: 判断 446"/>
        <xdr:cNvSpPr/>
      </xdr:nvSpPr>
      <xdr:spPr>
        <a:xfrm>
          <a:off x="14351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37778</xdr:rowOff>
    </xdr:from>
    <xdr:ext cx="762000" cy="259045"/>
    <xdr:sp macro="" textlink="">
      <xdr:nvSpPr>
        <xdr:cNvPr id="448" name="テキスト ボックス 447"/>
        <xdr:cNvSpPr txBox="1"/>
      </xdr:nvSpPr>
      <xdr:spPr>
        <a:xfrm>
          <a:off x="14020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63542</xdr:rowOff>
    </xdr:from>
    <xdr:to>
      <xdr:col>64</xdr:col>
      <xdr:colOff>152400</xdr:colOff>
      <xdr:row>14</xdr:row>
      <xdr:rowOff>165142</xdr:rowOff>
    </xdr:to>
    <xdr:sp macro="" textlink="">
      <xdr:nvSpPr>
        <xdr:cNvPr id="449" name="フローチャート: 判断 448"/>
        <xdr:cNvSpPr/>
      </xdr:nvSpPr>
      <xdr:spPr>
        <a:xfrm>
          <a:off x="13462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3869</xdr:rowOff>
    </xdr:from>
    <xdr:ext cx="762000" cy="259045"/>
    <xdr:sp macro="" textlink="">
      <xdr:nvSpPr>
        <xdr:cNvPr id="450" name="テキスト ボックス 449"/>
        <xdr:cNvSpPr txBox="1"/>
      </xdr:nvSpPr>
      <xdr:spPr>
        <a:xfrm>
          <a:off x="13131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類似団体と同水準にある。臨時職員の雇用や民間委託等により、近年の変動もほぼ横ばいであるが、今後も業務の効率化を図り、かつ職員各種手当の見直しを行い、人件費抑制に努める。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77470</xdr:rowOff>
    </xdr:from>
    <xdr:to>
      <xdr:col>24</xdr:col>
      <xdr:colOff>25400</xdr:colOff>
      <xdr:row>41</xdr:row>
      <xdr:rowOff>8890</xdr:rowOff>
    </xdr:to>
    <xdr:cxnSp macro="">
      <xdr:nvCxnSpPr>
        <xdr:cNvPr id="61" name="直線コネクタ 60"/>
        <xdr:cNvCxnSpPr/>
      </xdr:nvCxnSpPr>
      <xdr:spPr>
        <a:xfrm flipV="1">
          <a:off x="4826000" y="5735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77470</xdr:rowOff>
    </xdr:from>
    <xdr:to>
      <xdr:col>24</xdr:col>
      <xdr:colOff>114300</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119380</xdr:rowOff>
    </xdr:from>
    <xdr:to>
      <xdr:col>24</xdr:col>
      <xdr:colOff>25400</xdr:colOff>
      <xdr:row>36</xdr:row>
      <xdr:rowOff>149860</xdr:rowOff>
    </xdr:to>
    <xdr:cxnSp macro="">
      <xdr:nvCxnSpPr>
        <xdr:cNvPr id="66" name="直線コネクタ 65"/>
        <xdr:cNvCxnSpPr/>
      </xdr:nvCxnSpPr>
      <xdr:spPr>
        <a:xfrm>
          <a:off x="3987800" y="6291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119380</xdr:rowOff>
    </xdr:to>
    <xdr:cxnSp macro="">
      <xdr:nvCxnSpPr>
        <xdr:cNvPr id="69" name="直線コネクタ 68"/>
        <xdr:cNvCxnSpPr/>
      </xdr:nvCxnSpPr>
      <xdr:spPr>
        <a:xfrm>
          <a:off x="3098800" y="6261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88900</xdr:rowOff>
    </xdr:to>
    <xdr:cxnSp macro="">
      <xdr:nvCxnSpPr>
        <xdr:cNvPr id="72" name="直線コネクタ 71"/>
        <xdr:cNvCxnSpPr/>
      </xdr:nvCxnSpPr>
      <xdr:spPr>
        <a:xfrm>
          <a:off x="2209800" y="624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74" name="テキスト ボックス 73"/>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37</xdr:row>
      <xdr:rowOff>85090</xdr:rowOff>
    </xdr:to>
    <xdr:cxnSp macro="">
      <xdr:nvCxnSpPr>
        <xdr:cNvPr id="75" name="直線コネクタ 74"/>
        <xdr:cNvCxnSpPr/>
      </xdr:nvCxnSpPr>
      <xdr:spPr>
        <a:xfrm flipV="1">
          <a:off x="1320800" y="62458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77" name="テキスト ボックス 76"/>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78" name="フローチャート: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130827</xdr:rowOff>
    </xdr:from>
    <xdr:ext cx="762000" cy="259045"/>
    <xdr:sp macro="" textlink="">
      <xdr:nvSpPr>
        <xdr:cNvPr id="79" name="テキスト ボックス 78"/>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8907</xdr:rowOff>
    </xdr:from>
    <xdr:ext cx="736600" cy="259045"/>
    <xdr:sp macro="" textlink="">
      <xdr:nvSpPr>
        <xdr:cNvPr id="88" name="テキスト ボックス 87"/>
        <xdr:cNvSpPr txBox="1"/>
      </xdr:nvSpPr>
      <xdr:spPr>
        <a:xfrm>
          <a:off x="3606800" y="600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134637</xdr:rowOff>
    </xdr:from>
    <xdr:ext cx="762000" cy="259045"/>
    <xdr:sp macro="" textlink="">
      <xdr:nvSpPr>
        <xdr:cNvPr id="92" name="テキスト ボックス 91"/>
        <xdr:cNvSpPr txBox="1"/>
      </xdr:nvSpPr>
      <xdr:spPr>
        <a:xfrm>
          <a:off x="1828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直営から民間委託や臨時職員の雇用の推進を図り、シフトさせてきたが、競争に伴うコスト削減などにより物件費の上昇が抑制された。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今後は、効率的な施設運営等を行い、物件費の抑制に努める。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109038</xdr:rowOff>
    </xdr:from>
    <xdr:to>
      <xdr:col>82</xdr:col>
      <xdr:colOff>107950</xdr:colOff>
      <xdr:row>20</xdr:row>
      <xdr:rowOff>156392</xdr:rowOff>
    </xdr:to>
    <xdr:cxnSp macro="">
      <xdr:nvCxnSpPr>
        <xdr:cNvPr id="124" name="直線コネクタ 123"/>
        <xdr:cNvCxnSpPr/>
      </xdr:nvCxnSpPr>
      <xdr:spPr>
        <a:xfrm flipV="1">
          <a:off x="16510000" y="2337888"/>
          <a:ext cx="0" cy="1247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128469</xdr:rowOff>
    </xdr:from>
    <xdr:ext cx="762000" cy="259045"/>
    <xdr:sp macro="" textlink="">
      <xdr:nvSpPr>
        <xdr:cNvPr id="125" name="物件費最小値テキスト"/>
        <xdr:cNvSpPr txBox="1"/>
      </xdr:nvSpPr>
      <xdr:spPr>
        <a:xfrm>
          <a:off x="16598900" y="355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156392</xdr:rowOff>
    </xdr:from>
    <xdr:to>
      <xdr:col>82</xdr:col>
      <xdr:colOff>196850</xdr:colOff>
      <xdr:row>20</xdr:row>
      <xdr:rowOff>156392</xdr:rowOff>
    </xdr:to>
    <xdr:cxnSp macro="">
      <xdr:nvCxnSpPr>
        <xdr:cNvPr id="126" name="直線コネクタ 125"/>
        <xdr:cNvCxnSpPr/>
      </xdr:nvCxnSpPr>
      <xdr:spPr>
        <a:xfrm>
          <a:off x="16421100" y="358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23965</xdr:rowOff>
    </xdr:from>
    <xdr:ext cx="762000" cy="259045"/>
    <xdr:sp macro="" textlink="">
      <xdr:nvSpPr>
        <xdr:cNvPr id="127" name="物件費最大値テキスト"/>
        <xdr:cNvSpPr txBox="1"/>
      </xdr:nvSpPr>
      <xdr:spPr>
        <a:xfrm>
          <a:off x="16598900" y="208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109038</xdr:rowOff>
    </xdr:from>
    <xdr:to>
      <xdr:col>82</xdr:col>
      <xdr:colOff>196850</xdr:colOff>
      <xdr:row>13</xdr:row>
      <xdr:rowOff>109038</xdr:rowOff>
    </xdr:to>
    <xdr:cxnSp macro="">
      <xdr:nvCxnSpPr>
        <xdr:cNvPr id="128" name="直線コネクタ 127"/>
        <xdr:cNvCxnSpPr/>
      </xdr:nvCxnSpPr>
      <xdr:spPr>
        <a:xfrm>
          <a:off x="16421100" y="233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64951</xdr:rowOff>
    </xdr:from>
    <xdr:to>
      <xdr:col>82</xdr:col>
      <xdr:colOff>107950</xdr:colOff>
      <xdr:row>16</xdr:row>
      <xdr:rowOff>169454</xdr:rowOff>
    </xdr:to>
    <xdr:cxnSp macro="">
      <xdr:nvCxnSpPr>
        <xdr:cNvPr id="129" name="直線コネクタ 128"/>
        <xdr:cNvCxnSpPr/>
      </xdr:nvCxnSpPr>
      <xdr:spPr>
        <a:xfrm flipV="1">
          <a:off x="15671800" y="2808151"/>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164210</xdr:rowOff>
    </xdr:from>
    <xdr:ext cx="762000" cy="259045"/>
    <xdr:sp macro="" textlink="">
      <xdr:nvSpPr>
        <xdr:cNvPr id="130" name="物件費平均値テキスト"/>
        <xdr:cNvSpPr txBox="1"/>
      </xdr:nvSpPr>
      <xdr:spPr>
        <a:xfrm>
          <a:off x="16598900" y="2735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20683</xdr:rowOff>
    </xdr:from>
    <xdr:to>
      <xdr:col>82</xdr:col>
      <xdr:colOff>158750</xdr:colOff>
      <xdr:row>16</xdr:row>
      <xdr:rowOff>122283</xdr:rowOff>
    </xdr:to>
    <xdr:sp macro="" textlink="">
      <xdr:nvSpPr>
        <xdr:cNvPr id="131" name="フローチャート: 判断 130"/>
        <xdr:cNvSpPr/>
      </xdr:nvSpPr>
      <xdr:spPr>
        <a:xfrm>
          <a:off x="16459200" y="276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123734</xdr:rowOff>
    </xdr:from>
    <xdr:to>
      <xdr:col>78</xdr:col>
      <xdr:colOff>69850</xdr:colOff>
      <xdr:row>16</xdr:row>
      <xdr:rowOff>169454</xdr:rowOff>
    </xdr:to>
    <xdr:cxnSp macro="">
      <xdr:nvCxnSpPr>
        <xdr:cNvPr id="132" name="直線コネクタ 131"/>
        <xdr:cNvCxnSpPr/>
      </xdr:nvCxnSpPr>
      <xdr:spPr>
        <a:xfrm>
          <a:off x="14782800" y="286693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1088</xdr:rowOff>
    </xdr:from>
    <xdr:to>
      <xdr:col>78</xdr:col>
      <xdr:colOff>120650</xdr:colOff>
      <xdr:row>16</xdr:row>
      <xdr:rowOff>102688</xdr:rowOff>
    </xdr:to>
    <xdr:sp macro="" textlink="">
      <xdr:nvSpPr>
        <xdr:cNvPr id="133" name="フローチャート: 判断 132"/>
        <xdr:cNvSpPr/>
      </xdr:nvSpPr>
      <xdr:spPr>
        <a:xfrm>
          <a:off x="15621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112865</xdr:rowOff>
    </xdr:from>
    <xdr:ext cx="736600" cy="259045"/>
    <xdr:sp macro="" textlink="">
      <xdr:nvSpPr>
        <xdr:cNvPr id="134" name="テキスト ボックス 133"/>
        <xdr:cNvSpPr txBox="1"/>
      </xdr:nvSpPr>
      <xdr:spPr>
        <a:xfrm>
          <a:off x="15290800" y="2513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123734</xdr:rowOff>
    </xdr:from>
    <xdr:to>
      <xdr:col>73</xdr:col>
      <xdr:colOff>180975</xdr:colOff>
      <xdr:row>16</xdr:row>
      <xdr:rowOff>136797</xdr:rowOff>
    </xdr:to>
    <xdr:cxnSp macro="">
      <xdr:nvCxnSpPr>
        <xdr:cNvPr id="135" name="直線コネクタ 134"/>
        <xdr:cNvCxnSpPr/>
      </xdr:nvCxnSpPr>
      <xdr:spPr>
        <a:xfrm flipV="1">
          <a:off x="13893800" y="28669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6" name="フローチャート: 判断 135"/>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7" name="テキスト ボックス 136"/>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136797</xdr:rowOff>
    </xdr:from>
    <xdr:to>
      <xdr:col>69</xdr:col>
      <xdr:colOff>92075</xdr:colOff>
      <xdr:row>17</xdr:row>
      <xdr:rowOff>24130</xdr:rowOff>
    </xdr:to>
    <xdr:cxnSp macro="">
      <xdr:nvCxnSpPr>
        <xdr:cNvPr id="138" name="直線コネクタ 137"/>
        <xdr:cNvCxnSpPr/>
      </xdr:nvCxnSpPr>
      <xdr:spPr>
        <a:xfrm flipV="1">
          <a:off x="13004800" y="2879997"/>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9" name="フローチャート: 判断 138"/>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40" name="テキスト ボックス 139"/>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94162</xdr:rowOff>
    </xdr:from>
    <xdr:to>
      <xdr:col>65</xdr:col>
      <xdr:colOff>53975</xdr:colOff>
      <xdr:row>16</xdr:row>
      <xdr:rowOff>24312</xdr:rowOff>
    </xdr:to>
    <xdr:sp macro="" textlink="">
      <xdr:nvSpPr>
        <xdr:cNvPr id="141" name="フローチャート: 判断 140"/>
        <xdr:cNvSpPr/>
      </xdr:nvSpPr>
      <xdr:spPr>
        <a:xfrm>
          <a:off x="12954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34489</xdr:rowOff>
    </xdr:from>
    <xdr:ext cx="762000" cy="259045"/>
    <xdr:sp macro="" textlink="">
      <xdr:nvSpPr>
        <xdr:cNvPr id="142" name="テキスト ボックス 141"/>
        <xdr:cNvSpPr txBox="1"/>
      </xdr:nvSpPr>
      <xdr:spPr>
        <a:xfrm>
          <a:off x="12623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14151</xdr:rowOff>
    </xdr:from>
    <xdr:to>
      <xdr:col>82</xdr:col>
      <xdr:colOff>158750</xdr:colOff>
      <xdr:row>16</xdr:row>
      <xdr:rowOff>115751</xdr:rowOff>
    </xdr:to>
    <xdr:sp macro="" textlink="">
      <xdr:nvSpPr>
        <xdr:cNvPr id="148" name="楕円 147"/>
        <xdr:cNvSpPr/>
      </xdr:nvSpPr>
      <xdr:spPr>
        <a:xfrm>
          <a:off x="164592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30678</xdr:rowOff>
    </xdr:from>
    <xdr:ext cx="762000" cy="259045"/>
    <xdr:sp macro="" textlink="">
      <xdr:nvSpPr>
        <xdr:cNvPr id="149" name="物件費該当値テキスト"/>
        <xdr:cNvSpPr txBox="1"/>
      </xdr:nvSpPr>
      <xdr:spPr>
        <a:xfrm>
          <a:off x="16598900" y="2602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118654</xdr:rowOff>
    </xdr:from>
    <xdr:to>
      <xdr:col>78</xdr:col>
      <xdr:colOff>120650</xdr:colOff>
      <xdr:row>17</xdr:row>
      <xdr:rowOff>48804</xdr:rowOff>
    </xdr:to>
    <xdr:sp macro="" textlink="">
      <xdr:nvSpPr>
        <xdr:cNvPr id="150" name="楕円 149"/>
        <xdr:cNvSpPr/>
      </xdr:nvSpPr>
      <xdr:spPr>
        <a:xfrm>
          <a:off x="15621000" y="28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33581</xdr:rowOff>
    </xdr:from>
    <xdr:ext cx="736600" cy="259045"/>
    <xdr:sp macro="" textlink="">
      <xdr:nvSpPr>
        <xdr:cNvPr id="151" name="テキスト ボックス 150"/>
        <xdr:cNvSpPr txBox="1"/>
      </xdr:nvSpPr>
      <xdr:spPr>
        <a:xfrm>
          <a:off x="15290800" y="2948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72934</xdr:rowOff>
    </xdr:from>
    <xdr:to>
      <xdr:col>74</xdr:col>
      <xdr:colOff>31750</xdr:colOff>
      <xdr:row>17</xdr:row>
      <xdr:rowOff>3084</xdr:rowOff>
    </xdr:to>
    <xdr:sp macro="" textlink="">
      <xdr:nvSpPr>
        <xdr:cNvPr id="152" name="楕円 151"/>
        <xdr:cNvSpPr/>
      </xdr:nvSpPr>
      <xdr:spPr>
        <a:xfrm>
          <a:off x="14732000" y="281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159311</xdr:rowOff>
    </xdr:from>
    <xdr:ext cx="762000" cy="259045"/>
    <xdr:sp macro="" textlink="">
      <xdr:nvSpPr>
        <xdr:cNvPr id="153" name="テキスト ボックス 152"/>
        <xdr:cNvSpPr txBox="1"/>
      </xdr:nvSpPr>
      <xdr:spPr>
        <a:xfrm>
          <a:off x="14401800" y="29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85997</xdr:rowOff>
    </xdr:from>
    <xdr:to>
      <xdr:col>69</xdr:col>
      <xdr:colOff>142875</xdr:colOff>
      <xdr:row>17</xdr:row>
      <xdr:rowOff>16147</xdr:rowOff>
    </xdr:to>
    <xdr:sp macro="" textlink="">
      <xdr:nvSpPr>
        <xdr:cNvPr id="154" name="楕円 153"/>
        <xdr:cNvSpPr/>
      </xdr:nvSpPr>
      <xdr:spPr>
        <a:xfrm>
          <a:off x="13843000" y="282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924</xdr:rowOff>
    </xdr:from>
    <xdr:ext cx="762000" cy="259045"/>
    <xdr:sp macro="" textlink="">
      <xdr:nvSpPr>
        <xdr:cNvPr id="155" name="テキスト ボックス 154"/>
        <xdr:cNvSpPr txBox="1"/>
      </xdr:nvSpPr>
      <xdr:spPr>
        <a:xfrm>
          <a:off x="13512800" y="2915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56" name="楕円 155"/>
        <xdr:cNvSpPr/>
      </xdr:nvSpPr>
      <xdr:spPr>
        <a:xfrm>
          <a:off x="12954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57" name="テキスト ボックス 156"/>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類似団体平均とほぼ同水準であるが、高齢化が進む中にあるため、扶助費の増加が見込まれることから、独自の各種事業の見直しを行うなど、財政を圧迫することのないよう努める。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61</xdr:row>
      <xdr:rowOff>12700</xdr:rowOff>
    </xdr:to>
    <xdr:cxnSp macro="">
      <xdr:nvCxnSpPr>
        <xdr:cNvPr id="185" name="直線コネクタ 184"/>
        <xdr:cNvCxnSpPr/>
      </xdr:nvCxnSpPr>
      <xdr:spPr>
        <a:xfrm flipV="1">
          <a:off x="4826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6" name="扶助費最小値テキスト"/>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7" name="直線コネクタ 186"/>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8"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9" name="直線コネクタ 188"/>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127000</xdr:rowOff>
    </xdr:to>
    <xdr:cxnSp macro="">
      <xdr:nvCxnSpPr>
        <xdr:cNvPr id="190" name="直線コネクタ 189"/>
        <xdr:cNvCxnSpPr/>
      </xdr:nvCxnSpPr>
      <xdr:spPr>
        <a:xfrm flipV="1">
          <a:off x="3987800" y="94424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91"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92" name="フローチャート: 判断 191"/>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127000</xdr:rowOff>
    </xdr:to>
    <xdr:cxnSp macro="">
      <xdr:nvCxnSpPr>
        <xdr:cNvPr id="193" name="直線コネクタ 192"/>
        <xdr:cNvCxnSpPr/>
      </xdr:nvCxnSpPr>
      <xdr:spPr>
        <a:xfrm>
          <a:off x="3098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76200</xdr:rowOff>
    </xdr:from>
    <xdr:to>
      <xdr:col>20</xdr:col>
      <xdr:colOff>38100</xdr:colOff>
      <xdr:row>56</xdr:row>
      <xdr:rowOff>6350</xdr:rowOff>
    </xdr:to>
    <xdr:sp macro="" textlink="">
      <xdr:nvSpPr>
        <xdr:cNvPr id="194" name="フローチャート: 判断 193"/>
        <xdr:cNvSpPr/>
      </xdr:nvSpPr>
      <xdr:spPr>
        <a:xfrm>
          <a:off x="3937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195" name="テキスト ボックス 194"/>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88900</xdr:rowOff>
    </xdr:to>
    <xdr:cxnSp macro="">
      <xdr:nvCxnSpPr>
        <xdr:cNvPr id="196" name="直線コネクタ 195"/>
        <xdr:cNvCxnSpPr/>
      </xdr:nvCxnSpPr>
      <xdr:spPr>
        <a:xfrm>
          <a:off x="2209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38100</xdr:rowOff>
    </xdr:from>
    <xdr:to>
      <xdr:col>15</xdr:col>
      <xdr:colOff>149225</xdr:colOff>
      <xdr:row>55</xdr:row>
      <xdr:rowOff>139700</xdr:rowOff>
    </xdr:to>
    <xdr:sp macro="" textlink="">
      <xdr:nvSpPr>
        <xdr:cNvPr id="197" name="フローチャート: 判断 196"/>
        <xdr:cNvSpPr/>
      </xdr:nvSpPr>
      <xdr:spPr>
        <a:xfrm>
          <a:off x="3048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198" name="テキスト ボックス 197"/>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31750</xdr:rowOff>
    </xdr:from>
    <xdr:to>
      <xdr:col>11</xdr:col>
      <xdr:colOff>9525</xdr:colOff>
      <xdr:row>55</xdr:row>
      <xdr:rowOff>107950</xdr:rowOff>
    </xdr:to>
    <xdr:cxnSp macro="">
      <xdr:nvCxnSpPr>
        <xdr:cNvPr id="199" name="直線コネクタ 198"/>
        <xdr:cNvCxnSpPr/>
      </xdr:nvCxnSpPr>
      <xdr:spPr>
        <a:xfrm flipV="1">
          <a:off x="1320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2" name="フローチャート: 判断 201"/>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168927</xdr:rowOff>
    </xdr:from>
    <xdr:ext cx="762000" cy="259045"/>
    <xdr:sp macro="" textlink="">
      <xdr:nvSpPr>
        <xdr:cNvPr id="203" name="テキスト ボックス 202"/>
        <xdr:cNvSpPr txBox="1"/>
      </xdr:nvSpPr>
      <xdr:spPr>
        <a:xfrm>
          <a:off x="939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9" name="楕円 208"/>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10"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11" name="楕円 210"/>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162577</xdr:rowOff>
    </xdr:from>
    <xdr:ext cx="736600" cy="259045"/>
    <xdr:sp macro="" textlink="">
      <xdr:nvSpPr>
        <xdr:cNvPr id="212" name="テキスト ボックス 211"/>
        <xdr:cNvSpPr txBox="1"/>
      </xdr:nvSpPr>
      <xdr:spPr>
        <a:xfrm>
          <a:off x="3606800" y="9592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13" name="楕円 212"/>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14" name="テキスト ボックス 213"/>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18" name="テキスト ボックス 217"/>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に係る経常収支比率は類似団体を下回るが、予算規模が増加する介護保険特別会計や公営企業会計としてスタートした水道事業など他会計への繰出金を抑制する意味において、経費の削減や独立採算の原則、保険料の適正化なども勘案しながら、他会計の運営に注意を払い、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81280</xdr:rowOff>
    </xdr:from>
    <xdr:to>
      <xdr:col>82</xdr:col>
      <xdr:colOff>107950</xdr:colOff>
      <xdr:row>60</xdr:row>
      <xdr:rowOff>108712</xdr:rowOff>
    </xdr:to>
    <xdr:cxnSp macro="">
      <xdr:nvCxnSpPr>
        <xdr:cNvPr id="243" name="直線コネクタ 242"/>
        <xdr:cNvCxnSpPr/>
      </xdr:nvCxnSpPr>
      <xdr:spPr>
        <a:xfrm flipV="1">
          <a:off x="16510000" y="9339580"/>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80789</xdr:rowOff>
    </xdr:from>
    <xdr:ext cx="762000" cy="259045"/>
    <xdr:sp macro="" textlink="">
      <xdr:nvSpPr>
        <xdr:cNvPr id="244" name="その他最小値テキスト"/>
        <xdr:cNvSpPr txBox="1"/>
      </xdr:nvSpPr>
      <xdr:spPr>
        <a:xfrm>
          <a:off x="16598900" y="10367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108712</xdr:rowOff>
    </xdr:from>
    <xdr:to>
      <xdr:col>82</xdr:col>
      <xdr:colOff>196850</xdr:colOff>
      <xdr:row>60</xdr:row>
      <xdr:rowOff>108712</xdr:rowOff>
    </xdr:to>
    <xdr:cxnSp macro="">
      <xdr:nvCxnSpPr>
        <xdr:cNvPr id="245" name="直線コネクタ 244"/>
        <xdr:cNvCxnSpPr/>
      </xdr:nvCxnSpPr>
      <xdr:spPr>
        <a:xfrm>
          <a:off x="16421100" y="103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167657</xdr:rowOff>
    </xdr:from>
    <xdr:ext cx="762000" cy="259045"/>
    <xdr:sp macro="" textlink="">
      <xdr:nvSpPr>
        <xdr:cNvPr id="246" name="その他最大値テキスト"/>
        <xdr:cNvSpPr txBox="1"/>
      </xdr:nvSpPr>
      <xdr:spPr>
        <a:xfrm>
          <a:off x="16598900" y="908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81280</xdr:rowOff>
    </xdr:from>
    <xdr:to>
      <xdr:col>82</xdr:col>
      <xdr:colOff>196850</xdr:colOff>
      <xdr:row>54</xdr:row>
      <xdr:rowOff>81280</xdr:rowOff>
    </xdr:to>
    <xdr:cxnSp macro="">
      <xdr:nvCxnSpPr>
        <xdr:cNvPr id="247" name="直線コネクタ 246"/>
        <xdr:cNvCxnSpPr/>
      </xdr:nvCxnSpPr>
      <xdr:spPr>
        <a:xfrm>
          <a:off x="16421100" y="933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44704</xdr:rowOff>
    </xdr:from>
    <xdr:to>
      <xdr:col>82</xdr:col>
      <xdr:colOff>107950</xdr:colOff>
      <xdr:row>56</xdr:row>
      <xdr:rowOff>117856</xdr:rowOff>
    </xdr:to>
    <xdr:cxnSp macro="">
      <xdr:nvCxnSpPr>
        <xdr:cNvPr id="248" name="直線コネクタ 247"/>
        <xdr:cNvCxnSpPr/>
      </xdr:nvCxnSpPr>
      <xdr:spPr>
        <a:xfrm flipV="1">
          <a:off x="15671800" y="964590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144289</xdr:rowOff>
    </xdr:from>
    <xdr:ext cx="762000" cy="259045"/>
    <xdr:sp macro="" textlink="">
      <xdr:nvSpPr>
        <xdr:cNvPr id="249" name="その他平均値テキスト"/>
        <xdr:cNvSpPr txBox="1"/>
      </xdr:nvSpPr>
      <xdr:spPr>
        <a:xfrm>
          <a:off x="16598900" y="974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xdr:rowOff>
    </xdr:from>
    <xdr:to>
      <xdr:col>82</xdr:col>
      <xdr:colOff>158750</xdr:colOff>
      <xdr:row>57</xdr:row>
      <xdr:rowOff>102362</xdr:rowOff>
    </xdr:to>
    <xdr:sp macro="" textlink="">
      <xdr:nvSpPr>
        <xdr:cNvPr id="250" name="フローチャート: 判断 249"/>
        <xdr:cNvSpPr/>
      </xdr:nvSpPr>
      <xdr:spPr>
        <a:xfrm>
          <a:off x="164592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99568</xdr:rowOff>
    </xdr:from>
    <xdr:to>
      <xdr:col>78</xdr:col>
      <xdr:colOff>69850</xdr:colOff>
      <xdr:row>56</xdr:row>
      <xdr:rowOff>117856</xdr:rowOff>
    </xdr:to>
    <xdr:cxnSp macro="">
      <xdr:nvCxnSpPr>
        <xdr:cNvPr id="251" name="直線コネクタ 250"/>
        <xdr:cNvCxnSpPr/>
      </xdr:nvCxnSpPr>
      <xdr:spPr>
        <a:xfrm>
          <a:off x="14782800" y="97007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52" name="フローチャート: 判断 251"/>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53" name="テキスト ボックス 252"/>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94996</xdr:rowOff>
    </xdr:from>
    <xdr:to>
      <xdr:col>73</xdr:col>
      <xdr:colOff>180975</xdr:colOff>
      <xdr:row>56</xdr:row>
      <xdr:rowOff>99568</xdr:rowOff>
    </xdr:to>
    <xdr:cxnSp macro="">
      <xdr:nvCxnSpPr>
        <xdr:cNvPr id="254" name="直線コネクタ 253"/>
        <xdr:cNvCxnSpPr/>
      </xdr:nvCxnSpPr>
      <xdr:spPr>
        <a:xfrm>
          <a:off x="13893800" y="9696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762</xdr:rowOff>
    </xdr:from>
    <xdr:to>
      <xdr:col>74</xdr:col>
      <xdr:colOff>31750</xdr:colOff>
      <xdr:row>57</xdr:row>
      <xdr:rowOff>102362</xdr:rowOff>
    </xdr:to>
    <xdr:sp macro="" textlink="">
      <xdr:nvSpPr>
        <xdr:cNvPr id="255" name="フローチャート: 判断 254"/>
        <xdr:cNvSpPr/>
      </xdr:nvSpPr>
      <xdr:spPr>
        <a:xfrm>
          <a:off x="14732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87139</xdr:rowOff>
    </xdr:from>
    <xdr:ext cx="762000" cy="259045"/>
    <xdr:sp macro="" textlink="">
      <xdr:nvSpPr>
        <xdr:cNvPr id="256" name="テキスト ボックス 255"/>
        <xdr:cNvSpPr txBox="1"/>
      </xdr:nvSpPr>
      <xdr:spPr>
        <a:xfrm>
          <a:off x="14401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94996</xdr:rowOff>
    </xdr:from>
    <xdr:to>
      <xdr:col>69</xdr:col>
      <xdr:colOff>92075</xdr:colOff>
      <xdr:row>56</xdr:row>
      <xdr:rowOff>122428</xdr:rowOff>
    </xdr:to>
    <xdr:cxnSp macro="">
      <xdr:nvCxnSpPr>
        <xdr:cNvPr id="257" name="直線コネクタ 256"/>
        <xdr:cNvCxnSpPr/>
      </xdr:nvCxnSpPr>
      <xdr:spPr>
        <a:xfrm flipV="1">
          <a:off x="13004800" y="96961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58" name="フローチャート: 判断 257"/>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59707</xdr:rowOff>
    </xdr:from>
    <xdr:ext cx="762000" cy="259045"/>
    <xdr:sp macro="" textlink="">
      <xdr:nvSpPr>
        <xdr:cNvPr id="259" name="テキスト ボックス 258"/>
        <xdr:cNvSpPr txBox="1"/>
      </xdr:nvSpPr>
      <xdr:spPr>
        <a:xfrm>
          <a:off x="13512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0" name="フローチャート: 判断 259"/>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36847</xdr:rowOff>
    </xdr:from>
    <xdr:ext cx="762000" cy="259045"/>
    <xdr:sp macro="" textlink="">
      <xdr:nvSpPr>
        <xdr:cNvPr id="261" name="テキスト ボックス 260"/>
        <xdr:cNvSpPr txBox="1"/>
      </xdr:nvSpPr>
      <xdr:spPr>
        <a:xfrm>
          <a:off x="12623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165354</xdr:rowOff>
    </xdr:from>
    <xdr:to>
      <xdr:col>82</xdr:col>
      <xdr:colOff>158750</xdr:colOff>
      <xdr:row>56</xdr:row>
      <xdr:rowOff>95504</xdr:rowOff>
    </xdr:to>
    <xdr:sp macro="" textlink="">
      <xdr:nvSpPr>
        <xdr:cNvPr id="267" name="楕円 266"/>
        <xdr:cNvSpPr/>
      </xdr:nvSpPr>
      <xdr:spPr>
        <a:xfrm>
          <a:off x="164592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10431</xdr:rowOff>
    </xdr:from>
    <xdr:ext cx="762000" cy="259045"/>
    <xdr:sp macro="" textlink="">
      <xdr:nvSpPr>
        <xdr:cNvPr id="268" name="その他該当値テキスト"/>
        <xdr:cNvSpPr txBox="1"/>
      </xdr:nvSpPr>
      <xdr:spPr>
        <a:xfrm>
          <a:off x="16598900" y="944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67056</xdr:rowOff>
    </xdr:from>
    <xdr:to>
      <xdr:col>78</xdr:col>
      <xdr:colOff>120650</xdr:colOff>
      <xdr:row>56</xdr:row>
      <xdr:rowOff>168656</xdr:rowOff>
    </xdr:to>
    <xdr:sp macro="" textlink="">
      <xdr:nvSpPr>
        <xdr:cNvPr id="269" name="楕円 268"/>
        <xdr:cNvSpPr/>
      </xdr:nvSpPr>
      <xdr:spPr>
        <a:xfrm>
          <a:off x="156210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7383</xdr:rowOff>
    </xdr:from>
    <xdr:ext cx="736600" cy="259045"/>
    <xdr:sp macro="" textlink="">
      <xdr:nvSpPr>
        <xdr:cNvPr id="270" name="テキスト ボックス 269"/>
        <xdr:cNvSpPr txBox="1"/>
      </xdr:nvSpPr>
      <xdr:spPr>
        <a:xfrm>
          <a:off x="15290800" y="9437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48768</xdr:rowOff>
    </xdr:from>
    <xdr:to>
      <xdr:col>74</xdr:col>
      <xdr:colOff>31750</xdr:colOff>
      <xdr:row>56</xdr:row>
      <xdr:rowOff>150368</xdr:rowOff>
    </xdr:to>
    <xdr:sp macro="" textlink="">
      <xdr:nvSpPr>
        <xdr:cNvPr id="271" name="楕円 270"/>
        <xdr:cNvSpPr/>
      </xdr:nvSpPr>
      <xdr:spPr>
        <a:xfrm>
          <a:off x="14732000" y="96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160545</xdr:rowOff>
    </xdr:from>
    <xdr:ext cx="762000" cy="259045"/>
    <xdr:sp macro="" textlink="">
      <xdr:nvSpPr>
        <xdr:cNvPr id="272" name="テキスト ボックス 271"/>
        <xdr:cNvSpPr txBox="1"/>
      </xdr:nvSpPr>
      <xdr:spPr>
        <a:xfrm>
          <a:off x="14401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44196</xdr:rowOff>
    </xdr:from>
    <xdr:to>
      <xdr:col>69</xdr:col>
      <xdr:colOff>142875</xdr:colOff>
      <xdr:row>56</xdr:row>
      <xdr:rowOff>145796</xdr:rowOff>
    </xdr:to>
    <xdr:sp macro="" textlink="">
      <xdr:nvSpPr>
        <xdr:cNvPr id="273" name="楕円 272"/>
        <xdr:cNvSpPr/>
      </xdr:nvSpPr>
      <xdr:spPr>
        <a:xfrm>
          <a:off x="13843000" y="964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74" name="テキスト ボックス 273"/>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71628</xdr:rowOff>
    </xdr:from>
    <xdr:to>
      <xdr:col>65</xdr:col>
      <xdr:colOff>53975</xdr:colOff>
      <xdr:row>57</xdr:row>
      <xdr:rowOff>1778</xdr:rowOff>
    </xdr:to>
    <xdr:sp macro="" textlink="">
      <xdr:nvSpPr>
        <xdr:cNvPr id="275" name="楕円 274"/>
        <xdr:cNvSpPr/>
      </xdr:nvSpPr>
      <xdr:spPr>
        <a:xfrm>
          <a:off x="12954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11955</xdr:rowOff>
    </xdr:from>
    <xdr:ext cx="762000" cy="259045"/>
    <xdr:sp macro="" textlink="">
      <xdr:nvSpPr>
        <xdr:cNvPr id="276" name="テキスト ボックス 275"/>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が類似団体を上回ったのは、各種団体への負担金や補助金が多額になっているためである。今後は、補助金の交付に適した事業が行われてるかなど、基準を設けたり、検証したりするなど必要性の低い補助金の廃止や見直しを行う。</a:t>
          </a: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39</xdr:row>
      <xdr:rowOff>133858</xdr:rowOff>
    </xdr:to>
    <xdr:cxnSp macro="">
      <xdr:nvCxnSpPr>
        <xdr:cNvPr id="301" name="直線コネクタ 300"/>
        <xdr:cNvCxnSpPr/>
      </xdr:nvCxnSpPr>
      <xdr:spPr>
        <a:xfrm flipV="1">
          <a:off x="16510000" y="5837428"/>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105935</xdr:rowOff>
    </xdr:from>
    <xdr:ext cx="762000" cy="259045"/>
    <xdr:sp macro="" textlink="">
      <xdr:nvSpPr>
        <xdr:cNvPr id="302" name="補助費等最小値テキスト"/>
        <xdr:cNvSpPr txBox="1"/>
      </xdr:nvSpPr>
      <xdr:spPr>
        <a:xfrm>
          <a:off x="16598900" y="6792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133858</xdr:rowOff>
    </xdr:from>
    <xdr:to>
      <xdr:col>82</xdr:col>
      <xdr:colOff>196850</xdr:colOff>
      <xdr:row>39</xdr:row>
      <xdr:rowOff>133858</xdr:rowOff>
    </xdr:to>
    <xdr:cxnSp macro="">
      <xdr:nvCxnSpPr>
        <xdr:cNvPr id="303" name="直線コネクタ 302"/>
        <xdr:cNvCxnSpPr/>
      </xdr:nvCxnSpPr>
      <xdr:spPr>
        <a:xfrm>
          <a:off x="16421100" y="6820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4"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5" name="直線コネクタ 304"/>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37</xdr:row>
      <xdr:rowOff>124714</xdr:rowOff>
    </xdr:to>
    <xdr:cxnSp macro="">
      <xdr:nvCxnSpPr>
        <xdr:cNvPr id="306" name="直線コネクタ 305"/>
        <xdr:cNvCxnSpPr/>
      </xdr:nvCxnSpPr>
      <xdr:spPr>
        <a:xfrm>
          <a:off x="15671800" y="6194044"/>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7"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94996</xdr:rowOff>
    </xdr:to>
    <xdr:cxnSp macro="">
      <xdr:nvCxnSpPr>
        <xdr:cNvPr id="309" name="直線コネクタ 308"/>
        <xdr:cNvCxnSpPr/>
      </xdr:nvCxnSpPr>
      <xdr:spPr>
        <a:xfrm flipV="1">
          <a:off x="14782800" y="619404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10" name="フローチャート: 判断 309"/>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11" name="テキスト ボックス 310"/>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94996</xdr:rowOff>
    </xdr:from>
    <xdr:to>
      <xdr:col>73</xdr:col>
      <xdr:colOff>180975</xdr:colOff>
      <xdr:row>36</xdr:row>
      <xdr:rowOff>99568</xdr:rowOff>
    </xdr:to>
    <xdr:cxnSp macro="">
      <xdr:nvCxnSpPr>
        <xdr:cNvPr id="312" name="直線コネクタ 311"/>
        <xdr:cNvCxnSpPr/>
      </xdr:nvCxnSpPr>
      <xdr:spPr>
        <a:xfrm flipV="1">
          <a:off x="13893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4" name="テキスト ボックス 313"/>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104140</xdr:rowOff>
    </xdr:to>
    <xdr:cxnSp macro="">
      <xdr:nvCxnSpPr>
        <xdr:cNvPr id="315" name="直線コネクタ 314"/>
        <xdr:cNvCxnSpPr/>
      </xdr:nvCxnSpPr>
      <xdr:spPr>
        <a:xfrm flipV="1">
          <a:off x="13004800" y="62717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6" name="フローチャート: 判断 315"/>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17" name="テキスト ボックス 316"/>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8" name="フローチャート: 判断 317"/>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77995</xdr:rowOff>
    </xdr:from>
    <xdr:ext cx="762000" cy="259045"/>
    <xdr:sp macro="" textlink="">
      <xdr:nvSpPr>
        <xdr:cNvPr id="319" name="テキスト ボックス 31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73914</xdr:rowOff>
    </xdr:from>
    <xdr:to>
      <xdr:col>82</xdr:col>
      <xdr:colOff>158750</xdr:colOff>
      <xdr:row>38</xdr:row>
      <xdr:rowOff>4064</xdr:rowOff>
    </xdr:to>
    <xdr:sp macro="" textlink="">
      <xdr:nvSpPr>
        <xdr:cNvPr id="325" name="楕円 324"/>
        <xdr:cNvSpPr/>
      </xdr:nvSpPr>
      <xdr:spPr>
        <a:xfrm>
          <a:off x="16459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45991</xdr:rowOff>
    </xdr:from>
    <xdr:ext cx="762000" cy="259045"/>
    <xdr:sp macro="" textlink="">
      <xdr:nvSpPr>
        <xdr:cNvPr id="326" name="補助費等該当値テキスト"/>
        <xdr:cNvSpPr txBox="1"/>
      </xdr:nvSpPr>
      <xdr:spPr>
        <a:xfrm>
          <a:off x="16598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142494</xdr:rowOff>
    </xdr:from>
    <xdr:to>
      <xdr:col>78</xdr:col>
      <xdr:colOff>120650</xdr:colOff>
      <xdr:row>36</xdr:row>
      <xdr:rowOff>72644</xdr:rowOff>
    </xdr:to>
    <xdr:sp macro="" textlink="">
      <xdr:nvSpPr>
        <xdr:cNvPr id="327" name="楕円 326"/>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82821</xdr:rowOff>
    </xdr:from>
    <xdr:ext cx="736600" cy="259045"/>
    <xdr:sp macro="" textlink="">
      <xdr:nvSpPr>
        <xdr:cNvPr id="328" name="テキスト ボックス 327"/>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29" name="楕円 328"/>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0" name="テキスト ボックス 329"/>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1" name="楕円 330"/>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2" name="テキスト ボックス 331"/>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3" name="楕円 332"/>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165117</xdr:rowOff>
    </xdr:from>
    <xdr:ext cx="762000" cy="259045"/>
    <xdr:sp macro="" textlink="">
      <xdr:nvSpPr>
        <xdr:cNvPr id="334" name="テキスト ボックス 333"/>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第６次度会町総合計画のもと、適量・適度な事業実施により、類似団体平均を大きく下回る低水準を保っている。今後も、緊急度や住民ニーズを的確に把握した事業の選択により、地方債の発行に大きく頼ることのないよう財政運営に努める。</a:t>
          </a: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9" name="直線コネクタ 34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0" name="テキスト ボックス 34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1" name="直線コネクタ 35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2" name="テキスト ボックス 35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3" name="直線コネクタ 35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4" name="テキスト ボックス 35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5" name="直線コネクタ 35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6" name="テキスト ボックス 35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170434</xdr:rowOff>
    </xdr:from>
    <xdr:to>
      <xdr:col>24</xdr:col>
      <xdr:colOff>25400</xdr:colOff>
      <xdr:row>80</xdr:row>
      <xdr:rowOff>140715</xdr:rowOff>
    </xdr:to>
    <xdr:cxnSp macro="">
      <xdr:nvCxnSpPr>
        <xdr:cNvPr id="359" name="直線コネクタ 358"/>
        <xdr:cNvCxnSpPr/>
      </xdr:nvCxnSpPr>
      <xdr:spPr>
        <a:xfrm flipV="1">
          <a:off x="4826000" y="12686284"/>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0"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1" name="直線コネクタ 360"/>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85361</xdr:rowOff>
    </xdr:from>
    <xdr:ext cx="762000" cy="259045"/>
    <xdr:sp macro="" textlink="">
      <xdr:nvSpPr>
        <xdr:cNvPr id="362" name="公債費最大値テキスト"/>
        <xdr:cNvSpPr txBox="1"/>
      </xdr:nvSpPr>
      <xdr:spPr>
        <a:xfrm>
          <a:off x="4914900" y="1242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170434</xdr:rowOff>
    </xdr:from>
    <xdr:to>
      <xdr:col>24</xdr:col>
      <xdr:colOff>114300</xdr:colOff>
      <xdr:row>73</xdr:row>
      <xdr:rowOff>170434</xdr:rowOff>
    </xdr:to>
    <xdr:cxnSp macro="">
      <xdr:nvCxnSpPr>
        <xdr:cNvPr id="363" name="直線コネクタ 362"/>
        <xdr:cNvCxnSpPr/>
      </xdr:nvCxnSpPr>
      <xdr:spPr>
        <a:xfrm>
          <a:off x="4737100" y="1268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90424</xdr:rowOff>
    </xdr:from>
    <xdr:to>
      <xdr:col>24</xdr:col>
      <xdr:colOff>25400</xdr:colOff>
      <xdr:row>76</xdr:row>
      <xdr:rowOff>94996</xdr:rowOff>
    </xdr:to>
    <xdr:cxnSp macro="">
      <xdr:nvCxnSpPr>
        <xdr:cNvPr id="364" name="直線コネクタ 363"/>
        <xdr:cNvCxnSpPr/>
      </xdr:nvCxnSpPr>
      <xdr:spPr>
        <a:xfrm>
          <a:off x="3987800" y="131206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23131</xdr:rowOff>
    </xdr:from>
    <xdr:ext cx="762000" cy="259045"/>
    <xdr:sp macro="" textlink="">
      <xdr:nvSpPr>
        <xdr:cNvPr id="365" name="公債費平均値テキスト"/>
        <xdr:cNvSpPr txBox="1"/>
      </xdr:nvSpPr>
      <xdr:spPr>
        <a:xfrm>
          <a:off x="4914900" y="13224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6" name="フローチャート: 判断 365"/>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62992</xdr:rowOff>
    </xdr:from>
    <xdr:to>
      <xdr:col>19</xdr:col>
      <xdr:colOff>187325</xdr:colOff>
      <xdr:row>76</xdr:row>
      <xdr:rowOff>90424</xdr:rowOff>
    </xdr:to>
    <xdr:cxnSp macro="">
      <xdr:nvCxnSpPr>
        <xdr:cNvPr id="367" name="直線コネクタ 366"/>
        <xdr:cNvCxnSpPr/>
      </xdr:nvCxnSpPr>
      <xdr:spPr>
        <a:xfrm>
          <a:off x="3098800" y="130931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8" name="フローチャート: 判断 367"/>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9" name="テキスト ボックス 368"/>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62992</xdr:rowOff>
    </xdr:to>
    <xdr:cxnSp macro="">
      <xdr:nvCxnSpPr>
        <xdr:cNvPr id="370" name="直線コネクタ 369"/>
        <xdr:cNvCxnSpPr/>
      </xdr:nvCxnSpPr>
      <xdr:spPr>
        <a:xfrm>
          <a:off x="2209800" y="130794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1" name="フローチャート: 判断 370"/>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2" name="テキスト ボックス 371"/>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49276</xdr:rowOff>
    </xdr:from>
    <xdr:to>
      <xdr:col>11</xdr:col>
      <xdr:colOff>9525</xdr:colOff>
      <xdr:row>76</xdr:row>
      <xdr:rowOff>72137</xdr:rowOff>
    </xdr:to>
    <xdr:cxnSp macro="">
      <xdr:nvCxnSpPr>
        <xdr:cNvPr id="373" name="直線コネクタ 372"/>
        <xdr:cNvCxnSpPr/>
      </xdr:nvCxnSpPr>
      <xdr:spPr>
        <a:xfrm flipV="1">
          <a:off x="1320800" y="130794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4" name="フローチャート: 判断 373"/>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5" name="テキスト ボックス 374"/>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76" name="フローチャート: 判断 375"/>
        <xdr:cNvSpPr/>
      </xdr:nvSpPr>
      <xdr:spPr>
        <a:xfrm>
          <a:off x="1270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20845</xdr:rowOff>
    </xdr:from>
    <xdr:ext cx="762000" cy="259045"/>
    <xdr:sp macro="" textlink="">
      <xdr:nvSpPr>
        <xdr:cNvPr id="377" name="テキスト ボックス 376"/>
        <xdr:cNvSpPr txBox="1"/>
      </xdr:nvSpPr>
      <xdr:spPr>
        <a:xfrm>
          <a:off x="939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44196</xdr:rowOff>
    </xdr:from>
    <xdr:to>
      <xdr:col>24</xdr:col>
      <xdr:colOff>76200</xdr:colOff>
      <xdr:row>76</xdr:row>
      <xdr:rowOff>145796</xdr:rowOff>
    </xdr:to>
    <xdr:sp macro="" textlink="">
      <xdr:nvSpPr>
        <xdr:cNvPr id="383" name="楕円 382"/>
        <xdr:cNvSpPr/>
      </xdr:nvSpPr>
      <xdr:spPr>
        <a:xfrm>
          <a:off x="4775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60723</xdr:rowOff>
    </xdr:from>
    <xdr:ext cx="762000" cy="259045"/>
    <xdr:sp macro="" textlink="">
      <xdr:nvSpPr>
        <xdr:cNvPr id="384" name="公債費該当値テキスト"/>
        <xdr:cNvSpPr txBox="1"/>
      </xdr:nvSpPr>
      <xdr:spPr>
        <a:xfrm>
          <a:off x="4914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39624</xdr:rowOff>
    </xdr:from>
    <xdr:to>
      <xdr:col>20</xdr:col>
      <xdr:colOff>38100</xdr:colOff>
      <xdr:row>76</xdr:row>
      <xdr:rowOff>141224</xdr:rowOff>
    </xdr:to>
    <xdr:sp macro="" textlink="">
      <xdr:nvSpPr>
        <xdr:cNvPr id="385" name="楕円 384"/>
        <xdr:cNvSpPr/>
      </xdr:nvSpPr>
      <xdr:spPr>
        <a:xfrm>
          <a:off x="3937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151401</xdr:rowOff>
    </xdr:from>
    <xdr:ext cx="736600" cy="259045"/>
    <xdr:sp macro="" textlink="">
      <xdr:nvSpPr>
        <xdr:cNvPr id="386" name="テキスト ボックス 385"/>
        <xdr:cNvSpPr txBox="1"/>
      </xdr:nvSpPr>
      <xdr:spPr>
        <a:xfrm>
          <a:off x="3606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12192</xdr:rowOff>
    </xdr:from>
    <xdr:to>
      <xdr:col>15</xdr:col>
      <xdr:colOff>149225</xdr:colOff>
      <xdr:row>76</xdr:row>
      <xdr:rowOff>113792</xdr:rowOff>
    </xdr:to>
    <xdr:sp macro="" textlink="">
      <xdr:nvSpPr>
        <xdr:cNvPr id="387" name="楕円 386"/>
        <xdr:cNvSpPr/>
      </xdr:nvSpPr>
      <xdr:spPr>
        <a:xfrm>
          <a:off x="3048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123969</xdr:rowOff>
    </xdr:from>
    <xdr:ext cx="762000" cy="259045"/>
    <xdr:sp macro="" textlink="">
      <xdr:nvSpPr>
        <xdr:cNvPr id="388" name="テキスト ボックス 387"/>
        <xdr:cNvSpPr txBox="1"/>
      </xdr:nvSpPr>
      <xdr:spPr>
        <a:xfrm>
          <a:off x="2717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169926</xdr:rowOff>
    </xdr:from>
    <xdr:to>
      <xdr:col>11</xdr:col>
      <xdr:colOff>60325</xdr:colOff>
      <xdr:row>76</xdr:row>
      <xdr:rowOff>100076</xdr:rowOff>
    </xdr:to>
    <xdr:sp macro="" textlink="">
      <xdr:nvSpPr>
        <xdr:cNvPr id="389" name="楕円 388"/>
        <xdr:cNvSpPr/>
      </xdr:nvSpPr>
      <xdr:spPr>
        <a:xfrm>
          <a:off x="2159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110253</xdr:rowOff>
    </xdr:from>
    <xdr:ext cx="762000" cy="259045"/>
    <xdr:sp macro="" textlink="">
      <xdr:nvSpPr>
        <xdr:cNvPr id="390" name="テキスト ボックス 389"/>
        <xdr:cNvSpPr txBox="1"/>
      </xdr:nvSpPr>
      <xdr:spPr>
        <a:xfrm>
          <a:off x="1828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21337</xdr:rowOff>
    </xdr:from>
    <xdr:to>
      <xdr:col>6</xdr:col>
      <xdr:colOff>171450</xdr:colOff>
      <xdr:row>76</xdr:row>
      <xdr:rowOff>122937</xdr:rowOff>
    </xdr:to>
    <xdr:sp macro="" textlink="">
      <xdr:nvSpPr>
        <xdr:cNvPr id="391" name="楕円 390"/>
        <xdr:cNvSpPr/>
      </xdr:nvSpPr>
      <xdr:spPr>
        <a:xfrm>
          <a:off x="12700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133113</xdr:rowOff>
    </xdr:from>
    <xdr:ext cx="762000" cy="259045"/>
    <xdr:sp macro="" textlink="">
      <xdr:nvSpPr>
        <xdr:cNvPr id="392" name="テキスト ボックス 391"/>
        <xdr:cNvSpPr txBox="1"/>
      </xdr:nvSpPr>
      <xdr:spPr>
        <a:xfrm>
          <a:off x="939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公債費以外の経常収支比率は、ほぼ横ばいで、類似団体平均を下回る水準を維持している。今後も引き続き、各種事業の見直しを行い、健全な財政運営に努める。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67563</xdr:rowOff>
    </xdr:to>
    <xdr:cxnSp macro="">
      <xdr:nvCxnSpPr>
        <xdr:cNvPr id="418" name="直線コネクタ 417"/>
        <xdr:cNvCxnSpPr/>
      </xdr:nvCxnSpPr>
      <xdr:spPr>
        <a:xfrm flipV="1">
          <a:off x="16510000" y="12635992"/>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39640</xdr:rowOff>
    </xdr:from>
    <xdr:ext cx="762000" cy="259045"/>
    <xdr:sp macro="" textlink="">
      <xdr:nvSpPr>
        <xdr:cNvPr id="419" name="公債費以外最小値テキスト"/>
        <xdr:cNvSpPr txBox="1"/>
      </xdr:nvSpPr>
      <xdr:spPr>
        <a:xfrm>
          <a:off x="16598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67563</xdr:rowOff>
    </xdr:from>
    <xdr:to>
      <xdr:col>82</xdr:col>
      <xdr:colOff>196850</xdr:colOff>
      <xdr:row>80</xdr:row>
      <xdr:rowOff>67563</xdr:rowOff>
    </xdr:to>
    <xdr:cxnSp macro="">
      <xdr:nvCxnSpPr>
        <xdr:cNvPr id="420" name="直線コネクタ 419"/>
        <xdr:cNvCxnSpPr/>
      </xdr:nvCxnSpPr>
      <xdr:spPr>
        <a:xfrm>
          <a:off x="16421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21"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22" name="直線コネクタ 421"/>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37846</xdr:rowOff>
    </xdr:from>
    <xdr:to>
      <xdr:col>82</xdr:col>
      <xdr:colOff>107950</xdr:colOff>
      <xdr:row>75</xdr:row>
      <xdr:rowOff>156718</xdr:rowOff>
    </xdr:to>
    <xdr:cxnSp macro="">
      <xdr:nvCxnSpPr>
        <xdr:cNvPr id="423" name="直線コネクタ 422"/>
        <xdr:cNvCxnSpPr/>
      </xdr:nvCxnSpPr>
      <xdr:spPr>
        <a:xfrm>
          <a:off x="15671800" y="12896596"/>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20845</xdr:rowOff>
    </xdr:from>
    <xdr:ext cx="762000" cy="259045"/>
    <xdr:sp macro="" textlink="">
      <xdr:nvSpPr>
        <xdr:cNvPr id="424" name="公債費以外平均値テキスト"/>
        <xdr:cNvSpPr txBox="1"/>
      </xdr:nvSpPr>
      <xdr:spPr>
        <a:xfrm>
          <a:off x="16598900" y="1305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25" name="フローチャート: 判断 424"/>
        <xdr:cNvSpPr/>
      </xdr:nvSpPr>
      <xdr:spPr>
        <a:xfrm>
          <a:off x="164592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33274</xdr:rowOff>
    </xdr:from>
    <xdr:to>
      <xdr:col>78</xdr:col>
      <xdr:colOff>69850</xdr:colOff>
      <xdr:row>75</xdr:row>
      <xdr:rowOff>37846</xdr:rowOff>
    </xdr:to>
    <xdr:cxnSp macro="">
      <xdr:nvCxnSpPr>
        <xdr:cNvPr id="426" name="直線コネクタ 425"/>
        <xdr:cNvCxnSpPr/>
      </xdr:nvCxnSpPr>
      <xdr:spPr>
        <a:xfrm>
          <a:off x="14782800" y="12892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35052</xdr:rowOff>
    </xdr:from>
    <xdr:to>
      <xdr:col>78</xdr:col>
      <xdr:colOff>120650</xdr:colOff>
      <xdr:row>76</xdr:row>
      <xdr:rowOff>136652</xdr:rowOff>
    </xdr:to>
    <xdr:sp macro="" textlink="">
      <xdr:nvSpPr>
        <xdr:cNvPr id="427" name="フローチャート: 判断 426"/>
        <xdr:cNvSpPr/>
      </xdr:nvSpPr>
      <xdr:spPr>
        <a:xfrm>
          <a:off x="156210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121429</xdr:rowOff>
    </xdr:from>
    <xdr:ext cx="736600" cy="259045"/>
    <xdr:sp macro="" textlink="">
      <xdr:nvSpPr>
        <xdr:cNvPr id="428" name="テキスト ボックス 427"/>
        <xdr:cNvSpPr txBox="1"/>
      </xdr:nvSpPr>
      <xdr:spPr>
        <a:xfrm>
          <a:off x="15290800" y="1315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33274</xdr:rowOff>
    </xdr:to>
    <xdr:cxnSp macro="">
      <xdr:nvCxnSpPr>
        <xdr:cNvPr id="429" name="直線コネクタ 428"/>
        <xdr:cNvCxnSpPr/>
      </xdr:nvCxnSpPr>
      <xdr:spPr>
        <a:xfrm>
          <a:off x="13893800" y="128783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151637</xdr:rowOff>
    </xdr:from>
    <xdr:to>
      <xdr:col>74</xdr:col>
      <xdr:colOff>31750</xdr:colOff>
      <xdr:row>76</xdr:row>
      <xdr:rowOff>81787</xdr:rowOff>
    </xdr:to>
    <xdr:sp macro="" textlink="">
      <xdr:nvSpPr>
        <xdr:cNvPr id="430" name="フローチャート: 判断 429"/>
        <xdr:cNvSpPr/>
      </xdr:nvSpPr>
      <xdr:spPr>
        <a:xfrm>
          <a:off x="14732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66564</xdr:rowOff>
    </xdr:from>
    <xdr:ext cx="762000" cy="259045"/>
    <xdr:sp macro="" textlink="">
      <xdr:nvSpPr>
        <xdr:cNvPr id="431" name="テキスト ボックス 430"/>
        <xdr:cNvSpPr txBox="1"/>
      </xdr:nvSpPr>
      <xdr:spPr>
        <a:xfrm>
          <a:off x="14401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19558</xdr:rowOff>
    </xdr:from>
    <xdr:to>
      <xdr:col>69</xdr:col>
      <xdr:colOff>92075</xdr:colOff>
      <xdr:row>76</xdr:row>
      <xdr:rowOff>49276</xdr:rowOff>
    </xdr:to>
    <xdr:cxnSp macro="">
      <xdr:nvCxnSpPr>
        <xdr:cNvPr id="432" name="直線コネクタ 431"/>
        <xdr:cNvCxnSpPr/>
      </xdr:nvCxnSpPr>
      <xdr:spPr>
        <a:xfrm flipV="1">
          <a:off x="13004800" y="12878308"/>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41910</xdr:rowOff>
    </xdr:from>
    <xdr:to>
      <xdr:col>69</xdr:col>
      <xdr:colOff>142875</xdr:colOff>
      <xdr:row>75</xdr:row>
      <xdr:rowOff>143510</xdr:rowOff>
    </xdr:to>
    <xdr:sp macro="" textlink="">
      <xdr:nvSpPr>
        <xdr:cNvPr id="433" name="フローチャート: 判断 432"/>
        <xdr:cNvSpPr/>
      </xdr:nvSpPr>
      <xdr:spPr>
        <a:xfrm>
          <a:off x="13843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128288</xdr:rowOff>
    </xdr:from>
    <xdr:ext cx="762000" cy="259045"/>
    <xdr:sp macro="" textlink="">
      <xdr:nvSpPr>
        <xdr:cNvPr id="434" name="テキスト ボックス 433"/>
        <xdr:cNvSpPr txBox="1"/>
      </xdr:nvSpPr>
      <xdr:spPr>
        <a:xfrm>
          <a:off x="13512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165354</xdr:rowOff>
    </xdr:from>
    <xdr:to>
      <xdr:col>65</xdr:col>
      <xdr:colOff>53975</xdr:colOff>
      <xdr:row>76</xdr:row>
      <xdr:rowOff>95504</xdr:rowOff>
    </xdr:to>
    <xdr:sp macro="" textlink="">
      <xdr:nvSpPr>
        <xdr:cNvPr id="435" name="フローチャート: 判断 434"/>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105681</xdr:rowOff>
    </xdr:from>
    <xdr:ext cx="762000" cy="259045"/>
    <xdr:sp macro="" textlink="">
      <xdr:nvSpPr>
        <xdr:cNvPr id="436" name="テキスト ボックス 435"/>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42" name="楕円 441"/>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43"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158496</xdr:rowOff>
    </xdr:from>
    <xdr:to>
      <xdr:col>78</xdr:col>
      <xdr:colOff>120650</xdr:colOff>
      <xdr:row>75</xdr:row>
      <xdr:rowOff>88646</xdr:rowOff>
    </xdr:to>
    <xdr:sp macro="" textlink="">
      <xdr:nvSpPr>
        <xdr:cNvPr id="444" name="楕円 443"/>
        <xdr:cNvSpPr/>
      </xdr:nvSpPr>
      <xdr:spPr>
        <a:xfrm>
          <a:off x="156210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98823</xdr:rowOff>
    </xdr:from>
    <xdr:ext cx="736600" cy="259045"/>
    <xdr:sp macro="" textlink="">
      <xdr:nvSpPr>
        <xdr:cNvPr id="445" name="テキスト ボックス 444"/>
        <xdr:cNvSpPr txBox="1"/>
      </xdr:nvSpPr>
      <xdr:spPr>
        <a:xfrm>
          <a:off x="15290800" y="12614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153924</xdr:rowOff>
    </xdr:from>
    <xdr:to>
      <xdr:col>74</xdr:col>
      <xdr:colOff>31750</xdr:colOff>
      <xdr:row>75</xdr:row>
      <xdr:rowOff>84074</xdr:rowOff>
    </xdr:to>
    <xdr:sp macro="" textlink="">
      <xdr:nvSpPr>
        <xdr:cNvPr id="446" name="楕円 445"/>
        <xdr:cNvSpPr/>
      </xdr:nvSpPr>
      <xdr:spPr>
        <a:xfrm>
          <a:off x="14732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94251</xdr:rowOff>
    </xdr:from>
    <xdr:ext cx="762000" cy="259045"/>
    <xdr:sp macro="" textlink="">
      <xdr:nvSpPr>
        <xdr:cNvPr id="447" name="テキスト ボックス 446"/>
        <xdr:cNvSpPr txBox="1"/>
      </xdr:nvSpPr>
      <xdr:spPr>
        <a:xfrm>
          <a:off x="14401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48" name="楕円 447"/>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49" name="テキスト ボックス 448"/>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169926</xdr:rowOff>
    </xdr:from>
    <xdr:to>
      <xdr:col>65</xdr:col>
      <xdr:colOff>53975</xdr:colOff>
      <xdr:row>76</xdr:row>
      <xdr:rowOff>100076</xdr:rowOff>
    </xdr:to>
    <xdr:sp macro="" textlink="">
      <xdr:nvSpPr>
        <xdr:cNvPr id="450" name="楕円 449"/>
        <xdr:cNvSpPr/>
      </xdr:nvSpPr>
      <xdr:spPr>
        <a:xfrm>
          <a:off x="12954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84853</xdr:rowOff>
    </xdr:from>
    <xdr:ext cx="762000" cy="259045"/>
    <xdr:sp macro="" textlink="">
      <xdr:nvSpPr>
        <xdr:cNvPr id="451" name="テキスト ボックス 450"/>
        <xdr:cNvSpPr txBox="1"/>
      </xdr:nvSpPr>
      <xdr:spPr>
        <a:xfrm>
          <a:off x="12623800" y="1311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90241</xdr:rowOff>
    </xdr:from>
    <xdr:to>
      <xdr:col>29</xdr:col>
      <xdr:colOff>127000</xdr:colOff>
      <xdr:row>18</xdr:row>
      <xdr:rowOff>94805</xdr:rowOff>
    </xdr:to>
    <xdr:cxnSp macro="">
      <xdr:nvCxnSpPr>
        <xdr:cNvPr id="45" name="直線コネクタ 44"/>
        <xdr:cNvCxnSpPr/>
      </xdr:nvCxnSpPr>
      <xdr:spPr bwMode="auto">
        <a:xfrm flipV="1">
          <a:off x="5651500" y="2023816"/>
          <a:ext cx="0" cy="12047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104982</xdr:rowOff>
    </xdr:from>
    <xdr:ext cx="762000" cy="259045"/>
    <xdr:sp macro="" textlink="">
      <xdr:nvSpPr>
        <xdr:cNvPr id="46" name="人口1人当たり決算額の推移最小値テキスト130"/>
        <xdr:cNvSpPr txBox="1"/>
      </xdr:nvSpPr>
      <xdr:spPr>
        <a:xfrm>
          <a:off x="5740400" y="32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94805</xdr:rowOff>
    </xdr:from>
    <xdr:to>
      <xdr:col>30</xdr:col>
      <xdr:colOff>25400</xdr:colOff>
      <xdr:row>18</xdr:row>
      <xdr:rowOff>94805</xdr:rowOff>
    </xdr:to>
    <xdr:cxnSp macro="">
      <xdr:nvCxnSpPr>
        <xdr:cNvPr id="47" name="直線コネクタ 46"/>
        <xdr:cNvCxnSpPr/>
      </xdr:nvCxnSpPr>
      <xdr:spPr bwMode="auto">
        <a:xfrm>
          <a:off x="5562600" y="32285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5168</xdr:rowOff>
    </xdr:from>
    <xdr:ext cx="762000" cy="259045"/>
    <xdr:sp macro="" textlink="">
      <xdr:nvSpPr>
        <xdr:cNvPr id="48" name="人口1人当たり決算額の推移最大値テキスト130"/>
        <xdr:cNvSpPr txBox="1"/>
      </xdr:nvSpPr>
      <xdr:spPr>
        <a:xfrm>
          <a:off x="5740400" y="176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90241</xdr:rowOff>
    </xdr:from>
    <xdr:to>
      <xdr:col>30</xdr:col>
      <xdr:colOff>25400</xdr:colOff>
      <xdr:row>11</xdr:row>
      <xdr:rowOff>90241</xdr:rowOff>
    </xdr:to>
    <xdr:cxnSp macro="">
      <xdr:nvCxnSpPr>
        <xdr:cNvPr id="49" name="直線コネクタ 48"/>
        <xdr:cNvCxnSpPr/>
      </xdr:nvCxnSpPr>
      <xdr:spPr bwMode="auto">
        <a:xfrm>
          <a:off x="5562600" y="202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94805</xdr:rowOff>
    </xdr:from>
    <xdr:to>
      <xdr:col>29</xdr:col>
      <xdr:colOff>127000</xdr:colOff>
      <xdr:row>18</xdr:row>
      <xdr:rowOff>121331</xdr:rowOff>
    </xdr:to>
    <xdr:cxnSp macro="">
      <xdr:nvCxnSpPr>
        <xdr:cNvPr id="50" name="直線コネクタ 49"/>
        <xdr:cNvCxnSpPr/>
      </xdr:nvCxnSpPr>
      <xdr:spPr bwMode="auto">
        <a:xfrm flipV="1">
          <a:off x="5003800" y="3228530"/>
          <a:ext cx="647700" cy="26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86174</xdr:rowOff>
    </xdr:from>
    <xdr:ext cx="762000" cy="259045"/>
    <xdr:sp macro="" textlink="">
      <xdr:nvSpPr>
        <xdr:cNvPr id="51" name="人口1人当たり決算額の推移平均値テキスト130"/>
        <xdr:cNvSpPr txBox="1"/>
      </xdr:nvSpPr>
      <xdr:spPr>
        <a:xfrm>
          <a:off x="5740400" y="270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69647</xdr:rowOff>
    </xdr:from>
    <xdr:to>
      <xdr:col>29</xdr:col>
      <xdr:colOff>177800</xdr:colOff>
      <xdr:row>16</xdr:row>
      <xdr:rowOff>171247</xdr:rowOff>
    </xdr:to>
    <xdr:sp macro="" textlink="">
      <xdr:nvSpPr>
        <xdr:cNvPr id="52" name="フローチャート: 判断 51"/>
        <xdr:cNvSpPr/>
      </xdr:nvSpPr>
      <xdr:spPr bwMode="auto">
        <a:xfrm>
          <a:off x="5600700" y="2860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121331</xdr:rowOff>
    </xdr:from>
    <xdr:to>
      <xdr:col>26</xdr:col>
      <xdr:colOff>50800</xdr:colOff>
      <xdr:row>18</xdr:row>
      <xdr:rowOff>124417</xdr:rowOff>
    </xdr:to>
    <xdr:cxnSp macro="">
      <xdr:nvCxnSpPr>
        <xdr:cNvPr id="53" name="直線コネクタ 52"/>
        <xdr:cNvCxnSpPr/>
      </xdr:nvCxnSpPr>
      <xdr:spPr bwMode="auto">
        <a:xfrm flipV="1">
          <a:off x="4305300" y="3255056"/>
          <a:ext cx="698500" cy="3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79781</xdr:rowOff>
    </xdr:from>
    <xdr:to>
      <xdr:col>26</xdr:col>
      <xdr:colOff>101600</xdr:colOff>
      <xdr:row>17</xdr:row>
      <xdr:rowOff>9931</xdr:rowOff>
    </xdr:to>
    <xdr:sp macro="" textlink="">
      <xdr:nvSpPr>
        <xdr:cNvPr id="54" name="フローチャート: 判断 53"/>
        <xdr:cNvSpPr/>
      </xdr:nvSpPr>
      <xdr:spPr bwMode="auto">
        <a:xfrm>
          <a:off x="4953000" y="28706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20108</xdr:rowOff>
    </xdr:from>
    <xdr:ext cx="736600" cy="259045"/>
    <xdr:sp macro="" textlink="">
      <xdr:nvSpPr>
        <xdr:cNvPr id="55" name="テキスト ボックス 54"/>
        <xdr:cNvSpPr txBox="1"/>
      </xdr:nvSpPr>
      <xdr:spPr>
        <a:xfrm>
          <a:off x="4622800" y="263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124417</xdr:rowOff>
    </xdr:from>
    <xdr:to>
      <xdr:col>22</xdr:col>
      <xdr:colOff>114300</xdr:colOff>
      <xdr:row>18</xdr:row>
      <xdr:rowOff>138331</xdr:rowOff>
    </xdr:to>
    <xdr:cxnSp macro="">
      <xdr:nvCxnSpPr>
        <xdr:cNvPr id="56" name="直線コネクタ 55"/>
        <xdr:cNvCxnSpPr/>
      </xdr:nvCxnSpPr>
      <xdr:spPr bwMode="auto">
        <a:xfrm flipV="1">
          <a:off x="3606800" y="3258142"/>
          <a:ext cx="698500" cy="1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84384</xdr:rowOff>
    </xdr:from>
    <xdr:to>
      <xdr:col>22</xdr:col>
      <xdr:colOff>165100</xdr:colOff>
      <xdr:row>17</xdr:row>
      <xdr:rowOff>14534</xdr:rowOff>
    </xdr:to>
    <xdr:sp macro="" textlink="">
      <xdr:nvSpPr>
        <xdr:cNvPr id="57" name="フローチャート: 判断 56"/>
        <xdr:cNvSpPr/>
      </xdr:nvSpPr>
      <xdr:spPr bwMode="auto">
        <a:xfrm>
          <a:off x="4254500" y="2875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24711</xdr:rowOff>
    </xdr:from>
    <xdr:ext cx="762000" cy="259045"/>
    <xdr:sp macro="" textlink="">
      <xdr:nvSpPr>
        <xdr:cNvPr id="58" name="テキスト ボックス 57"/>
        <xdr:cNvSpPr txBox="1"/>
      </xdr:nvSpPr>
      <xdr:spPr>
        <a:xfrm>
          <a:off x="3924300" y="264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129743</xdr:rowOff>
    </xdr:from>
    <xdr:to>
      <xdr:col>18</xdr:col>
      <xdr:colOff>177800</xdr:colOff>
      <xdr:row>18</xdr:row>
      <xdr:rowOff>138331</xdr:rowOff>
    </xdr:to>
    <xdr:cxnSp macro="">
      <xdr:nvCxnSpPr>
        <xdr:cNvPr id="59" name="直線コネクタ 58"/>
        <xdr:cNvCxnSpPr/>
      </xdr:nvCxnSpPr>
      <xdr:spPr bwMode="auto">
        <a:xfrm>
          <a:off x="2908300" y="3263468"/>
          <a:ext cx="698500" cy="8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106291</xdr:rowOff>
    </xdr:from>
    <xdr:to>
      <xdr:col>19</xdr:col>
      <xdr:colOff>38100</xdr:colOff>
      <xdr:row>17</xdr:row>
      <xdr:rowOff>36441</xdr:rowOff>
    </xdr:to>
    <xdr:sp macro="" textlink="">
      <xdr:nvSpPr>
        <xdr:cNvPr id="60" name="フローチャート: 判断 59"/>
        <xdr:cNvSpPr/>
      </xdr:nvSpPr>
      <xdr:spPr bwMode="auto">
        <a:xfrm>
          <a:off x="3556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46618</xdr:rowOff>
    </xdr:from>
    <xdr:ext cx="762000" cy="259045"/>
    <xdr:sp macro="" textlink="">
      <xdr:nvSpPr>
        <xdr:cNvPr id="61" name="テキスト ボックス 60"/>
        <xdr:cNvSpPr txBox="1"/>
      </xdr:nvSpPr>
      <xdr:spPr>
        <a:xfrm>
          <a:off x="3225800" y="2665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72946</xdr:rowOff>
    </xdr:from>
    <xdr:to>
      <xdr:col>15</xdr:col>
      <xdr:colOff>101600</xdr:colOff>
      <xdr:row>17</xdr:row>
      <xdr:rowOff>3096</xdr:rowOff>
    </xdr:to>
    <xdr:sp macro="" textlink="">
      <xdr:nvSpPr>
        <xdr:cNvPr id="62" name="フローチャート: 判断 61"/>
        <xdr:cNvSpPr/>
      </xdr:nvSpPr>
      <xdr:spPr bwMode="auto">
        <a:xfrm>
          <a:off x="2857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13273</xdr:rowOff>
    </xdr:from>
    <xdr:ext cx="762000" cy="259045"/>
    <xdr:sp macro="" textlink="">
      <xdr:nvSpPr>
        <xdr:cNvPr id="63" name="テキスト ボックス 62"/>
        <xdr:cNvSpPr txBox="1"/>
      </xdr:nvSpPr>
      <xdr:spPr>
        <a:xfrm>
          <a:off x="2527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44005</xdr:rowOff>
    </xdr:from>
    <xdr:to>
      <xdr:col>29</xdr:col>
      <xdr:colOff>177800</xdr:colOff>
      <xdr:row>18</xdr:row>
      <xdr:rowOff>145605</xdr:rowOff>
    </xdr:to>
    <xdr:sp macro="" textlink="">
      <xdr:nvSpPr>
        <xdr:cNvPr id="69" name="楕円 68"/>
        <xdr:cNvSpPr/>
      </xdr:nvSpPr>
      <xdr:spPr bwMode="auto">
        <a:xfrm>
          <a:off x="5600700" y="3177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124032</xdr:rowOff>
    </xdr:from>
    <xdr:ext cx="762000" cy="259045"/>
    <xdr:sp macro="" textlink="">
      <xdr:nvSpPr>
        <xdr:cNvPr id="70" name="人口1人当たり決算額の推移該当値テキスト130"/>
        <xdr:cNvSpPr txBox="1"/>
      </xdr:nvSpPr>
      <xdr:spPr>
        <a:xfrm>
          <a:off x="5740400" y="30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70531</xdr:rowOff>
    </xdr:from>
    <xdr:to>
      <xdr:col>26</xdr:col>
      <xdr:colOff>101600</xdr:colOff>
      <xdr:row>19</xdr:row>
      <xdr:rowOff>681</xdr:rowOff>
    </xdr:to>
    <xdr:sp macro="" textlink="">
      <xdr:nvSpPr>
        <xdr:cNvPr id="71" name="楕円 70"/>
        <xdr:cNvSpPr/>
      </xdr:nvSpPr>
      <xdr:spPr bwMode="auto">
        <a:xfrm>
          <a:off x="4953000" y="3204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156908</xdr:rowOff>
    </xdr:from>
    <xdr:ext cx="736600" cy="259045"/>
    <xdr:sp macro="" textlink="">
      <xdr:nvSpPr>
        <xdr:cNvPr id="72" name="テキスト ボックス 71"/>
        <xdr:cNvSpPr txBox="1"/>
      </xdr:nvSpPr>
      <xdr:spPr>
        <a:xfrm>
          <a:off x="4622800" y="3290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73617</xdr:rowOff>
    </xdr:from>
    <xdr:to>
      <xdr:col>22</xdr:col>
      <xdr:colOff>165100</xdr:colOff>
      <xdr:row>19</xdr:row>
      <xdr:rowOff>3767</xdr:rowOff>
    </xdr:to>
    <xdr:sp macro="" textlink="">
      <xdr:nvSpPr>
        <xdr:cNvPr id="73" name="楕円 72"/>
        <xdr:cNvSpPr/>
      </xdr:nvSpPr>
      <xdr:spPr bwMode="auto">
        <a:xfrm>
          <a:off x="4254500" y="3207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159994</xdr:rowOff>
    </xdr:from>
    <xdr:ext cx="762000" cy="259045"/>
    <xdr:sp macro="" textlink="">
      <xdr:nvSpPr>
        <xdr:cNvPr id="74" name="テキスト ボックス 73"/>
        <xdr:cNvSpPr txBox="1"/>
      </xdr:nvSpPr>
      <xdr:spPr>
        <a:xfrm>
          <a:off x="3924300" y="329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87531</xdr:rowOff>
    </xdr:from>
    <xdr:to>
      <xdr:col>19</xdr:col>
      <xdr:colOff>38100</xdr:colOff>
      <xdr:row>19</xdr:row>
      <xdr:rowOff>17681</xdr:rowOff>
    </xdr:to>
    <xdr:sp macro="" textlink="">
      <xdr:nvSpPr>
        <xdr:cNvPr id="75" name="楕円 74"/>
        <xdr:cNvSpPr/>
      </xdr:nvSpPr>
      <xdr:spPr bwMode="auto">
        <a:xfrm>
          <a:off x="3556000" y="3221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2458</xdr:rowOff>
    </xdr:from>
    <xdr:ext cx="762000" cy="259045"/>
    <xdr:sp macro="" textlink="">
      <xdr:nvSpPr>
        <xdr:cNvPr id="76" name="テキスト ボックス 75"/>
        <xdr:cNvSpPr txBox="1"/>
      </xdr:nvSpPr>
      <xdr:spPr>
        <a:xfrm>
          <a:off x="3225800" y="33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78943</xdr:rowOff>
    </xdr:from>
    <xdr:to>
      <xdr:col>15</xdr:col>
      <xdr:colOff>101600</xdr:colOff>
      <xdr:row>19</xdr:row>
      <xdr:rowOff>9093</xdr:rowOff>
    </xdr:to>
    <xdr:sp macro="" textlink="">
      <xdr:nvSpPr>
        <xdr:cNvPr id="77" name="楕円 76"/>
        <xdr:cNvSpPr/>
      </xdr:nvSpPr>
      <xdr:spPr bwMode="auto">
        <a:xfrm>
          <a:off x="2857500" y="3212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165320</xdr:rowOff>
    </xdr:from>
    <xdr:ext cx="762000" cy="259045"/>
    <xdr:sp macro="" textlink="">
      <xdr:nvSpPr>
        <xdr:cNvPr id="78" name="テキスト ボックス 77"/>
        <xdr:cNvSpPr txBox="1"/>
      </xdr:nvSpPr>
      <xdr:spPr>
        <a:xfrm>
          <a:off x="2527300" y="3299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100997</xdr:rowOff>
    </xdr:from>
    <xdr:to>
      <xdr:col>29</xdr:col>
      <xdr:colOff>127000</xdr:colOff>
      <xdr:row>37</xdr:row>
      <xdr:rowOff>172625</xdr:rowOff>
    </xdr:to>
    <xdr:cxnSp macro="">
      <xdr:nvCxnSpPr>
        <xdr:cNvPr id="106" name="直線コネクタ 105"/>
        <xdr:cNvCxnSpPr/>
      </xdr:nvCxnSpPr>
      <xdr:spPr bwMode="auto">
        <a:xfrm flipV="1">
          <a:off x="5651500" y="6025547"/>
          <a:ext cx="0" cy="12717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144702</xdr:rowOff>
    </xdr:from>
    <xdr:ext cx="762000" cy="259045"/>
    <xdr:sp macro="" textlink="">
      <xdr:nvSpPr>
        <xdr:cNvPr id="107" name="人口1人当たり決算額の推移最小値テキスト445"/>
        <xdr:cNvSpPr txBox="1"/>
      </xdr:nvSpPr>
      <xdr:spPr>
        <a:xfrm>
          <a:off x="5740400" y="726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172625</xdr:rowOff>
    </xdr:from>
    <xdr:to>
      <xdr:col>30</xdr:col>
      <xdr:colOff>25400</xdr:colOff>
      <xdr:row>37</xdr:row>
      <xdr:rowOff>172625</xdr:rowOff>
    </xdr:to>
    <xdr:cxnSp macro="">
      <xdr:nvCxnSpPr>
        <xdr:cNvPr id="108" name="直線コネクタ 107"/>
        <xdr:cNvCxnSpPr/>
      </xdr:nvCxnSpPr>
      <xdr:spPr bwMode="auto">
        <a:xfrm>
          <a:off x="5562600" y="7297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15924</xdr:rowOff>
    </xdr:from>
    <xdr:ext cx="762000" cy="259045"/>
    <xdr:sp macro="" textlink="">
      <xdr:nvSpPr>
        <xdr:cNvPr id="109" name="人口1人当たり決算額の推移最大値テキスト445"/>
        <xdr:cNvSpPr txBox="1"/>
      </xdr:nvSpPr>
      <xdr:spPr>
        <a:xfrm>
          <a:off x="5740400" y="5769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100997</xdr:rowOff>
    </xdr:from>
    <xdr:to>
      <xdr:col>30</xdr:col>
      <xdr:colOff>25400</xdr:colOff>
      <xdr:row>33</xdr:row>
      <xdr:rowOff>100997</xdr:rowOff>
    </xdr:to>
    <xdr:cxnSp macro="">
      <xdr:nvCxnSpPr>
        <xdr:cNvPr id="110" name="直線コネクタ 109"/>
        <xdr:cNvCxnSpPr/>
      </xdr:nvCxnSpPr>
      <xdr:spPr bwMode="auto">
        <a:xfrm>
          <a:off x="5562600" y="60255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338798</xdr:rowOff>
    </xdr:from>
    <xdr:to>
      <xdr:col>29</xdr:col>
      <xdr:colOff>127000</xdr:colOff>
      <xdr:row>36</xdr:row>
      <xdr:rowOff>38818</xdr:rowOff>
    </xdr:to>
    <xdr:cxnSp macro="">
      <xdr:nvCxnSpPr>
        <xdr:cNvPr id="111" name="直線コネクタ 110"/>
        <xdr:cNvCxnSpPr/>
      </xdr:nvCxnSpPr>
      <xdr:spPr bwMode="auto">
        <a:xfrm flipV="1">
          <a:off x="5003800" y="6949148"/>
          <a:ext cx="6477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228478</xdr:rowOff>
    </xdr:from>
    <xdr:ext cx="762000" cy="259045"/>
    <xdr:sp macro="" textlink="">
      <xdr:nvSpPr>
        <xdr:cNvPr id="112" name="人口1人当たり決算額の推移平均値テキスト445"/>
        <xdr:cNvSpPr txBox="1"/>
      </xdr:nvSpPr>
      <xdr:spPr>
        <a:xfrm>
          <a:off x="5740400" y="64959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40501</xdr:rowOff>
    </xdr:from>
    <xdr:to>
      <xdr:col>29</xdr:col>
      <xdr:colOff>177800</xdr:colOff>
      <xdr:row>35</xdr:row>
      <xdr:rowOff>142101</xdr:rowOff>
    </xdr:to>
    <xdr:sp macro="" textlink="">
      <xdr:nvSpPr>
        <xdr:cNvPr id="113" name="フローチャート: 判断 112"/>
        <xdr:cNvSpPr/>
      </xdr:nvSpPr>
      <xdr:spPr bwMode="auto">
        <a:xfrm>
          <a:off x="56007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24702</xdr:rowOff>
    </xdr:from>
    <xdr:to>
      <xdr:col>26</xdr:col>
      <xdr:colOff>50800</xdr:colOff>
      <xdr:row>36</xdr:row>
      <xdr:rowOff>38818</xdr:rowOff>
    </xdr:to>
    <xdr:cxnSp macro="">
      <xdr:nvCxnSpPr>
        <xdr:cNvPr id="114" name="直線コネクタ 113"/>
        <xdr:cNvCxnSpPr/>
      </xdr:nvCxnSpPr>
      <xdr:spPr bwMode="auto">
        <a:xfrm>
          <a:off x="4305300" y="6977952"/>
          <a:ext cx="698500" cy="14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35357</xdr:rowOff>
    </xdr:from>
    <xdr:to>
      <xdr:col>26</xdr:col>
      <xdr:colOff>101600</xdr:colOff>
      <xdr:row>35</xdr:row>
      <xdr:rowOff>136957</xdr:rowOff>
    </xdr:to>
    <xdr:sp macro="" textlink="">
      <xdr:nvSpPr>
        <xdr:cNvPr id="115" name="フローチャート: 判断 114"/>
        <xdr:cNvSpPr/>
      </xdr:nvSpPr>
      <xdr:spPr bwMode="auto">
        <a:xfrm>
          <a:off x="4953000" y="6645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147134</xdr:rowOff>
    </xdr:from>
    <xdr:ext cx="736600" cy="259045"/>
    <xdr:sp macro="" textlink="">
      <xdr:nvSpPr>
        <xdr:cNvPr id="116" name="テキスト ボックス 115"/>
        <xdr:cNvSpPr txBox="1"/>
      </xdr:nvSpPr>
      <xdr:spPr>
        <a:xfrm>
          <a:off x="4622800" y="6414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5328</xdr:rowOff>
    </xdr:from>
    <xdr:to>
      <xdr:col>22</xdr:col>
      <xdr:colOff>114300</xdr:colOff>
      <xdr:row>36</xdr:row>
      <xdr:rowOff>24702</xdr:rowOff>
    </xdr:to>
    <xdr:cxnSp macro="">
      <xdr:nvCxnSpPr>
        <xdr:cNvPr id="117" name="直線コネクタ 116"/>
        <xdr:cNvCxnSpPr/>
      </xdr:nvCxnSpPr>
      <xdr:spPr bwMode="auto">
        <a:xfrm>
          <a:off x="3606800" y="6958578"/>
          <a:ext cx="698500" cy="1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32480</xdr:rowOff>
    </xdr:from>
    <xdr:to>
      <xdr:col>22</xdr:col>
      <xdr:colOff>165100</xdr:colOff>
      <xdr:row>35</xdr:row>
      <xdr:rowOff>134080</xdr:rowOff>
    </xdr:to>
    <xdr:sp macro="" textlink="">
      <xdr:nvSpPr>
        <xdr:cNvPr id="118" name="フローチャート: 判断 117"/>
        <xdr:cNvSpPr/>
      </xdr:nvSpPr>
      <xdr:spPr bwMode="auto">
        <a:xfrm>
          <a:off x="4254500" y="66428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144257</xdr:rowOff>
    </xdr:from>
    <xdr:ext cx="762000" cy="259045"/>
    <xdr:sp macro="" textlink="">
      <xdr:nvSpPr>
        <xdr:cNvPr id="119" name="テキスト ボックス 118"/>
        <xdr:cNvSpPr txBox="1"/>
      </xdr:nvSpPr>
      <xdr:spPr>
        <a:xfrm>
          <a:off x="3924300" y="64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5328</xdr:rowOff>
    </xdr:from>
    <xdr:to>
      <xdr:col>18</xdr:col>
      <xdr:colOff>177800</xdr:colOff>
      <xdr:row>36</xdr:row>
      <xdr:rowOff>26035</xdr:rowOff>
    </xdr:to>
    <xdr:cxnSp macro="">
      <xdr:nvCxnSpPr>
        <xdr:cNvPr id="120" name="直線コネクタ 119"/>
        <xdr:cNvCxnSpPr/>
      </xdr:nvCxnSpPr>
      <xdr:spPr bwMode="auto">
        <a:xfrm flipV="1">
          <a:off x="2908300" y="6958578"/>
          <a:ext cx="698500" cy="207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37071</xdr:rowOff>
    </xdr:from>
    <xdr:to>
      <xdr:col>19</xdr:col>
      <xdr:colOff>38100</xdr:colOff>
      <xdr:row>35</xdr:row>
      <xdr:rowOff>138671</xdr:rowOff>
    </xdr:to>
    <xdr:sp macro="" textlink="">
      <xdr:nvSpPr>
        <xdr:cNvPr id="121" name="フローチャート: 判断 120"/>
        <xdr:cNvSpPr/>
      </xdr:nvSpPr>
      <xdr:spPr bwMode="auto">
        <a:xfrm>
          <a:off x="3556000" y="664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148848</xdr:rowOff>
    </xdr:from>
    <xdr:ext cx="762000" cy="259045"/>
    <xdr:sp macro="" textlink="">
      <xdr:nvSpPr>
        <xdr:cNvPr id="122" name="テキスト ボックス 121"/>
        <xdr:cNvSpPr txBox="1"/>
      </xdr:nvSpPr>
      <xdr:spPr>
        <a:xfrm>
          <a:off x="3225800" y="641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322612</xdr:rowOff>
    </xdr:from>
    <xdr:to>
      <xdr:col>15</xdr:col>
      <xdr:colOff>101600</xdr:colOff>
      <xdr:row>35</xdr:row>
      <xdr:rowOff>81312</xdr:rowOff>
    </xdr:to>
    <xdr:sp macro="" textlink="">
      <xdr:nvSpPr>
        <xdr:cNvPr id="123" name="フローチャート: 判断 122"/>
        <xdr:cNvSpPr/>
      </xdr:nvSpPr>
      <xdr:spPr bwMode="auto">
        <a:xfrm>
          <a:off x="2857500" y="6590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91489</xdr:rowOff>
    </xdr:from>
    <xdr:ext cx="762000" cy="259045"/>
    <xdr:sp macro="" textlink="">
      <xdr:nvSpPr>
        <xdr:cNvPr id="124" name="テキスト ボックス 123"/>
        <xdr:cNvSpPr txBox="1"/>
      </xdr:nvSpPr>
      <xdr:spPr>
        <a:xfrm>
          <a:off x="2527300" y="635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287998</xdr:rowOff>
    </xdr:from>
    <xdr:to>
      <xdr:col>29</xdr:col>
      <xdr:colOff>177800</xdr:colOff>
      <xdr:row>36</xdr:row>
      <xdr:rowOff>46698</xdr:rowOff>
    </xdr:to>
    <xdr:sp macro="" textlink="">
      <xdr:nvSpPr>
        <xdr:cNvPr id="130" name="楕円 129"/>
        <xdr:cNvSpPr/>
      </xdr:nvSpPr>
      <xdr:spPr bwMode="auto">
        <a:xfrm>
          <a:off x="5600700" y="68983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260075</xdr:rowOff>
    </xdr:from>
    <xdr:ext cx="762000" cy="259045"/>
    <xdr:sp macro="" textlink="">
      <xdr:nvSpPr>
        <xdr:cNvPr id="131" name="人口1人当たり決算額の推移該当値テキスト445"/>
        <xdr:cNvSpPr txBox="1"/>
      </xdr:nvSpPr>
      <xdr:spPr>
        <a:xfrm>
          <a:off x="5740400" y="687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330918</xdr:rowOff>
    </xdr:from>
    <xdr:to>
      <xdr:col>26</xdr:col>
      <xdr:colOff>101600</xdr:colOff>
      <xdr:row>36</xdr:row>
      <xdr:rowOff>89618</xdr:rowOff>
    </xdr:to>
    <xdr:sp macro="" textlink="">
      <xdr:nvSpPr>
        <xdr:cNvPr id="132" name="楕円 131"/>
        <xdr:cNvSpPr/>
      </xdr:nvSpPr>
      <xdr:spPr bwMode="auto">
        <a:xfrm>
          <a:off x="4953000" y="694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74395</xdr:rowOff>
    </xdr:from>
    <xdr:ext cx="736600" cy="259045"/>
    <xdr:sp macro="" textlink="">
      <xdr:nvSpPr>
        <xdr:cNvPr id="133" name="テキスト ボックス 132"/>
        <xdr:cNvSpPr txBox="1"/>
      </xdr:nvSpPr>
      <xdr:spPr>
        <a:xfrm>
          <a:off x="4622800" y="7027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316802</xdr:rowOff>
    </xdr:from>
    <xdr:to>
      <xdr:col>22</xdr:col>
      <xdr:colOff>165100</xdr:colOff>
      <xdr:row>36</xdr:row>
      <xdr:rowOff>75502</xdr:rowOff>
    </xdr:to>
    <xdr:sp macro="" textlink="">
      <xdr:nvSpPr>
        <xdr:cNvPr id="134" name="楕円 133"/>
        <xdr:cNvSpPr/>
      </xdr:nvSpPr>
      <xdr:spPr bwMode="auto">
        <a:xfrm>
          <a:off x="4254500" y="6927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60279</xdr:rowOff>
    </xdr:from>
    <xdr:ext cx="762000" cy="259045"/>
    <xdr:sp macro="" textlink="">
      <xdr:nvSpPr>
        <xdr:cNvPr id="135" name="テキスト ボックス 134"/>
        <xdr:cNvSpPr txBox="1"/>
      </xdr:nvSpPr>
      <xdr:spPr>
        <a:xfrm>
          <a:off x="3924300" y="701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297428</xdr:rowOff>
    </xdr:from>
    <xdr:to>
      <xdr:col>19</xdr:col>
      <xdr:colOff>38100</xdr:colOff>
      <xdr:row>36</xdr:row>
      <xdr:rowOff>56128</xdr:rowOff>
    </xdr:to>
    <xdr:sp macro="" textlink="">
      <xdr:nvSpPr>
        <xdr:cNvPr id="136" name="楕円 135"/>
        <xdr:cNvSpPr/>
      </xdr:nvSpPr>
      <xdr:spPr bwMode="auto">
        <a:xfrm>
          <a:off x="3556000" y="690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40905</xdr:rowOff>
    </xdr:from>
    <xdr:ext cx="762000" cy="259045"/>
    <xdr:sp macro="" textlink="">
      <xdr:nvSpPr>
        <xdr:cNvPr id="137" name="テキスト ボックス 136"/>
        <xdr:cNvSpPr txBox="1"/>
      </xdr:nvSpPr>
      <xdr:spPr>
        <a:xfrm>
          <a:off x="3225800" y="699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318135</xdr:rowOff>
    </xdr:from>
    <xdr:to>
      <xdr:col>15</xdr:col>
      <xdr:colOff>101600</xdr:colOff>
      <xdr:row>36</xdr:row>
      <xdr:rowOff>76835</xdr:rowOff>
    </xdr:to>
    <xdr:sp macro="" textlink="">
      <xdr:nvSpPr>
        <xdr:cNvPr id="138" name="楕円 137"/>
        <xdr:cNvSpPr/>
      </xdr:nvSpPr>
      <xdr:spPr bwMode="auto">
        <a:xfrm>
          <a:off x="2857500" y="6928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61612</xdr:rowOff>
    </xdr:from>
    <xdr:ext cx="762000" cy="259045"/>
    <xdr:sp macro="" textlink="">
      <xdr:nvSpPr>
        <xdr:cNvPr id="139" name="テキスト ボックス 138"/>
        <xdr:cNvSpPr txBox="1"/>
      </xdr:nvSpPr>
      <xdr:spPr>
        <a:xfrm>
          <a:off x="2527300" y="70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93302</xdr:rowOff>
    </xdr:from>
    <xdr:to>
      <xdr:col>24</xdr:col>
      <xdr:colOff>62865</xdr:colOff>
      <xdr:row>38</xdr:row>
      <xdr:rowOff>67745</xdr:rowOff>
    </xdr:to>
    <xdr:cxnSp macro="">
      <xdr:nvCxnSpPr>
        <xdr:cNvPr id="56" name="直線コネクタ 55"/>
        <xdr:cNvCxnSpPr/>
      </xdr:nvCxnSpPr>
      <xdr:spPr>
        <a:xfrm flipV="1">
          <a:off x="4633595" y="5408252"/>
          <a:ext cx="1270" cy="117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71572</xdr:rowOff>
    </xdr:from>
    <xdr:ext cx="534377" cy="259045"/>
    <xdr:sp macro="" textlink="">
      <xdr:nvSpPr>
        <xdr:cNvPr id="57" name="人件費最小値テキスト"/>
        <xdr:cNvSpPr txBox="1"/>
      </xdr:nvSpPr>
      <xdr:spPr>
        <a:xfrm>
          <a:off x="4686300" y="658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67745</xdr:rowOff>
    </xdr:from>
    <xdr:to>
      <xdr:col>24</xdr:col>
      <xdr:colOff>152400</xdr:colOff>
      <xdr:row>38</xdr:row>
      <xdr:rowOff>67745</xdr:rowOff>
    </xdr:to>
    <xdr:cxnSp macro="">
      <xdr:nvCxnSpPr>
        <xdr:cNvPr id="58" name="直線コネクタ 57"/>
        <xdr:cNvCxnSpPr/>
      </xdr:nvCxnSpPr>
      <xdr:spPr>
        <a:xfrm>
          <a:off x="4546600" y="658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39979</xdr:rowOff>
    </xdr:from>
    <xdr:ext cx="599010" cy="259045"/>
    <xdr:sp macro="" textlink="">
      <xdr:nvSpPr>
        <xdr:cNvPr id="59" name="人件費最大値テキスト"/>
        <xdr:cNvSpPr txBox="1"/>
      </xdr:nvSpPr>
      <xdr:spPr>
        <a:xfrm>
          <a:off x="4686300" y="5183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93302</xdr:rowOff>
    </xdr:from>
    <xdr:to>
      <xdr:col>24</xdr:col>
      <xdr:colOff>152400</xdr:colOff>
      <xdr:row>31</xdr:row>
      <xdr:rowOff>93302</xdr:rowOff>
    </xdr:to>
    <xdr:cxnSp macro="">
      <xdr:nvCxnSpPr>
        <xdr:cNvPr id="60" name="直線コネクタ 59"/>
        <xdr:cNvCxnSpPr/>
      </xdr:nvCxnSpPr>
      <xdr:spPr>
        <a:xfrm>
          <a:off x="4546600" y="54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152540</xdr:rowOff>
    </xdr:from>
    <xdr:to>
      <xdr:col>24</xdr:col>
      <xdr:colOff>63500</xdr:colOff>
      <xdr:row>37</xdr:row>
      <xdr:rowOff>168991</xdr:rowOff>
    </xdr:to>
    <xdr:cxnSp macro="">
      <xdr:nvCxnSpPr>
        <xdr:cNvPr id="61" name="直線コネクタ 60"/>
        <xdr:cNvCxnSpPr/>
      </xdr:nvCxnSpPr>
      <xdr:spPr>
        <a:xfrm flipV="1">
          <a:off x="3797300" y="6496190"/>
          <a:ext cx="838200" cy="1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91333</xdr:rowOff>
    </xdr:from>
    <xdr:ext cx="599010" cy="259045"/>
    <xdr:sp macro="" textlink="">
      <xdr:nvSpPr>
        <xdr:cNvPr id="62" name="人件費平均値テキスト"/>
        <xdr:cNvSpPr txBox="1"/>
      </xdr:nvSpPr>
      <xdr:spPr>
        <a:xfrm>
          <a:off x="4686300" y="6092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68456</xdr:rowOff>
    </xdr:from>
    <xdr:to>
      <xdr:col>24</xdr:col>
      <xdr:colOff>114300</xdr:colOff>
      <xdr:row>36</xdr:row>
      <xdr:rowOff>170056</xdr:rowOff>
    </xdr:to>
    <xdr:sp macro="" textlink="">
      <xdr:nvSpPr>
        <xdr:cNvPr id="63" name="フローチャート: 判断 62"/>
        <xdr:cNvSpPr/>
      </xdr:nvSpPr>
      <xdr:spPr>
        <a:xfrm>
          <a:off x="4584700" y="6240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168991</xdr:rowOff>
    </xdr:from>
    <xdr:to>
      <xdr:col>19</xdr:col>
      <xdr:colOff>177800</xdr:colOff>
      <xdr:row>38</xdr:row>
      <xdr:rowOff>1450</xdr:rowOff>
    </xdr:to>
    <xdr:cxnSp macro="">
      <xdr:nvCxnSpPr>
        <xdr:cNvPr id="64" name="直線コネクタ 63"/>
        <xdr:cNvCxnSpPr/>
      </xdr:nvCxnSpPr>
      <xdr:spPr>
        <a:xfrm flipV="1">
          <a:off x="2908300" y="6512641"/>
          <a:ext cx="889000" cy="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71298</xdr:rowOff>
    </xdr:from>
    <xdr:to>
      <xdr:col>20</xdr:col>
      <xdr:colOff>38100</xdr:colOff>
      <xdr:row>37</xdr:row>
      <xdr:rowOff>1448</xdr:rowOff>
    </xdr:to>
    <xdr:sp macro="" textlink="">
      <xdr:nvSpPr>
        <xdr:cNvPr id="65" name="フローチャート: 判断 64"/>
        <xdr:cNvSpPr/>
      </xdr:nvSpPr>
      <xdr:spPr>
        <a:xfrm>
          <a:off x="37465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17975</xdr:rowOff>
    </xdr:from>
    <xdr:ext cx="599010" cy="259045"/>
    <xdr:sp macro="" textlink="">
      <xdr:nvSpPr>
        <xdr:cNvPr id="66" name="テキスト ボックス 65"/>
        <xdr:cNvSpPr txBox="1"/>
      </xdr:nvSpPr>
      <xdr:spPr>
        <a:xfrm>
          <a:off x="3497795" y="60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1450</xdr:rowOff>
    </xdr:from>
    <xdr:to>
      <xdr:col>15</xdr:col>
      <xdr:colOff>50800</xdr:colOff>
      <xdr:row>38</xdr:row>
      <xdr:rowOff>2540</xdr:rowOff>
    </xdr:to>
    <xdr:cxnSp macro="">
      <xdr:nvCxnSpPr>
        <xdr:cNvPr id="67" name="直線コネクタ 66"/>
        <xdr:cNvCxnSpPr/>
      </xdr:nvCxnSpPr>
      <xdr:spPr>
        <a:xfrm flipV="1">
          <a:off x="2019300" y="6516550"/>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66391</xdr:rowOff>
    </xdr:from>
    <xdr:to>
      <xdr:col>15</xdr:col>
      <xdr:colOff>101600</xdr:colOff>
      <xdr:row>36</xdr:row>
      <xdr:rowOff>167991</xdr:rowOff>
    </xdr:to>
    <xdr:sp macro="" textlink="">
      <xdr:nvSpPr>
        <xdr:cNvPr id="68" name="フローチャート: 判断 67"/>
        <xdr:cNvSpPr/>
      </xdr:nvSpPr>
      <xdr:spPr>
        <a:xfrm>
          <a:off x="2857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13068</xdr:rowOff>
    </xdr:from>
    <xdr:ext cx="599010" cy="259045"/>
    <xdr:sp macro="" textlink="">
      <xdr:nvSpPr>
        <xdr:cNvPr id="69" name="テキスト ボックス 68"/>
        <xdr:cNvSpPr txBox="1"/>
      </xdr:nvSpPr>
      <xdr:spPr>
        <a:xfrm>
          <a:off x="2608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149446</xdr:rowOff>
    </xdr:from>
    <xdr:to>
      <xdr:col>10</xdr:col>
      <xdr:colOff>114300</xdr:colOff>
      <xdr:row>38</xdr:row>
      <xdr:rowOff>2540</xdr:rowOff>
    </xdr:to>
    <xdr:cxnSp macro="">
      <xdr:nvCxnSpPr>
        <xdr:cNvPr id="70" name="直線コネクタ 69"/>
        <xdr:cNvCxnSpPr/>
      </xdr:nvCxnSpPr>
      <xdr:spPr>
        <a:xfrm>
          <a:off x="1130300" y="6493096"/>
          <a:ext cx="8890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88192</xdr:rowOff>
    </xdr:from>
    <xdr:to>
      <xdr:col>10</xdr:col>
      <xdr:colOff>165100</xdr:colOff>
      <xdr:row>37</xdr:row>
      <xdr:rowOff>18342</xdr:rowOff>
    </xdr:to>
    <xdr:sp macro="" textlink="">
      <xdr:nvSpPr>
        <xdr:cNvPr id="71" name="フローチャート: 判断 70"/>
        <xdr:cNvSpPr/>
      </xdr:nvSpPr>
      <xdr:spPr>
        <a:xfrm>
          <a:off x="1968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34869</xdr:rowOff>
    </xdr:from>
    <xdr:ext cx="599010" cy="259045"/>
    <xdr:sp macro="" textlink="">
      <xdr:nvSpPr>
        <xdr:cNvPr id="72" name="テキスト ボックス 71"/>
        <xdr:cNvSpPr txBox="1"/>
      </xdr:nvSpPr>
      <xdr:spPr>
        <a:xfrm>
          <a:off x="1719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49276</xdr:rowOff>
    </xdr:from>
    <xdr:to>
      <xdr:col>6</xdr:col>
      <xdr:colOff>38100</xdr:colOff>
      <xdr:row>36</xdr:row>
      <xdr:rowOff>150876</xdr:rowOff>
    </xdr:to>
    <xdr:sp macro="" textlink="">
      <xdr:nvSpPr>
        <xdr:cNvPr id="73" name="フローチャート: 判断 72"/>
        <xdr:cNvSpPr/>
      </xdr:nvSpPr>
      <xdr:spPr>
        <a:xfrm>
          <a:off x="1079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167403</xdr:rowOff>
    </xdr:from>
    <xdr:ext cx="599010" cy="259045"/>
    <xdr:sp macro="" textlink="">
      <xdr:nvSpPr>
        <xdr:cNvPr id="74" name="テキスト ボックス 73"/>
        <xdr:cNvSpPr txBox="1"/>
      </xdr:nvSpPr>
      <xdr:spPr>
        <a:xfrm>
          <a:off x="830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101740</xdr:rowOff>
    </xdr:from>
    <xdr:to>
      <xdr:col>24</xdr:col>
      <xdr:colOff>114300</xdr:colOff>
      <xdr:row>38</xdr:row>
      <xdr:rowOff>31890</xdr:rowOff>
    </xdr:to>
    <xdr:sp macro="" textlink="">
      <xdr:nvSpPr>
        <xdr:cNvPr id="80" name="楕円 79"/>
        <xdr:cNvSpPr/>
      </xdr:nvSpPr>
      <xdr:spPr>
        <a:xfrm>
          <a:off x="4584700" y="6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16667</xdr:rowOff>
    </xdr:from>
    <xdr:ext cx="534377" cy="259045"/>
    <xdr:sp macro="" textlink="">
      <xdr:nvSpPr>
        <xdr:cNvPr id="81" name="人件費該当値テキスト"/>
        <xdr:cNvSpPr txBox="1"/>
      </xdr:nvSpPr>
      <xdr:spPr>
        <a:xfrm>
          <a:off x="4686300" y="63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118191</xdr:rowOff>
    </xdr:from>
    <xdr:to>
      <xdr:col>20</xdr:col>
      <xdr:colOff>38100</xdr:colOff>
      <xdr:row>38</xdr:row>
      <xdr:rowOff>48341</xdr:rowOff>
    </xdr:to>
    <xdr:sp macro="" textlink="">
      <xdr:nvSpPr>
        <xdr:cNvPr id="82" name="楕円 81"/>
        <xdr:cNvSpPr/>
      </xdr:nvSpPr>
      <xdr:spPr>
        <a:xfrm>
          <a:off x="3746500" y="6461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39468</xdr:rowOff>
    </xdr:from>
    <xdr:ext cx="534377" cy="259045"/>
    <xdr:sp macro="" textlink="">
      <xdr:nvSpPr>
        <xdr:cNvPr id="83" name="テキスト ボックス 82"/>
        <xdr:cNvSpPr txBox="1"/>
      </xdr:nvSpPr>
      <xdr:spPr>
        <a:xfrm>
          <a:off x="3530111" y="655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122100</xdr:rowOff>
    </xdr:from>
    <xdr:to>
      <xdr:col>15</xdr:col>
      <xdr:colOff>101600</xdr:colOff>
      <xdr:row>38</xdr:row>
      <xdr:rowOff>52250</xdr:rowOff>
    </xdr:to>
    <xdr:sp macro="" textlink="">
      <xdr:nvSpPr>
        <xdr:cNvPr id="84" name="楕円 83"/>
        <xdr:cNvSpPr/>
      </xdr:nvSpPr>
      <xdr:spPr>
        <a:xfrm>
          <a:off x="2857500" y="64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43377</xdr:rowOff>
    </xdr:from>
    <xdr:ext cx="534377" cy="259045"/>
    <xdr:sp macro="" textlink="">
      <xdr:nvSpPr>
        <xdr:cNvPr id="85" name="テキスト ボックス 84"/>
        <xdr:cNvSpPr txBox="1"/>
      </xdr:nvSpPr>
      <xdr:spPr>
        <a:xfrm>
          <a:off x="2641111" y="655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123190</xdr:rowOff>
    </xdr:from>
    <xdr:to>
      <xdr:col>10</xdr:col>
      <xdr:colOff>165100</xdr:colOff>
      <xdr:row>38</xdr:row>
      <xdr:rowOff>53340</xdr:rowOff>
    </xdr:to>
    <xdr:sp macro="" textlink="">
      <xdr:nvSpPr>
        <xdr:cNvPr id="86" name="楕円 85"/>
        <xdr:cNvSpPr/>
      </xdr:nvSpPr>
      <xdr:spPr>
        <a:xfrm>
          <a:off x="19685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44467</xdr:rowOff>
    </xdr:from>
    <xdr:ext cx="534377" cy="259045"/>
    <xdr:sp macro="" textlink="">
      <xdr:nvSpPr>
        <xdr:cNvPr id="87" name="テキスト ボックス 86"/>
        <xdr:cNvSpPr txBox="1"/>
      </xdr:nvSpPr>
      <xdr:spPr>
        <a:xfrm>
          <a:off x="1752111" y="65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98646</xdr:rowOff>
    </xdr:from>
    <xdr:to>
      <xdr:col>6</xdr:col>
      <xdr:colOff>38100</xdr:colOff>
      <xdr:row>38</xdr:row>
      <xdr:rowOff>28796</xdr:rowOff>
    </xdr:to>
    <xdr:sp macro="" textlink="">
      <xdr:nvSpPr>
        <xdr:cNvPr id="88" name="楕円 87"/>
        <xdr:cNvSpPr/>
      </xdr:nvSpPr>
      <xdr:spPr>
        <a:xfrm>
          <a:off x="1079500" y="64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19923</xdr:rowOff>
    </xdr:from>
    <xdr:ext cx="534377" cy="259045"/>
    <xdr:sp macro="" textlink="">
      <xdr:nvSpPr>
        <xdr:cNvPr id="89" name="テキスト ボックス 88"/>
        <xdr:cNvSpPr txBox="1"/>
      </xdr:nvSpPr>
      <xdr:spPr>
        <a:xfrm>
          <a:off x="863111" y="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9891</xdr:rowOff>
    </xdr:from>
    <xdr:to>
      <xdr:col>24</xdr:col>
      <xdr:colOff>62865</xdr:colOff>
      <xdr:row>58</xdr:row>
      <xdr:rowOff>84193</xdr:rowOff>
    </xdr:to>
    <xdr:cxnSp macro="">
      <xdr:nvCxnSpPr>
        <xdr:cNvPr id="115" name="直線コネクタ 114"/>
        <xdr:cNvCxnSpPr/>
      </xdr:nvCxnSpPr>
      <xdr:spPr>
        <a:xfrm flipV="1">
          <a:off x="4633595" y="8753841"/>
          <a:ext cx="1270" cy="1274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88020</xdr:rowOff>
    </xdr:from>
    <xdr:ext cx="534377" cy="259045"/>
    <xdr:sp macro="" textlink="">
      <xdr:nvSpPr>
        <xdr:cNvPr id="116" name="物件費最小値テキスト"/>
        <xdr:cNvSpPr txBox="1"/>
      </xdr:nvSpPr>
      <xdr:spPr>
        <a:xfrm>
          <a:off x="4686300" y="1003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84193</xdr:rowOff>
    </xdr:from>
    <xdr:to>
      <xdr:col>24</xdr:col>
      <xdr:colOff>152400</xdr:colOff>
      <xdr:row>58</xdr:row>
      <xdr:rowOff>84193</xdr:rowOff>
    </xdr:to>
    <xdr:cxnSp macro="">
      <xdr:nvCxnSpPr>
        <xdr:cNvPr id="117" name="直線コネクタ 116"/>
        <xdr:cNvCxnSpPr/>
      </xdr:nvCxnSpPr>
      <xdr:spPr>
        <a:xfrm>
          <a:off x="4546600" y="10028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128018</xdr:rowOff>
    </xdr:from>
    <xdr:ext cx="599010" cy="259045"/>
    <xdr:sp macro="" textlink="">
      <xdr:nvSpPr>
        <xdr:cNvPr id="118" name="物件費最大値テキスト"/>
        <xdr:cNvSpPr txBox="1"/>
      </xdr:nvSpPr>
      <xdr:spPr>
        <a:xfrm>
          <a:off x="4686300" y="852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9891</xdr:rowOff>
    </xdr:from>
    <xdr:to>
      <xdr:col>24</xdr:col>
      <xdr:colOff>152400</xdr:colOff>
      <xdr:row>51</xdr:row>
      <xdr:rowOff>9891</xdr:rowOff>
    </xdr:to>
    <xdr:cxnSp macro="">
      <xdr:nvCxnSpPr>
        <xdr:cNvPr id="119" name="直線コネクタ 118"/>
        <xdr:cNvCxnSpPr/>
      </xdr:nvCxnSpPr>
      <xdr:spPr>
        <a:xfrm>
          <a:off x="4546600" y="87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125200</xdr:rowOff>
    </xdr:from>
    <xdr:to>
      <xdr:col>24</xdr:col>
      <xdr:colOff>63500</xdr:colOff>
      <xdr:row>57</xdr:row>
      <xdr:rowOff>126258</xdr:rowOff>
    </xdr:to>
    <xdr:cxnSp macro="">
      <xdr:nvCxnSpPr>
        <xdr:cNvPr id="120" name="直線コネクタ 119"/>
        <xdr:cNvCxnSpPr/>
      </xdr:nvCxnSpPr>
      <xdr:spPr>
        <a:xfrm flipV="1">
          <a:off x="3797300" y="9897850"/>
          <a:ext cx="838200" cy="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45683</xdr:rowOff>
    </xdr:from>
    <xdr:ext cx="599010" cy="259045"/>
    <xdr:sp macro="" textlink="">
      <xdr:nvSpPr>
        <xdr:cNvPr id="121" name="物件費平均値テキスト"/>
        <xdr:cNvSpPr txBox="1"/>
      </xdr:nvSpPr>
      <xdr:spPr>
        <a:xfrm>
          <a:off x="4686300" y="96468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22806</xdr:rowOff>
    </xdr:from>
    <xdr:to>
      <xdr:col>24</xdr:col>
      <xdr:colOff>114300</xdr:colOff>
      <xdr:row>57</xdr:row>
      <xdr:rowOff>124406</xdr:rowOff>
    </xdr:to>
    <xdr:sp macro="" textlink="">
      <xdr:nvSpPr>
        <xdr:cNvPr id="122" name="フローチャート: 判断 121"/>
        <xdr:cNvSpPr/>
      </xdr:nvSpPr>
      <xdr:spPr>
        <a:xfrm>
          <a:off x="4584700" y="979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116305</xdr:rowOff>
    </xdr:from>
    <xdr:to>
      <xdr:col>19</xdr:col>
      <xdr:colOff>177800</xdr:colOff>
      <xdr:row>57</xdr:row>
      <xdr:rowOff>126258</xdr:rowOff>
    </xdr:to>
    <xdr:cxnSp macro="">
      <xdr:nvCxnSpPr>
        <xdr:cNvPr id="123" name="直線コネクタ 122"/>
        <xdr:cNvCxnSpPr/>
      </xdr:nvCxnSpPr>
      <xdr:spPr>
        <a:xfrm>
          <a:off x="2908300" y="9888955"/>
          <a:ext cx="889000" cy="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27844</xdr:rowOff>
    </xdr:from>
    <xdr:to>
      <xdr:col>20</xdr:col>
      <xdr:colOff>38100</xdr:colOff>
      <xdr:row>57</xdr:row>
      <xdr:rowOff>129444</xdr:rowOff>
    </xdr:to>
    <xdr:sp macro="" textlink="">
      <xdr:nvSpPr>
        <xdr:cNvPr id="124" name="フローチャート: 判断 123"/>
        <xdr:cNvSpPr/>
      </xdr:nvSpPr>
      <xdr:spPr>
        <a:xfrm>
          <a:off x="37465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145971</xdr:rowOff>
    </xdr:from>
    <xdr:ext cx="599010" cy="259045"/>
    <xdr:sp macro="" textlink="">
      <xdr:nvSpPr>
        <xdr:cNvPr id="125" name="テキスト ボックス 124"/>
        <xdr:cNvSpPr txBox="1"/>
      </xdr:nvSpPr>
      <xdr:spPr>
        <a:xfrm>
          <a:off x="3497795" y="957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116305</xdr:rowOff>
    </xdr:from>
    <xdr:to>
      <xdr:col>15</xdr:col>
      <xdr:colOff>50800</xdr:colOff>
      <xdr:row>57</xdr:row>
      <xdr:rowOff>137215</xdr:rowOff>
    </xdr:to>
    <xdr:cxnSp macro="">
      <xdr:nvCxnSpPr>
        <xdr:cNvPr id="126" name="直線コネクタ 125"/>
        <xdr:cNvCxnSpPr/>
      </xdr:nvCxnSpPr>
      <xdr:spPr>
        <a:xfrm flipV="1">
          <a:off x="2019300" y="9888955"/>
          <a:ext cx="889000" cy="2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11153</xdr:rowOff>
    </xdr:from>
    <xdr:to>
      <xdr:col>15</xdr:col>
      <xdr:colOff>101600</xdr:colOff>
      <xdr:row>57</xdr:row>
      <xdr:rowOff>112753</xdr:rowOff>
    </xdr:to>
    <xdr:sp macro="" textlink="">
      <xdr:nvSpPr>
        <xdr:cNvPr id="127" name="フローチャート: 判断 126"/>
        <xdr:cNvSpPr/>
      </xdr:nvSpPr>
      <xdr:spPr>
        <a:xfrm>
          <a:off x="2857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129280</xdr:rowOff>
    </xdr:from>
    <xdr:ext cx="599010" cy="259045"/>
    <xdr:sp macro="" textlink="">
      <xdr:nvSpPr>
        <xdr:cNvPr id="128" name="テキスト ボックス 127"/>
        <xdr:cNvSpPr txBox="1"/>
      </xdr:nvSpPr>
      <xdr:spPr>
        <a:xfrm>
          <a:off x="2608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137215</xdr:rowOff>
    </xdr:from>
    <xdr:to>
      <xdr:col>10</xdr:col>
      <xdr:colOff>114300</xdr:colOff>
      <xdr:row>57</xdr:row>
      <xdr:rowOff>155330</xdr:rowOff>
    </xdr:to>
    <xdr:cxnSp macro="">
      <xdr:nvCxnSpPr>
        <xdr:cNvPr id="129" name="直線コネクタ 128"/>
        <xdr:cNvCxnSpPr/>
      </xdr:nvCxnSpPr>
      <xdr:spPr>
        <a:xfrm flipV="1">
          <a:off x="1130300" y="9909865"/>
          <a:ext cx="889000" cy="1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25905</xdr:rowOff>
    </xdr:from>
    <xdr:to>
      <xdr:col>10</xdr:col>
      <xdr:colOff>165100</xdr:colOff>
      <xdr:row>57</xdr:row>
      <xdr:rowOff>127505</xdr:rowOff>
    </xdr:to>
    <xdr:sp macro="" textlink="">
      <xdr:nvSpPr>
        <xdr:cNvPr id="130" name="フローチャート: 判断 129"/>
        <xdr:cNvSpPr/>
      </xdr:nvSpPr>
      <xdr:spPr>
        <a:xfrm>
          <a:off x="1968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144032</xdr:rowOff>
    </xdr:from>
    <xdr:ext cx="599010" cy="259045"/>
    <xdr:sp macro="" textlink="">
      <xdr:nvSpPr>
        <xdr:cNvPr id="131" name="テキスト ボックス 130"/>
        <xdr:cNvSpPr txBox="1"/>
      </xdr:nvSpPr>
      <xdr:spPr>
        <a:xfrm>
          <a:off x="1719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39878</xdr:rowOff>
    </xdr:from>
    <xdr:to>
      <xdr:col>6</xdr:col>
      <xdr:colOff>38100</xdr:colOff>
      <xdr:row>57</xdr:row>
      <xdr:rowOff>141478</xdr:rowOff>
    </xdr:to>
    <xdr:sp macro="" textlink="">
      <xdr:nvSpPr>
        <xdr:cNvPr id="132" name="フローチャート: 判断 131"/>
        <xdr:cNvSpPr/>
      </xdr:nvSpPr>
      <xdr:spPr>
        <a:xfrm>
          <a:off x="1079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158005</xdr:rowOff>
    </xdr:from>
    <xdr:ext cx="599010" cy="259045"/>
    <xdr:sp macro="" textlink="">
      <xdr:nvSpPr>
        <xdr:cNvPr id="133" name="テキスト ボックス 132"/>
        <xdr:cNvSpPr txBox="1"/>
      </xdr:nvSpPr>
      <xdr:spPr>
        <a:xfrm>
          <a:off x="830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74400</xdr:rowOff>
    </xdr:from>
    <xdr:to>
      <xdr:col>24</xdr:col>
      <xdr:colOff>114300</xdr:colOff>
      <xdr:row>58</xdr:row>
      <xdr:rowOff>4550</xdr:rowOff>
    </xdr:to>
    <xdr:sp macro="" textlink="">
      <xdr:nvSpPr>
        <xdr:cNvPr id="139" name="楕円 138"/>
        <xdr:cNvSpPr/>
      </xdr:nvSpPr>
      <xdr:spPr>
        <a:xfrm>
          <a:off x="4584700" y="984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52827</xdr:rowOff>
    </xdr:from>
    <xdr:ext cx="534377" cy="259045"/>
    <xdr:sp macro="" textlink="">
      <xdr:nvSpPr>
        <xdr:cNvPr id="140" name="物件費該当値テキスト"/>
        <xdr:cNvSpPr txBox="1"/>
      </xdr:nvSpPr>
      <xdr:spPr>
        <a:xfrm>
          <a:off x="4686300" y="982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75458</xdr:rowOff>
    </xdr:from>
    <xdr:to>
      <xdr:col>20</xdr:col>
      <xdr:colOff>38100</xdr:colOff>
      <xdr:row>58</xdr:row>
      <xdr:rowOff>5608</xdr:rowOff>
    </xdr:to>
    <xdr:sp macro="" textlink="">
      <xdr:nvSpPr>
        <xdr:cNvPr id="141" name="楕円 140"/>
        <xdr:cNvSpPr/>
      </xdr:nvSpPr>
      <xdr:spPr>
        <a:xfrm>
          <a:off x="3746500" y="984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168185</xdr:rowOff>
    </xdr:from>
    <xdr:ext cx="534377" cy="259045"/>
    <xdr:sp macro="" textlink="">
      <xdr:nvSpPr>
        <xdr:cNvPr id="142" name="テキスト ボックス 141"/>
        <xdr:cNvSpPr txBox="1"/>
      </xdr:nvSpPr>
      <xdr:spPr>
        <a:xfrm>
          <a:off x="3530111" y="994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65505</xdr:rowOff>
    </xdr:from>
    <xdr:to>
      <xdr:col>15</xdr:col>
      <xdr:colOff>101600</xdr:colOff>
      <xdr:row>57</xdr:row>
      <xdr:rowOff>167105</xdr:rowOff>
    </xdr:to>
    <xdr:sp macro="" textlink="">
      <xdr:nvSpPr>
        <xdr:cNvPr id="143" name="楕円 142"/>
        <xdr:cNvSpPr/>
      </xdr:nvSpPr>
      <xdr:spPr>
        <a:xfrm>
          <a:off x="2857500" y="98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158232</xdr:rowOff>
    </xdr:from>
    <xdr:ext cx="534377" cy="259045"/>
    <xdr:sp macro="" textlink="">
      <xdr:nvSpPr>
        <xdr:cNvPr id="144" name="テキスト ボックス 143"/>
        <xdr:cNvSpPr txBox="1"/>
      </xdr:nvSpPr>
      <xdr:spPr>
        <a:xfrm>
          <a:off x="2641111" y="993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86415</xdr:rowOff>
    </xdr:from>
    <xdr:to>
      <xdr:col>10</xdr:col>
      <xdr:colOff>165100</xdr:colOff>
      <xdr:row>58</xdr:row>
      <xdr:rowOff>16565</xdr:rowOff>
    </xdr:to>
    <xdr:sp macro="" textlink="">
      <xdr:nvSpPr>
        <xdr:cNvPr id="145" name="楕円 144"/>
        <xdr:cNvSpPr/>
      </xdr:nvSpPr>
      <xdr:spPr>
        <a:xfrm>
          <a:off x="1968500" y="985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7692</xdr:rowOff>
    </xdr:from>
    <xdr:ext cx="534377" cy="259045"/>
    <xdr:sp macro="" textlink="">
      <xdr:nvSpPr>
        <xdr:cNvPr id="146" name="テキスト ボックス 145"/>
        <xdr:cNvSpPr txBox="1"/>
      </xdr:nvSpPr>
      <xdr:spPr>
        <a:xfrm>
          <a:off x="1752111" y="995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104530</xdr:rowOff>
    </xdr:from>
    <xdr:to>
      <xdr:col>6</xdr:col>
      <xdr:colOff>38100</xdr:colOff>
      <xdr:row>58</xdr:row>
      <xdr:rowOff>34680</xdr:rowOff>
    </xdr:to>
    <xdr:sp macro="" textlink="">
      <xdr:nvSpPr>
        <xdr:cNvPr id="147" name="楕円 146"/>
        <xdr:cNvSpPr/>
      </xdr:nvSpPr>
      <xdr:spPr>
        <a:xfrm>
          <a:off x="1079500" y="98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25807</xdr:rowOff>
    </xdr:from>
    <xdr:ext cx="534377" cy="259045"/>
    <xdr:sp macro="" textlink="">
      <xdr:nvSpPr>
        <xdr:cNvPr id="148" name="テキスト ボックス 147"/>
        <xdr:cNvSpPr txBox="1"/>
      </xdr:nvSpPr>
      <xdr:spPr>
        <a:xfrm>
          <a:off x="863111" y="996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93885</xdr:rowOff>
    </xdr:from>
    <xdr:to>
      <xdr:col>24</xdr:col>
      <xdr:colOff>62865</xdr:colOff>
      <xdr:row>79</xdr:row>
      <xdr:rowOff>33173</xdr:rowOff>
    </xdr:to>
    <xdr:cxnSp macro="">
      <xdr:nvCxnSpPr>
        <xdr:cNvPr id="172" name="直線コネクタ 171"/>
        <xdr:cNvCxnSpPr/>
      </xdr:nvCxnSpPr>
      <xdr:spPr>
        <a:xfrm flipV="1">
          <a:off x="4633595" y="12266835"/>
          <a:ext cx="1270" cy="1310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37000</xdr:rowOff>
    </xdr:from>
    <xdr:ext cx="378565" cy="259045"/>
    <xdr:sp macro="" textlink="">
      <xdr:nvSpPr>
        <xdr:cNvPr id="173" name="維持補修費最小値テキスト"/>
        <xdr:cNvSpPr txBox="1"/>
      </xdr:nvSpPr>
      <xdr:spPr>
        <a:xfrm>
          <a:off x="4686300" y="13581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33173</xdr:rowOff>
    </xdr:from>
    <xdr:to>
      <xdr:col>24</xdr:col>
      <xdr:colOff>152400</xdr:colOff>
      <xdr:row>79</xdr:row>
      <xdr:rowOff>33173</xdr:rowOff>
    </xdr:to>
    <xdr:cxnSp macro="">
      <xdr:nvCxnSpPr>
        <xdr:cNvPr id="174" name="直線コネクタ 173"/>
        <xdr:cNvCxnSpPr/>
      </xdr:nvCxnSpPr>
      <xdr:spPr>
        <a:xfrm>
          <a:off x="4546600" y="13577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40562</xdr:rowOff>
    </xdr:from>
    <xdr:ext cx="534377" cy="259045"/>
    <xdr:sp macro="" textlink="">
      <xdr:nvSpPr>
        <xdr:cNvPr id="175" name="維持補修費最大値テキスト"/>
        <xdr:cNvSpPr txBox="1"/>
      </xdr:nvSpPr>
      <xdr:spPr>
        <a:xfrm>
          <a:off x="4686300" y="120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93885</xdr:rowOff>
    </xdr:from>
    <xdr:to>
      <xdr:col>24</xdr:col>
      <xdr:colOff>152400</xdr:colOff>
      <xdr:row>71</xdr:row>
      <xdr:rowOff>93885</xdr:rowOff>
    </xdr:to>
    <xdr:cxnSp macro="">
      <xdr:nvCxnSpPr>
        <xdr:cNvPr id="176" name="直線コネクタ 175"/>
        <xdr:cNvCxnSpPr/>
      </xdr:nvCxnSpPr>
      <xdr:spPr>
        <a:xfrm>
          <a:off x="4546600" y="122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134289</xdr:rowOff>
    </xdr:from>
    <xdr:to>
      <xdr:col>24</xdr:col>
      <xdr:colOff>63500</xdr:colOff>
      <xdr:row>78</xdr:row>
      <xdr:rowOff>162540</xdr:rowOff>
    </xdr:to>
    <xdr:cxnSp macro="">
      <xdr:nvCxnSpPr>
        <xdr:cNvPr id="177" name="直線コネクタ 176"/>
        <xdr:cNvCxnSpPr/>
      </xdr:nvCxnSpPr>
      <xdr:spPr>
        <a:xfrm>
          <a:off x="3797300" y="13507389"/>
          <a:ext cx="8382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150449</xdr:rowOff>
    </xdr:from>
    <xdr:ext cx="534377" cy="259045"/>
    <xdr:sp macro="" textlink="">
      <xdr:nvSpPr>
        <xdr:cNvPr id="178" name="維持補修費平均値テキスト"/>
        <xdr:cNvSpPr txBox="1"/>
      </xdr:nvSpPr>
      <xdr:spPr>
        <a:xfrm>
          <a:off x="4686300" y="13180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127572</xdr:rowOff>
    </xdr:from>
    <xdr:to>
      <xdr:col>24</xdr:col>
      <xdr:colOff>114300</xdr:colOff>
      <xdr:row>78</xdr:row>
      <xdr:rowOff>57722</xdr:rowOff>
    </xdr:to>
    <xdr:sp macro="" textlink="">
      <xdr:nvSpPr>
        <xdr:cNvPr id="179" name="フローチャート: 判断 178"/>
        <xdr:cNvSpPr/>
      </xdr:nvSpPr>
      <xdr:spPr>
        <a:xfrm>
          <a:off x="4584700" y="1332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134289</xdr:rowOff>
    </xdr:from>
    <xdr:to>
      <xdr:col>19</xdr:col>
      <xdr:colOff>177800</xdr:colOff>
      <xdr:row>78</xdr:row>
      <xdr:rowOff>144290</xdr:rowOff>
    </xdr:to>
    <xdr:cxnSp macro="">
      <xdr:nvCxnSpPr>
        <xdr:cNvPr id="180" name="直線コネクタ 179"/>
        <xdr:cNvCxnSpPr/>
      </xdr:nvCxnSpPr>
      <xdr:spPr>
        <a:xfrm flipV="1">
          <a:off x="2908300" y="13507389"/>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107778</xdr:rowOff>
    </xdr:from>
    <xdr:to>
      <xdr:col>20</xdr:col>
      <xdr:colOff>38100</xdr:colOff>
      <xdr:row>78</xdr:row>
      <xdr:rowOff>37928</xdr:rowOff>
    </xdr:to>
    <xdr:sp macro="" textlink="">
      <xdr:nvSpPr>
        <xdr:cNvPr id="181" name="フローチャート: 判断 180"/>
        <xdr:cNvSpPr/>
      </xdr:nvSpPr>
      <xdr:spPr>
        <a:xfrm>
          <a:off x="37465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54455</xdr:rowOff>
    </xdr:from>
    <xdr:ext cx="534377" cy="259045"/>
    <xdr:sp macro="" textlink="">
      <xdr:nvSpPr>
        <xdr:cNvPr id="182" name="テキスト ボックス 181"/>
        <xdr:cNvSpPr txBox="1"/>
      </xdr:nvSpPr>
      <xdr:spPr>
        <a:xfrm>
          <a:off x="3530111" y="1308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120135</xdr:rowOff>
    </xdr:from>
    <xdr:to>
      <xdr:col>15</xdr:col>
      <xdr:colOff>50800</xdr:colOff>
      <xdr:row>78</xdr:row>
      <xdr:rowOff>144290</xdr:rowOff>
    </xdr:to>
    <xdr:cxnSp macro="">
      <xdr:nvCxnSpPr>
        <xdr:cNvPr id="183" name="直線コネクタ 182"/>
        <xdr:cNvCxnSpPr/>
      </xdr:nvCxnSpPr>
      <xdr:spPr>
        <a:xfrm>
          <a:off x="2019300" y="13493235"/>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140830</xdr:rowOff>
    </xdr:from>
    <xdr:to>
      <xdr:col>15</xdr:col>
      <xdr:colOff>101600</xdr:colOff>
      <xdr:row>78</xdr:row>
      <xdr:rowOff>70980</xdr:rowOff>
    </xdr:to>
    <xdr:sp macro="" textlink="">
      <xdr:nvSpPr>
        <xdr:cNvPr id="184" name="フローチャート: 判断 183"/>
        <xdr:cNvSpPr/>
      </xdr:nvSpPr>
      <xdr:spPr>
        <a:xfrm>
          <a:off x="2857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87507</xdr:rowOff>
    </xdr:from>
    <xdr:ext cx="534377" cy="259045"/>
    <xdr:sp macro="" textlink="">
      <xdr:nvSpPr>
        <xdr:cNvPr id="185" name="テキスト ボックス 184"/>
        <xdr:cNvSpPr txBox="1"/>
      </xdr:nvSpPr>
      <xdr:spPr>
        <a:xfrm>
          <a:off x="2641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120135</xdr:rowOff>
    </xdr:from>
    <xdr:to>
      <xdr:col>10</xdr:col>
      <xdr:colOff>114300</xdr:colOff>
      <xdr:row>78</xdr:row>
      <xdr:rowOff>130594</xdr:rowOff>
    </xdr:to>
    <xdr:cxnSp macro="">
      <xdr:nvCxnSpPr>
        <xdr:cNvPr id="186" name="直線コネクタ 185"/>
        <xdr:cNvCxnSpPr/>
      </xdr:nvCxnSpPr>
      <xdr:spPr>
        <a:xfrm flipV="1">
          <a:off x="1130300" y="13493235"/>
          <a:ext cx="889000" cy="1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9100</xdr:rowOff>
    </xdr:from>
    <xdr:to>
      <xdr:col>10</xdr:col>
      <xdr:colOff>165100</xdr:colOff>
      <xdr:row>78</xdr:row>
      <xdr:rowOff>110700</xdr:rowOff>
    </xdr:to>
    <xdr:sp macro="" textlink="">
      <xdr:nvSpPr>
        <xdr:cNvPr id="187" name="フローチャート: 判断 186"/>
        <xdr:cNvSpPr/>
      </xdr:nvSpPr>
      <xdr:spPr>
        <a:xfrm>
          <a:off x="1968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127227</xdr:rowOff>
    </xdr:from>
    <xdr:ext cx="469744" cy="259045"/>
    <xdr:sp macro="" textlink="">
      <xdr:nvSpPr>
        <xdr:cNvPr id="188" name="テキスト ボックス 187"/>
        <xdr:cNvSpPr txBox="1"/>
      </xdr:nvSpPr>
      <xdr:spPr>
        <a:xfrm>
          <a:off x="1784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17138</xdr:rowOff>
    </xdr:from>
    <xdr:to>
      <xdr:col>6</xdr:col>
      <xdr:colOff>38100</xdr:colOff>
      <xdr:row>78</xdr:row>
      <xdr:rowOff>118738</xdr:rowOff>
    </xdr:to>
    <xdr:sp macro="" textlink="">
      <xdr:nvSpPr>
        <xdr:cNvPr id="189" name="フローチャート: 判断 188"/>
        <xdr:cNvSpPr/>
      </xdr:nvSpPr>
      <xdr:spPr>
        <a:xfrm>
          <a:off x="1079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135265</xdr:rowOff>
    </xdr:from>
    <xdr:ext cx="469744" cy="259045"/>
    <xdr:sp macro="" textlink="">
      <xdr:nvSpPr>
        <xdr:cNvPr id="190" name="テキスト ボックス 189"/>
        <xdr:cNvSpPr txBox="1"/>
      </xdr:nvSpPr>
      <xdr:spPr>
        <a:xfrm>
          <a:off x="895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111740</xdr:rowOff>
    </xdr:from>
    <xdr:to>
      <xdr:col>24</xdr:col>
      <xdr:colOff>114300</xdr:colOff>
      <xdr:row>79</xdr:row>
      <xdr:rowOff>41890</xdr:rowOff>
    </xdr:to>
    <xdr:sp macro="" textlink="">
      <xdr:nvSpPr>
        <xdr:cNvPr id="196" name="楕円 195"/>
        <xdr:cNvSpPr/>
      </xdr:nvSpPr>
      <xdr:spPr>
        <a:xfrm>
          <a:off x="4584700" y="134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26667</xdr:rowOff>
    </xdr:from>
    <xdr:ext cx="469744" cy="259045"/>
    <xdr:sp macro="" textlink="">
      <xdr:nvSpPr>
        <xdr:cNvPr id="197" name="維持補修費該当値テキスト"/>
        <xdr:cNvSpPr txBox="1"/>
      </xdr:nvSpPr>
      <xdr:spPr>
        <a:xfrm>
          <a:off x="4686300" y="133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83489</xdr:rowOff>
    </xdr:from>
    <xdr:to>
      <xdr:col>20</xdr:col>
      <xdr:colOff>38100</xdr:colOff>
      <xdr:row>79</xdr:row>
      <xdr:rowOff>13639</xdr:rowOff>
    </xdr:to>
    <xdr:sp macro="" textlink="">
      <xdr:nvSpPr>
        <xdr:cNvPr id="198" name="楕円 197"/>
        <xdr:cNvSpPr/>
      </xdr:nvSpPr>
      <xdr:spPr>
        <a:xfrm>
          <a:off x="3746500" y="134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4766</xdr:rowOff>
    </xdr:from>
    <xdr:ext cx="469744" cy="259045"/>
    <xdr:sp macro="" textlink="">
      <xdr:nvSpPr>
        <xdr:cNvPr id="199" name="テキスト ボックス 198"/>
        <xdr:cNvSpPr txBox="1"/>
      </xdr:nvSpPr>
      <xdr:spPr>
        <a:xfrm>
          <a:off x="3562428" y="1354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93490</xdr:rowOff>
    </xdr:from>
    <xdr:to>
      <xdr:col>15</xdr:col>
      <xdr:colOff>101600</xdr:colOff>
      <xdr:row>79</xdr:row>
      <xdr:rowOff>23640</xdr:rowOff>
    </xdr:to>
    <xdr:sp macro="" textlink="">
      <xdr:nvSpPr>
        <xdr:cNvPr id="200" name="楕円 199"/>
        <xdr:cNvSpPr/>
      </xdr:nvSpPr>
      <xdr:spPr>
        <a:xfrm>
          <a:off x="2857500" y="1346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14767</xdr:rowOff>
    </xdr:from>
    <xdr:ext cx="469744" cy="259045"/>
    <xdr:sp macro="" textlink="">
      <xdr:nvSpPr>
        <xdr:cNvPr id="201" name="テキスト ボックス 200"/>
        <xdr:cNvSpPr txBox="1"/>
      </xdr:nvSpPr>
      <xdr:spPr>
        <a:xfrm>
          <a:off x="2673428" y="1355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69335</xdr:rowOff>
    </xdr:from>
    <xdr:to>
      <xdr:col>10</xdr:col>
      <xdr:colOff>165100</xdr:colOff>
      <xdr:row>78</xdr:row>
      <xdr:rowOff>170935</xdr:rowOff>
    </xdr:to>
    <xdr:sp macro="" textlink="">
      <xdr:nvSpPr>
        <xdr:cNvPr id="202" name="楕円 201"/>
        <xdr:cNvSpPr/>
      </xdr:nvSpPr>
      <xdr:spPr>
        <a:xfrm>
          <a:off x="1968500" y="134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162062</xdr:rowOff>
    </xdr:from>
    <xdr:ext cx="469744" cy="259045"/>
    <xdr:sp macro="" textlink="">
      <xdr:nvSpPr>
        <xdr:cNvPr id="203" name="テキスト ボックス 202"/>
        <xdr:cNvSpPr txBox="1"/>
      </xdr:nvSpPr>
      <xdr:spPr>
        <a:xfrm>
          <a:off x="1784428" y="13535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79794</xdr:rowOff>
    </xdr:from>
    <xdr:to>
      <xdr:col>6</xdr:col>
      <xdr:colOff>38100</xdr:colOff>
      <xdr:row>79</xdr:row>
      <xdr:rowOff>9944</xdr:rowOff>
    </xdr:to>
    <xdr:sp macro="" textlink="">
      <xdr:nvSpPr>
        <xdr:cNvPr id="204" name="楕円 203"/>
        <xdr:cNvSpPr/>
      </xdr:nvSpPr>
      <xdr:spPr>
        <a:xfrm>
          <a:off x="1079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1071</xdr:rowOff>
    </xdr:from>
    <xdr:ext cx="469744" cy="259045"/>
    <xdr:sp macro="" textlink="">
      <xdr:nvSpPr>
        <xdr:cNvPr id="205" name="テキスト ボックス 204"/>
        <xdr:cNvSpPr txBox="1"/>
      </xdr:nvSpPr>
      <xdr:spPr>
        <a:xfrm>
          <a:off x="895428" y="135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8" name="テキスト ボックス 217"/>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140843</xdr:rowOff>
    </xdr:from>
    <xdr:to>
      <xdr:col>24</xdr:col>
      <xdr:colOff>62865</xdr:colOff>
      <xdr:row>98</xdr:row>
      <xdr:rowOff>158060</xdr:rowOff>
    </xdr:to>
    <xdr:cxnSp macro="">
      <xdr:nvCxnSpPr>
        <xdr:cNvPr id="234" name="直線コネクタ 233"/>
        <xdr:cNvCxnSpPr/>
      </xdr:nvCxnSpPr>
      <xdr:spPr>
        <a:xfrm flipV="1">
          <a:off x="4633595" y="15571343"/>
          <a:ext cx="1270" cy="1388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161887</xdr:rowOff>
    </xdr:from>
    <xdr:ext cx="534377" cy="259045"/>
    <xdr:sp macro="" textlink="">
      <xdr:nvSpPr>
        <xdr:cNvPr id="235" name="扶助費最小値テキスト"/>
        <xdr:cNvSpPr txBox="1"/>
      </xdr:nvSpPr>
      <xdr:spPr>
        <a:xfrm>
          <a:off x="4686300" y="1696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158060</xdr:rowOff>
    </xdr:from>
    <xdr:to>
      <xdr:col>24</xdr:col>
      <xdr:colOff>152400</xdr:colOff>
      <xdr:row>98</xdr:row>
      <xdr:rowOff>158060</xdr:rowOff>
    </xdr:to>
    <xdr:cxnSp macro="">
      <xdr:nvCxnSpPr>
        <xdr:cNvPr id="236" name="直線コネクタ 235"/>
        <xdr:cNvCxnSpPr/>
      </xdr:nvCxnSpPr>
      <xdr:spPr>
        <a:xfrm>
          <a:off x="4546600" y="1696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87520</xdr:rowOff>
    </xdr:from>
    <xdr:ext cx="599010" cy="259045"/>
    <xdr:sp macro="" textlink="">
      <xdr:nvSpPr>
        <xdr:cNvPr id="237" name="扶助費最大値テキスト"/>
        <xdr:cNvSpPr txBox="1"/>
      </xdr:nvSpPr>
      <xdr:spPr>
        <a:xfrm>
          <a:off x="4686300" y="153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140843</xdr:rowOff>
    </xdr:from>
    <xdr:to>
      <xdr:col>24</xdr:col>
      <xdr:colOff>152400</xdr:colOff>
      <xdr:row>90</xdr:row>
      <xdr:rowOff>140843</xdr:rowOff>
    </xdr:to>
    <xdr:cxnSp macro="">
      <xdr:nvCxnSpPr>
        <xdr:cNvPr id="238" name="直線コネクタ 237"/>
        <xdr:cNvCxnSpPr/>
      </xdr:nvCxnSpPr>
      <xdr:spPr>
        <a:xfrm>
          <a:off x="4546600" y="1557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6998</xdr:rowOff>
    </xdr:from>
    <xdr:to>
      <xdr:col>24</xdr:col>
      <xdr:colOff>63500</xdr:colOff>
      <xdr:row>98</xdr:row>
      <xdr:rowOff>26515</xdr:rowOff>
    </xdr:to>
    <xdr:cxnSp macro="">
      <xdr:nvCxnSpPr>
        <xdr:cNvPr id="239" name="直線コネクタ 238"/>
        <xdr:cNvCxnSpPr/>
      </xdr:nvCxnSpPr>
      <xdr:spPr>
        <a:xfrm>
          <a:off x="3797300" y="16809098"/>
          <a:ext cx="838200" cy="1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71815</xdr:rowOff>
    </xdr:from>
    <xdr:ext cx="534377" cy="259045"/>
    <xdr:sp macro="" textlink="">
      <xdr:nvSpPr>
        <xdr:cNvPr id="240" name="扶助費平均値テキスト"/>
        <xdr:cNvSpPr txBox="1"/>
      </xdr:nvSpPr>
      <xdr:spPr>
        <a:xfrm>
          <a:off x="4686300" y="163595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48938</xdr:rowOff>
    </xdr:from>
    <xdr:to>
      <xdr:col>24</xdr:col>
      <xdr:colOff>114300</xdr:colOff>
      <xdr:row>96</xdr:row>
      <xdr:rowOff>150538</xdr:rowOff>
    </xdr:to>
    <xdr:sp macro="" textlink="">
      <xdr:nvSpPr>
        <xdr:cNvPr id="241" name="フローチャート: 判断 240"/>
        <xdr:cNvSpPr/>
      </xdr:nvSpPr>
      <xdr:spPr>
        <a:xfrm>
          <a:off x="4584700" y="1650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166903</xdr:rowOff>
    </xdr:from>
    <xdr:to>
      <xdr:col>19</xdr:col>
      <xdr:colOff>177800</xdr:colOff>
      <xdr:row>98</xdr:row>
      <xdr:rowOff>6998</xdr:rowOff>
    </xdr:to>
    <xdr:cxnSp macro="">
      <xdr:nvCxnSpPr>
        <xdr:cNvPr id="242" name="直線コネクタ 241"/>
        <xdr:cNvCxnSpPr/>
      </xdr:nvCxnSpPr>
      <xdr:spPr>
        <a:xfrm>
          <a:off x="2908300" y="16797553"/>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42408</xdr:rowOff>
    </xdr:from>
    <xdr:to>
      <xdr:col>20</xdr:col>
      <xdr:colOff>38100</xdr:colOff>
      <xdr:row>96</xdr:row>
      <xdr:rowOff>144008</xdr:rowOff>
    </xdr:to>
    <xdr:sp macro="" textlink="">
      <xdr:nvSpPr>
        <xdr:cNvPr id="243" name="フローチャート: 判断 242"/>
        <xdr:cNvSpPr/>
      </xdr:nvSpPr>
      <xdr:spPr>
        <a:xfrm>
          <a:off x="3746500" y="1650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160535</xdr:rowOff>
    </xdr:from>
    <xdr:ext cx="534377" cy="259045"/>
    <xdr:sp macro="" textlink="">
      <xdr:nvSpPr>
        <xdr:cNvPr id="244" name="テキスト ボックス 243"/>
        <xdr:cNvSpPr txBox="1"/>
      </xdr:nvSpPr>
      <xdr:spPr>
        <a:xfrm>
          <a:off x="3530111" y="162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166903</xdr:rowOff>
    </xdr:from>
    <xdr:to>
      <xdr:col>15</xdr:col>
      <xdr:colOff>50800</xdr:colOff>
      <xdr:row>98</xdr:row>
      <xdr:rowOff>69005</xdr:rowOff>
    </xdr:to>
    <xdr:cxnSp macro="">
      <xdr:nvCxnSpPr>
        <xdr:cNvPr id="245" name="直線コネクタ 244"/>
        <xdr:cNvCxnSpPr/>
      </xdr:nvCxnSpPr>
      <xdr:spPr>
        <a:xfrm flipV="1">
          <a:off x="2019300" y="16797553"/>
          <a:ext cx="889000" cy="7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39280</xdr:rowOff>
    </xdr:from>
    <xdr:to>
      <xdr:col>15</xdr:col>
      <xdr:colOff>101600</xdr:colOff>
      <xdr:row>96</xdr:row>
      <xdr:rowOff>140880</xdr:rowOff>
    </xdr:to>
    <xdr:sp macro="" textlink="">
      <xdr:nvSpPr>
        <xdr:cNvPr id="246" name="フローチャート: 判断 245"/>
        <xdr:cNvSpPr/>
      </xdr:nvSpPr>
      <xdr:spPr>
        <a:xfrm>
          <a:off x="2857500" y="1649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157407</xdr:rowOff>
    </xdr:from>
    <xdr:ext cx="534377" cy="259045"/>
    <xdr:sp macro="" textlink="">
      <xdr:nvSpPr>
        <xdr:cNvPr id="247" name="テキスト ボックス 246"/>
        <xdr:cNvSpPr txBox="1"/>
      </xdr:nvSpPr>
      <xdr:spPr>
        <a:xfrm>
          <a:off x="2641111" y="1627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20771</xdr:rowOff>
    </xdr:from>
    <xdr:to>
      <xdr:col>10</xdr:col>
      <xdr:colOff>114300</xdr:colOff>
      <xdr:row>98</xdr:row>
      <xdr:rowOff>69005</xdr:rowOff>
    </xdr:to>
    <xdr:cxnSp macro="">
      <xdr:nvCxnSpPr>
        <xdr:cNvPr id="248" name="直線コネクタ 247"/>
        <xdr:cNvCxnSpPr/>
      </xdr:nvCxnSpPr>
      <xdr:spPr>
        <a:xfrm>
          <a:off x="1130300" y="16822871"/>
          <a:ext cx="889000" cy="48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105217</xdr:rowOff>
    </xdr:from>
    <xdr:to>
      <xdr:col>10</xdr:col>
      <xdr:colOff>165100</xdr:colOff>
      <xdr:row>97</xdr:row>
      <xdr:rowOff>35367</xdr:rowOff>
    </xdr:to>
    <xdr:sp macro="" textlink="">
      <xdr:nvSpPr>
        <xdr:cNvPr id="249" name="フローチャート: 判断 248"/>
        <xdr:cNvSpPr/>
      </xdr:nvSpPr>
      <xdr:spPr>
        <a:xfrm>
          <a:off x="1968500" y="1656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51894</xdr:rowOff>
    </xdr:from>
    <xdr:ext cx="534377" cy="259045"/>
    <xdr:sp macro="" textlink="">
      <xdr:nvSpPr>
        <xdr:cNvPr id="250" name="テキスト ボックス 249"/>
        <xdr:cNvSpPr txBox="1"/>
      </xdr:nvSpPr>
      <xdr:spPr>
        <a:xfrm>
          <a:off x="1752111" y="1633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63097</xdr:rowOff>
    </xdr:from>
    <xdr:to>
      <xdr:col>6</xdr:col>
      <xdr:colOff>38100</xdr:colOff>
      <xdr:row>96</xdr:row>
      <xdr:rowOff>164697</xdr:rowOff>
    </xdr:to>
    <xdr:sp macro="" textlink="">
      <xdr:nvSpPr>
        <xdr:cNvPr id="251" name="フローチャート: 判断 250"/>
        <xdr:cNvSpPr/>
      </xdr:nvSpPr>
      <xdr:spPr>
        <a:xfrm>
          <a:off x="1079500" y="1652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9774</xdr:rowOff>
    </xdr:from>
    <xdr:ext cx="534377" cy="259045"/>
    <xdr:sp macro="" textlink="">
      <xdr:nvSpPr>
        <xdr:cNvPr id="252" name="テキスト ボックス 251"/>
        <xdr:cNvSpPr txBox="1"/>
      </xdr:nvSpPr>
      <xdr:spPr>
        <a:xfrm>
          <a:off x="863111" y="1629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147165</xdr:rowOff>
    </xdr:from>
    <xdr:to>
      <xdr:col>24</xdr:col>
      <xdr:colOff>114300</xdr:colOff>
      <xdr:row>98</xdr:row>
      <xdr:rowOff>77315</xdr:rowOff>
    </xdr:to>
    <xdr:sp macro="" textlink="">
      <xdr:nvSpPr>
        <xdr:cNvPr id="258" name="楕円 257"/>
        <xdr:cNvSpPr/>
      </xdr:nvSpPr>
      <xdr:spPr>
        <a:xfrm>
          <a:off x="4584700" y="1677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125592</xdr:rowOff>
    </xdr:from>
    <xdr:ext cx="534377" cy="259045"/>
    <xdr:sp macro="" textlink="">
      <xdr:nvSpPr>
        <xdr:cNvPr id="259" name="扶助費該当値テキスト"/>
        <xdr:cNvSpPr txBox="1"/>
      </xdr:nvSpPr>
      <xdr:spPr>
        <a:xfrm>
          <a:off x="4686300" y="167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127648</xdr:rowOff>
    </xdr:from>
    <xdr:to>
      <xdr:col>20</xdr:col>
      <xdr:colOff>38100</xdr:colOff>
      <xdr:row>98</xdr:row>
      <xdr:rowOff>57798</xdr:rowOff>
    </xdr:to>
    <xdr:sp macro="" textlink="">
      <xdr:nvSpPr>
        <xdr:cNvPr id="260" name="楕円 259"/>
        <xdr:cNvSpPr/>
      </xdr:nvSpPr>
      <xdr:spPr>
        <a:xfrm>
          <a:off x="3746500" y="1675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48925</xdr:rowOff>
    </xdr:from>
    <xdr:ext cx="534377" cy="259045"/>
    <xdr:sp macro="" textlink="">
      <xdr:nvSpPr>
        <xdr:cNvPr id="261" name="テキスト ボックス 260"/>
        <xdr:cNvSpPr txBox="1"/>
      </xdr:nvSpPr>
      <xdr:spPr>
        <a:xfrm>
          <a:off x="3530111" y="1685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116103</xdr:rowOff>
    </xdr:from>
    <xdr:to>
      <xdr:col>15</xdr:col>
      <xdr:colOff>101600</xdr:colOff>
      <xdr:row>98</xdr:row>
      <xdr:rowOff>46253</xdr:rowOff>
    </xdr:to>
    <xdr:sp macro="" textlink="">
      <xdr:nvSpPr>
        <xdr:cNvPr id="262" name="楕円 261"/>
        <xdr:cNvSpPr/>
      </xdr:nvSpPr>
      <xdr:spPr>
        <a:xfrm>
          <a:off x="2857500" y="167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37380</xdr:rowOff>
    </xdr:from>
    <xdr:ext cx="534377" cy="259045"/>
    <xdr:sp macro="" textlink="">
      <xdr:nvSpPr>
        <xdr:cNvPr id="263" name="テキスト ボックス 262"/>
        <xdr:cNvSpPr txBox="1"/>
      </xdr:nvSpPr>
      <xdr:spPr>
        <a:xfrm>
          <a:off x="2641111" y="1683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18205</xdr:rowOff>
    </xdr:from>
    <xdr:to>
      <xdr:col>10</xdr:col>
      <xdr:colOff>165100</xdr:colOff>
      <xdr:row>98</xdr:row>
      <xdr:rowOff>119805</xdr:rowOff>
    </xdr:to>
    <xdr:sp macro="" textlink="">
      <xdr:nvSpPr>
        <xdr:cNvPr id="264" name="楕円 263"/>
        <xdr:cNvSpPr/>
      </xdr:nvSpPr>
      <xdr:spPr>
        <a:xfrm>
          <a:off x="1968500" y="1682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110932</xdr:rowOff>
    </xdr:from>
    <xdr:ext cx="534377" cy="259045"/>
    <xdr:sp macro="" textlink="">
      <xdr:nvSpPr>
        <xdr:cNvPr id="265" name="テキスト ボックス 264"/>
        <xdr:cNvSpPr txBox="1"/>
      </xdr:nvSpPr>
      <xdr:spPr>
        <a:xfrm>
          <a:off x="1752111" y="1691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141421</xdr:rowOff>
    </xdr:from>
    <xdr:to>
      <xdr:col>6</xdr:col>
      <xdr:colOff>38100</xdr:colOff>
      <xdr:row>98</xdr:row>
      <xdr:rowOff>71571</xdr:rowOff>
    </xdr:to>
    <xdr:sp macro="" textlink="">
      <xdr:nvSpPr>
        <xdr:cNvPr id="266" name="楕円 265"/>
        <xdr:cNvSpPr/>
      </xdr:nvSpPr>
      <xdr:spPr>
        <a:xfrm>
          <a:off x="1079500" y="1677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62698</xdr:rowOff>
    </xdr:from>
    <xdr:ext cx="534377" cy="259045"/>
    <xdr:sp macro="" textlink="">
      <xdr:nvSpPr>
        <xdr:cNvPr id="267" name="テキスト ボックス 266"/>
        <xdr:cNvSpPr txBox="1"/>
      </xdr:nvSpPr>
      <xdr:spPr>
        <a:xfrm>
          <a:off x="863111" y="1686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81" name="テキスト ボックス 280"/>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3" name="テキスト ボックス 28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57549</xdr:rowOff>
    </xdr:from>
    <xdr:to>
      <xdr:col>54</xdr:col>
      <xdr:colOff>189865</xdr:colOff>
      <xdr:row>38</xdr:row>
      <xdr:rowOff>51803</xdr:rowOff>
    </xdr:to>
    <xdr:cxnSp macro="">
      <xdr:nvCxnSpPr>
        <xdr:cNvPr id="291" name="直線コネクタ 290"/>
        <xdr:cNvCxnSpPr/>
      </xdr:nvCxnSpPr>
      <xdr:spPr>
        <a:xfrm flipV="1">
          <a:off x="10475595" y="5372499"/>
          <a:ext cx="1270" cy="1194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55630</xdr:rowOff>
    </xdr:from>
    <xdr:ext cx="534377" cy="259045"/>
    <xdr:sp macro="" textlink="">
      <xdr:nvSpPr>
        <xdr:cNvPr id="292" name="補助費等最小値テキスト"/>
        <xdr:cNvSpPr txBox="1"/>
      </xdr:nvSpPr>
      <xdr:spPr>
        <a:xfrm>
          <a:off x="10528300" y="657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51803</xdr:rowOff>
    </xdr:from>
    <xdr:to>
      <xdr:col>55</xdr:col>
      <xdr:colOff>88900</xdr:colOff>
      <xdr:row>38</xdr:row>
      <xdr:rowOff>51803</xdr:rowOff>
    </xdr:to>
    <xdr:cxnSp macro="">
      <xdr:nvCxnSpPr>
        <xdr:cNvPr id="293" name="直線コネクタ 292"/>
        <xdr:cNvCxnSpPr/>
      </xdr:nvCxnSpPr>
      <xdr:spPr>
        <a:xfrm>
          <a:off x="10388600" y="656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4226</xdr:rowOff>
    </xdr:from>
    <xdr:ext cx="599010" cy="259045"/>
    <xdr:sp macro="" textlink="">
      <xdr:nvSpPr>
        <xdr:cNvPr id="294" name="補助費等最大値テキスト"/>
        <xdr:cNvSpPr txBox="1"/>
      </xdr:nvSpPr>
      <xdr:spPr>
        <a:xfrm>
          <a:off x="10528300" y="51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57549</xdr:rowOff>
    </xdr:from>
    <xdr:to>
      <xdr:col>55</xdr:col>
      <xdr:colOff>88900</xdr:colOff>
      <xdr:row>31</xdr:row>
      <xdr:rowOff>57549</xdr:rowOff>
    </xdr:to>
    <xdr:cxnSp macro="">
      <xdr:nvCxnSpPr>
        <xdr:cNvPr id="295" name="直線コネクタ 294"/>
        <xdr:cNvCxnSpPr/>
      </xdr:nvCxnSpPr>
      <xdr:spPr>
        <a:xfrm>
          <a:off x="10388600" y="537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117049</xdr:rowOff>
    </xdr:from>
    <xdr:to>
      <xdr:col>55</xdr:col>
      <xdr:colOff>0</xdr:colOff>
      <xdr:row>38</xdr:row>
      <xdr:rowOff>23514</xdr:rowOff>
    </xdr:to>
    <xdr:cxnSp macro="">
      <xdr:nvCxnSpPr>
        <xdr:cNvPr id="296" name="直線コネクタ 295"/>
        <xdr:cNvCxnSpPr/>
      </xdr:nvCxnSpPr>
      <xdr:spPr>
        <a:xfrm flipV="1">
          <a:off x="9639300" y="6460699"/>
          <a:ext cx="838200" cy="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157627</xdr:rowOff>
    </xdr:from>
    <xdr:ext cx="534377" cy="259045"/>
    <xdr:sp macro="" textlink="">
      <xdr:nvSpPr>
        <xdr:cNvPr id="297" name="補助費等平均値テキスト"/>
        <xdr:cNvSpPr txBox="1"/>
      </xdr:nvSpPr>
      <xdr:spPr>
        <a:xfrm>
          <a:off x="10528300" y="6158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134750</xdr:rowOff>
    </xdr:from>
    <xdr:to>
      <xdr:col>55</xdr:col>
      <xdr:colOff>50800</xdr:colOff>
      <xdr:row>37</xdr:row>
      <xdr:rowOff>64900</xdr:rowOff>
    </xdr:to>
    <xdr:sp macro="" textlink="">
      <xdr:nvSpPr>
        <xdr:cNvPr id="298" name="フローチャート: 判断 297"/>
        <xdr:cNvSpPr/>
      </xdr:nvSpPr>
      <xdr:spPr>
        <a:xfrm>
          <a:off x="10426700" y="630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23514</xdr:rowOff>
    </xdr:from>
    <xdr:to>
      <xdr:col>50</xdr:col>
      <xdr:colOff>114300</xdr:colOff>
      <xdr:row>38</xdr:row>
      <xdr:rowOff>34537</xdr:rowOff>
    </xdr:to>
    <xdr:cxnSp macro="">
      <xdr:nvCxnSpPr>
        <xdr:cNvPr id="299" name="直線コネクタ 298"/>
        <xdr:cNvCxnSpPr/>
      </xdr:nvCxnSpPr>
      <xdr:spPr>
        <a:xfrm flipV="1">
          <a:off x="8750300" y="6538614"/>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115974</xdr:rowOff>
    </xdr:from>
    <xdr:to>
      <xdr:col>50</xdr:col>
      <xdr:colOff>165100</xdr:colOff>
      <xdr:row>37</xdr:row>
      <xdr:rowOff>46124</xdr:rowOff>
    </xdr:to>
    <xdr:sp macro="" textlink="">
      <xdr:nvSpPr>
        <xdr:cNvPr id="300" name="フローチャート: 判断 299"/>
        <xdr:cNvSpPr/>
      </xdr:nvSpPr>
      <xdr:spPr>
        <a:xfrm>
          <a:off x="9588500" y="628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62651</xdr:rowOff>
    </xdr:from>
    <xdr:ext cx="599010" cy="259045"/>
    <xdr:sp macro="" textlink="">
      <xdr:nvSpPr>
        <xdr:cNvPr id="301" name="テキスト ボックス 300"/>
        <xdr:cNvSpPr txBox="1"/>
      </xdr:nvSpPr>
      <xdr:spPr>
        <a:xfrm>
          <a:off x="9339795" y="606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24817</xdr:rowOff>
    </xdr:from>
    <xdr:to>
      <xdr:col>45</xdr:col>
      <xdr:colOff>177800</xdr:colOff>
      <xdr:row>38</xdr:row>
      <xdr:rowOff>34537</xdr:rowOff>
    </xdr:to>
    <xdr:cxnSp macro="">
      <xdr:nvCxnSpPr>
        <xdr:cNvPr id="302" name="直線コネクタ 301"/>
        <xdr:cNvCxnSpPr/>
      </xdr:nvCxnSpPr>
      <xdr:spPr>
        <a:xfrm>
          <a:off x="7861300" y="6539917"/>
          <a:ext cx="889000" cy="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140716</xdr:rowOff>
    </xdr:from>
    <xdr:to>
      <xdr:col>46</xdr:col>
      <xdr:colOff>38100</xdr:colOff>
      <xdr:row>37</xdr:row>
      <xdr:rowOff>70866</xdr:rowOff>
    </xdr:to>
    <xdr:sp macro="" textlink="">
      <xdr:nvSpPr>
        <xdr:cNvPr id="303" name="フローチャート: 判断 302"/>
        <xdr:cNvSpPr/>
      </xdr:nvSpPr>
      <xdr:spPr>
        <a:xfrm>
          <a:off x="8699500" y="63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87393</xdr:rowOff>
    </xdr:from>
    <xdr:ext cx="534377" cy="259045"/>
    <xdr:sp macro="" textlink="">
      <xdr:nvSpPr>
        <xdr:cNvPr id="304" name="テキスト ボックス 303"/>
        <xdr:cNvSpPr txBox="1"/>
      </xdr:nvSpPr>
      <xdr:spPr>
        <a:xfrm>
          <a:off x="8483111" y="608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24817</xdr:rowOff>
    </xdr:from>
    <xdr:to>
      <xdr:col>41</xdr:col>
      <xdr:colOff>50800</xdr:colOff>
      <xdr:row>38</xdr:row>
      <xdr:rowOff>52508</xdr:rowOff>
    </xdr:to>
    <xdr:cxnSp macro="">
      <xdr:nvCxnSpPr>
        <xdr:cNvPr id="305" name="直線コネクタ 304"/>
        <xdr:cNvCxnSpPr/>
      </xdr:nvCxnSpPr>
      <xdr:spPr>
        <a:xfrm flipV="1">
          <a:off x="6972300" y="6539917"/>
          <a:ext cx="889000" cy="2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154337</xdr:rowOff>
    </xdr:from>
    <xdr:to>
      <xdr:col>41</xdr:col>
      <xdr:colOff>101600</xdr:colOff>
      <xdr:row>37</xdr:row>
      <xdr:rowOff>84487</xdr:rowOff>
    </xdr:to>
    <xdr:sp macro="" textlink="">
      <xdr:nvSpPr>
        <xdr:cNvPr id="306" name="フローチャート: 判断 305"/>
        <xdr:cNvSpPr/>
      </xdr:nvSpPr>
      <xdr:spPr>
        <a:xfrm>
          <a:off x="7810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101014</xdr:rowOff>
    </xdr:from>
    <xdr:ext cx="534377" cy="259045"/>
    <xdr:sp macro="" textlink="">
      <xdr:nvSpPr>
        <xdr:cNvPr id="307" name="テキスト ボックス 306"/>
        <xdr:cNvSpPr txBox="1"/>
      </xdr:nvSpPr>
      <xdr:spPr>
        <a:xfrm>
          <a:off x="7594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160707</xdr:rowOff>
    </xdr:from>
    <xdr:to>
      <xdr:col>36</xdr:col>
      <xdr:colOff>165100</xdr:colOff>
      <xdr:row>37</xdr:row>
      <xdr:rowOff>90857</xdr:rowOff>
    </xdr:to>
    <xdr:sp macro="" textlink="">
      <xdr:nvSpPr>
        <xdr:cNvPr id="308" name="フローチャート: 判断 307"/>
        <xdr:cNvSpPr/>
      </xdr:nvSpPr>
      <xdr:spPr>
        <a:xfrm>
          <a:off x="6921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107384</xdr:rowOff>
    </xdr:from>
    <xdr:ext cx="534377" cy="259045"/>
    <xdr:sp macro="" textlink="">
      <xdr:nvSpPr>
        <xdr:cNvPr id="309" name="テキスト ボックス 308"/>
        <xdr:cNvSpPr txBox="1"/>
      </xdr:nvSpPr>
      <xdr:spPr>
        <a:xfrm>
          <a:off x="6705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66249</xdr:rowOff>
    </xdr:from>
    <xdr:to>
      <xdr:col>55</xdr:col>
      <xdr:colOff>50800</xdr:colOff>
      <xdr:row>37</xdr:row>
      <xdr:rowOff>167849</xdr:rowOff>
    </xdr:to>
    <xdr:sp macro="" textlink="">
      <xdr:nvSpPr>
        <xdr:cNvPr id="315" name="楕円 314"/>
        <xdr:cNvSpPr/>
      </xdr:nvSpPr>
      <xdr:spPr>
        <a:xfrm>
          <a:off x="10426700" y="640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152626</xdr:rowOff>
    </xdr:from>
    <xdr:ext cx="534377" cy="259045"/>
    <xdr:sp macro="" textlink="">
      <xdr:nvSpPr>
        <xdr:cNvPr id="316" name="補助費等該当値テキスト"/>
        <xdr:cNvSpPr txBox="1"/>
      </xdr:nvSpPr>
      <xdr:spPr>
        <a:xfrm>
          <a:off x="10528300" y="6324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144164</xdr:rowOff>
    </xdr:from>
    <xdr:to>
      <xdr:col>50</xdr:col>
      <xdr:colOff>165100</xdr:colOff>
      <xdr:row>38</xdr:row>
      <xdr:rowOff>74314</xdr:rowOff>
    </xdr:to>
    <xdr:sp macro="" textlink="">
      <xdr:nvSpPr>
        <xdr:cNvPr id="317" name="楕円 316"/>
        <xdr:cNvSpPr/>
      </xdr:nvSpPr>
      <xdr:spPr>
        <a:xfrm>
          <a:off x="9588500" y="648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65441</xdr:rowOff>
    </xdr:from>
    <xdr:ext cx="534377" cy="259045"/>
    <xdr:sp macro="" textlink="">
      <xdr:nvSpPr>
        <xdr:cNvPr id="318" name="テキスト ボックス 317"/>
        <xdr:cNvSpPr txBox="1"/>
      </xdr:nvSpPr>
      <xdr:spPr>
        <a:xfrm>
          <a:off x="9372111" y="658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155186</xdr:rowOff>
    </xdr:from>
    <xdr:to>
      <xdr:col>46</xdr:col>
      <xdr:colOff>38100</xdr:colOff>
      <xdr:row>38</xdr:row>
      <xdr:rowOff>85336</xdr:rowOff>
    </xdr:to>
    <xdr:sp macro="" textlink="">
      <xdr:nvSpPr>
        <xdr:cNvPr id="319" name="楕円 318"/>
        <xdr:cNvSpPr/>
      </xdr:nvSpPr>
      <xdr:spPr>
        <a:xfrm>
          <a:off x="8699500" y="64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76464</xdr:rowOff>
    </xdr:from>
    <xdr:ext cx="534377" cy="259045"/>
    <xdr:sp macro="" textlink="">
      <xdr:nvSpPr>
        <xdr:cNvPr id="320" name="テキスト ボックス 319"/>
        <xdr:cNvSpPr txBox="1"/>
      </xdr:nvSpPr>
      <xdr:spPr>
        <a:xfrm>
          <a:off x="8483111" y="659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145467</xdr:rowOff>
    </xdr:from>
    <xdr:to>
      <xdr:col>41</xdr:col>
      <xdr:colOff>101600</xdr:colOff>
      <xdr:row>38</xdr:row>
      <xdr:rowOff>75617</xdr:rowOff>
    </xdr:to>
    <xdr:sp macro="" textlink="">
      <xdr:nvSpPr>
        <xdr:cNvPr id="321" name="楕円 320"/>
        <xdr:cNvSpPr/>
      </xdr:nvSpPr>
      <xdr:spPr>
        <a:xfrm>
          <a:off x="7810500" y="648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66744</xdr:rowOff>
    </xdr:from>
    <xdr:ext cx="534377" cy="259045"/>
    <xdr:sp macro="" textlink="">
      <xdr:nvSpPr>
        <xdr:cNvPr id="322" name="テキスト ボックス 321"/>
        <xdr:cNvSpPr txBox="1"/>
      </xdr:nvSpPr>
      <xdr:spPr>
        <a:xfrm>
          <a:off x="7594111" y="658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1708</xdr:rowOff>
    </xdr:from>
    <xdr:to>
      <xdr:col>36</xdr:col>
      <xdr:colOff>165100</xdr:colOff>
      <xdr:row>38</xdr:row>
      <xdr:rowOff>103308</xdr:rowOff>
    </xdr:to>
    <xdr:sp macro="" textlink="">
      <xdr:nvSpPr>
        <xdr:cNvPr id="323" name="楕円 322"/>
        <xdr:cNvSpPr/>
      </xdr:nvSpPr>
      <xdr:spPr>
        <a:xfrm>
          <a:off x="6921500" y="65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94435</xdr:rowOff>
    </xdr:from>
    <xdr:ext cx="534377" cy="259045"/>
    <xdr:sp macro="" textlink="">
      <xdr:nvSpPr>
        <xdr:cNvPr id="324" name="テキスト ボックス 323"/>
        <xdr:cNvSpPr txBox="1"/>
      </xdr:nvSpPr>
      <xdr:spPr>
        <a:xfrm>
          <a:off x="6705111" y="660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8" name="テキスト ボックス 33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0" name="テキスト ボックス 33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2" name="テキスト ボックス 34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4" name="テキスト ボックス 34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144507</xdr:rowOff>
    </xdr:from>
    <xdr:to>
      <xdr:col>54</xdr:col>
      <xdr:colOff>189865</xdr:colOff>
      <xdr:row>59</xdr:row>
      <xdr:rowOff>37443</xdr:rowOff>
    </xdr:to>
    <xdr:cxnSp macro="">
      <xdr:nvCxnSpPr>
        <xdr:cNvPr id="348" name="直線コネクタ 347"/>
        <xdr:cNvCxnSpPr/>
      </xdr:nvCxnSpPr>
      <xdr:spPr>
        <a:xfrm flipV="1">
          <a:off x="10475595" y="8888457"/>
          <a:ext cx="1270" cy="1264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55342</xdr:rowOff>
    </xdr:from>
    <xdr:ext cx="534377" cy="259045"/>
    <xdr:sp macro="" textlink="">
      <xdr:nvSpPr>
        <xdr:cNvPr id="349" name="普通建設事業費最小値テキスト"/>
        <xdr:cNvSpPr txBox="1"/>
      </xdr:nvSpPr>
      <xdr:spPr>
        <a:xfrm>
          <a:off x="10528300" y="10170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37443</xdr:rowOff>
    </xdr:from>
    <xdr:to>
      <xdr:col>55</xdr:col>
      <xdr:colOff>88900</xdr:colOff>
      <xdr:row>59</xdr:row>
      <xdr:rowOff>37443</xdr:rowOff>
    </xdr:to>
    <xdr:cxnSp macro="">
      <xdr:nvCxnSpPr>
        <xdr:cNvPr id="350" name="直線コネクタ 349"/>
        <xdr:cNvCxnSpPr/>
      </xdr:nvCxnSpPr>
      <xdr:spPr>
        <a:xfrm>
          <a:off x="10388600" y="1015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91184</xdr:rowOff>
    </xdr:from>
    <xdr:ext cx="690189" cy="259045"/>
    <xdr:sp macro="" textlink="">
      <xdr:nvSpPr>
        <xdr:cNvPr id="351" name="普通建設事業費最大値テキスト"/>
        <xdr:cNvSpPr txBox="1"/>
      </xdr:nvSpPr>
      <xdr:spPr>
        <a:xfrm>
          <a:off x="10528300" y="86636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3,337,385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144507</xdr:rowOff>
    </xdr:from>
    <xdr:to>
      <xdr:col>55</xdr:col>
      <xdr:colOff>88900</xdr:colOff>
      <xdr:row>51</xdr:row>
      <xdr:rowOff>144507</xdr:rowOff>
    </xdr:to>
    <xdr:cxnSp macro="">
      <xdr:nvCxnSpPr>
        <xdr:cNvPr id="352" name="直線コネクタ 351"/>
        <xdr:cNvCxnSpPr/>
      </xdr:nvCxnSpPr>
      <xdr:spPr>
        <a:xfrm>
          <a:off x="10388600" y="8888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29532</xdr:rowOff>
    </xdr:from>
    <xdr:to>
      <xdr:col>55</xdr:col>
      <xdr:colOff>0</xdr:colOff>
      <xdr:row>59</xdr:row>
      <xdr:rowOff>30553</xdr:rowOff>
    </xdr:to>
    <xdr:cxnSp macro="">
      <xdr:nvCxnSpPr>
        <xdr:cNvPr id="353" name="直線コネクタ 352"/>
        <xdr:cNvCxnSpPr/>
      </xdr:nvCxnSpPr>
      <xdr:spPr>
        <a:xfrm flipV="1">
          <a:off x="9639300" y="10145082"/>
          <a:ext cx="8382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144242</xdr:rowOff>
    </xdr:from>
    <xdr:ext cx="599010" cy="259045"/>
    <xdr:sp macro="" textlink="">
      <xdr:nvSpPr>
        <xdr:cNvPr id="354" name="普通建設事業費平均値テキスト"/>
        <xdr:cNvSpPr txBox="1"/>
      </xdr:nvSpPr>
      <xdr:spPr>
        <a:xfrm>
          <a:off x="10528300" y="9916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121365</xdr:rowOff>
    </xdr:from>
    <xdr:to>
      <xdr:col>55</xdr:col>
      <xdr:colOff>50800</xdr:colOff>
      <xdr:row>59</xdr:row>
      <xdr:rowOff>51515</xdr:rowOff>
    </xdr:to>
    <xdr:sp macro="" textlink="">
      <xdr:nvSpPr>
        <xdr:cNvPr id="355" name="フローチャート: 判断 354"/>
        <xdr:cNvSpPr/>
      </xdr:nvSpPr>
      <xdr:spPr>
        <a:xfrm>
          <a:off x="10426700" y="1006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27000</xdr:rowOff>
    </xdr:from>
    <xdr:to>
      <xdr:col>50</xdr:col>
      <xdr:colOff>114300</xdr:colOff>
      <xdr:row>59</xdr:row>
      <xdr:rowOff>30553</xdr:rowOff>
    </xdr:to>
    <xdr:cxnSp macro="">
      <xdr:nvCxnSpPr>
        <xdr:cNvPr id="356" name="直線コネクタ 355"/>
        <xdr:cNvCxnSpPr/>
      </xdr:nvCxnSpPr>
      <xdr:spPr>
        <a:xfrm>
          <a:off x="8750300" y="10142550"/>
          <a:ext cx="889000" cy="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118282</xdr:rowOff>
    </xdr:from>
    <xdr:to>
      <xdr:col>50</xdr:col>
      <xdr:colOff>165100</xdr:colOff>
      <xdr:row>59</xdr:row>
      <xdr:rowOff>48432</xdr:rowOff>
    </xdr:to>
    <xdr:sp macro="" textlink="">
      <xdr:nvSpPr>
        <xdr:cNvPr id="357" name="フローチャート: 判断 356"/>
        <xdr:cNvSpPr/>
      </xdr:nvSpPr>
      <xdr:spPr>
        <a:xfrm>
          <a:off x="9588500" y="1006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64959</xdr:rowOff>
    </xdr:from>
    <xdr:ext cx="599010" cy="259045"/>
    <xdr:sp macro="" textlink="">
      <xdr:nvSpPr>
        <xdr:cNvPr id="358" name="テキスト ボックス 357"/>
        <xdr:cNvSpPr txBox="1"/>
      </xdr:nvSpPr>
      <xdr:spPr>
        <a:xfrm>
          <a:off x="9339795" y="983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26660</xdr:rowOff>
    </xdr:from>
    <xdr:to>
      <xdr:col>45</xdr:col>
      <xdr:colOff>177800</xdr:colOff>
      <xdr:row>59</xdr:row>
      <xdr:rowOff>27000</xdr:rowOff>
    </xdr:to>
    <xdr:cxnSp macro="">
      <xdr:nvCxnSpPr>
        <xdr:cNvPr id="359" name="直線コネクタ 358"/>
        <xdr:cNvCxnSpPr/>
      </xdr:nvCxnSpPr>
      <xdr:spPr>
        <a:xfrm>
          <a:off x="7861300" y="10142210"/>
          <a:ext cx="889000" cy="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112274</xdr:rowOff>
    </xdr:from>
    <xdr:to>
      <xdr:col>46</xdr:col>
      <xdr:colOff>38100</xdr:colOff>
      <xdr:row>59</xdr:row>
      <xdr:rowOff>42424</xdr:rowOff>
    </xdr:to>
    <xdr:sp macro="" textlink="">
      <xdr:nvSpPr>
        <xdr:cNvPr id="360" name="フローチャート: 判断 359"/>
        <xdr:cNvSpPr/>
      </xdr:nvSpPr>
      <xdr:spPr>
        <a:xfrm>
          <a:off x="8699500" y="1005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58951</xdr:rowOff>
    </xdr:from>
    <xdr:ext cx="599010" cy="259045"/>
    <xdr:sp macro="" textlink="">
      <xdr:nvSpPr>
        <xdr:cNvPr id="361" name="テキスト ボックス 360"/>
        <xdr:cNvSpPr txBox="1"/>
      </xdr:nvSpPr>
      <xdr:spPr>
        <a:xfrm>
          <a:off x="8450795" y="983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18997</xdr:rowOff>
    </xdr:from>
    <xdr:to>
      <xdr:col>41</xdr:col>
      <xdr:colOff>50800</xdr:colOff>
      <xdr:row>59</xdr:row>
      <xdr:rowOff>26660</xdr:rowOff>
    </xdr:to>
    <xdr:cxnSp macro="">
      <xdr:nvCxnSpPr>
        <xdr:cNvPr id="362" name="直線コネクタ 361"/>
        <xdr:cNvCxnSpPr/>
      </xdr:nvCxnSpPr>
      <xdr:spPr>
        <a:xfrm>
          <a:off x="6972300" y="10134547"/>
          <a:ext cx="889000" cy="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116099</xdr:rowOff>
    </xdr:from>
    <xdr:to>
      <xdr:col>41</xdr:col>
      <xdr:colOff>101600</xdr:colOff>
      <xdr:row>59</xdr:row>
      <xdr:rowOff>46249</xdr:rowOff>
    </xdr:to>
    <xdr:sp macro="" textlink="">
      <xdr:nvSpPr>
        <xdr:cNvPr id="363" name="フローチャート: 判断 362"/>
        <xdr:cNvSpPr/>
      </xdr:nvSpPr>
      <xdr:spPr>
        <a:xfrm>
          <a:off x="7810500" y="1006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62776</xdr:rowOff>
    </xdr:from>
    <xdr:ext cx="599010" cy="259045"/>
    <xdr:sp macro="" textlink="">
      <xdr:nvSpPr>
        <xdr:cNvPr id="364" name="テキスト ボックス 363"/>
        <xdr:cNvSpPr txBox="1"/>
      </xdr:nvSpPr>
      <xdr:spPr>
        <a:xfrm>
          <a:off x="7561795" y="98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119500</xdr:rowOff>
    </xdr:from>
    <xdr:to>
      <xdr:col>36</xdr:col>
      <xdr:colOff>165100</xdr:colOff>
      <xdr:row>59</xdr:row>
      <xdr:rowOff>49650</xdr:rowOff>
    </xdr:to>
    <xdr:sp macro="" textlink="">
      <xdr:nvSpPr>
        <xdr:cNvPr id="365" name="フローチャート: 判断 364"/>
        <xdr:cNvSpPr/>
      </xdr:nvSpPr>
      <xdr:spPr>
        <a:xfrm>
          <a:off x="6921500" y="100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66177</xdr:rowOff>
    </xdr:from>
    <xdr:ext cx="599010" cy="259045"/>
    <xdr:sp macro="" textlink="">
      <xdr:nvSpPr>
        <xdr:cNvPr id="366" name="テキスト ボックス 365"/>
        <xdr:cNvSpPr txBox="1"/>
      </xdr:nvSpPr>
      <xdr:spPr>
        <a:xfrm>
          <a:off x="6672795" y="983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150182</xdr:rowOff>
    </xdr:from>
    <xdr:to>
      <xdr:col>55</xdr:col>
      <xdr:colOff>50800</xdr:colOff>
      <xdr:row>59</xdr:row>
      <xdr:rowOff>80332</xdr:rowOff>
    </xdr:to>
    <xdr:sp macro="" textlink="">
      <xdr:nvSpPr>
        <xdr:cNvPr id="372" name="楕円 371"/>
        <xdr:cNvSpPr/>
      </xdr:nvSpPr>
      <xdr:spPr>
        <a:xfrm>
          <a:off x="10426700" y="1009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99792</xdr:rowOff>
    </xdr:from>
    <xdr:ext cx="534377" cy="259045"/>
    <xdr:sp macro="" textlink="">
      <xdr:nvSpPr>
        <xdr:cNvPr id="373" name="普通建設事業費該当値テキスト"/>
        <xdr:cNvSpPr txBox="1"/>
      </xdr:nvSpPr>
      <xdr:spPr>
        <a:xfrm>
          <a:off x="10528300" y="10043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151203</xdr:rowOff>
    </xdr:from>
    <xdr:to>
      <xdr:col>50</xdr:col>
      <xdr:colOff>165100</xdr:colOff>
      <xdr:row>59</xdr:row>
      <xdr:rowOff>81353</xdr:rowOff>
    </xdr:to>
    <xdr:sp macro="" textlink="">
      <xdr:nvSpPr>
        <xdr:cNvPr id="374" name="楕円 373"/>
        <xdr:cNvSpPr/>
      </xdr:nvSpPr>
      <xdr:spPr>
        <a:xfrm>
          <a:off x="9588500" y="100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72480</xdr:rowOff>
    </xdr:from>
    <xdr:ext cx="534377" cy="259045"/>
    <xdr:sp macro="" textlink="">
      <xdr:nvSpPr>
        <xdr:cNvPr id="375" name="テキスト ボックス 374"/>
        <xdr:cNvSpPr txBox="1"/>
      </xdr:nvSpPr>
      <xdr:spPr>
        <a:xfrm>
          <a:off x="9372111" y="1018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147650</xdr:rowOff>
    </xdr:from>
    <xdr:to>
      <xdr:col>46</xdr:col>
      <xdr:colOff>38100</xdr:colOff>
      <xdr:row>59</xdr:row>
      <xdr:rowOff>77800</xdr:rowOff>
    </xdr:to>
    <xdr:sp macro="" textlink="">
      <xdr:nvSpPr>
        <xdr:cNvPr id="376" name="楕円 375"/>
        <xdr:cNvSpPr/>
      </xdr:nvSpPr>
      <xdr:spPr>
        <a:xfrm>
          <a:off x="86995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68927</xdr:rowOff>
    </xdr:from>
    <xdr:ext cx="534377" cy="259045"/>
    <xdr:sp macro="" textlink="">
      <xdr:nvSpPr>
        <xdr:cNvPr id="377" name="テキスト ボックス 376"/>
        <xdr:cNvSpPr txBox="1"/>
      </xdr:nvSpPr>
      <xdr:spPr>
        <a:xfrm>
          <a:off x="8483111" y="101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147310</xdr:rowOff>
    </xdr:from>
    <xdr:to>
      <xdr:col>41</xdr:col>
      <xdr:colOff>101600</xdr:colOff>
      <xdr:row>59</xdr:row>
      <xdr:rowOff>77460</xdr:rowOff>
    </xdr:to>
    <xdr:sp macro="" textlink="">
      <xdr:nvSpPr>
        <xdr:cNvPr id="378" name="楕円 377"/>
        <xdr:cNvSpPr/>
      </xdr:nvSpPr>
      <xdr:spPr>
        <a:xfrm>
          <a:off x="7810500" y="100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68587</xdr:rowOff>
    </xdr:from>
    <xdr:ext cx="534377" cy="259045"/>
    <xdr:sp macro="" textlink="">
      <xdr:nvSpPr>
        <xdr:cNvPr id="379" name="テキスト ボックス 378"/>
        <xdr:cNvSpPr txBox="1"/>
      </xdr:nvSpPr>
      <xdr:spPr>
        <a:xfrm>
          <a:off x="7594111" y="1018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139647</xdr:rowOff>
    </xdr:from>
    <xdr:to>
      <xdr:col>36</xdr:col>
      <xdr:colOff>165100</xdr:colOff>
      <xdr:row>59</xdr:row>
      <xdr:rowOff>69797</xdr:rowOff>
    </xdr:to>
    <xdr:sp macro="" textlink="">
      <xdr:nvSpPr>
        <xdr:cNvPr id="380" name="楕円 379"/>
        <xdr:cNvSpPr/>
      </xdr:nvSpPr>
      <xdr:spPr>
        <a:xfrm>
          <a:off x="6921500" y="1008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60924</xdr:rowOff>
    </xdr:from>
    <xdr:ext cx="534377" cy="259045"/>
    <xdr:sp macro="" textlink="">
      <xdr:nvSpPr>
        <xdr:cNvPr id="381" name="テキスト ボックス 380"/>
        <xdr:cNvSpPr txBox="1"/>
      </xdr:nvSpPr>
      <xdr:spPr>
        <a:xfrm>
          <a:off x="6705111" y="1017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95" name="テキスト ボックス 39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97" name="テキスト ボックス 39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9" name="テキスト ボックス 39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17978</xdr:rowOff>
    </xdr:from>
    <xdr:to>
      <xdr:col>54</xdr:col>
      <xdr:colOff>189865</xdr:colOff>
      <xdr:row>78</xdr:row>
      <xdr:rowOff>139650</xdr:rowOff>
    </xdr:to>
    <xdr:cxnSp macro="">
      <xdr:nvCxnSpPr>
        <xdr:cNvPr id="403" name="直線コネクタ 402"/>
        <xdr:cNvCxnSpPr/>
      </xdr:nvCxnSpPr>
      <xdr:spPr>
        <a:xfrm flipV="1">
          <a:off x="10475595" y="12190928"/>
          <a:ext cx="1270" cy="13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6828</xdr:rowOff>
    </xdr:from>
    <xdr:ext cx="378565" cy="259045"/>
    <xdr:sp macro="" textlink="">
      <xdr:nvSpPr>
        <xdr:cNvPr id="404" name="普通建設事業費 （ うち新規整備　）最小値テキスト"/>
        <xdr:cNvSpPr txBox="1"/>
      </xdr:nvSpPr>
      <xdr:spPr>
        <a:xfrm>
          <a:off x="10528300" y="1355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139650</xdr:rowOff>
    </xdr:from>
    <xdr:to>
      <xdr:col>55</xdr:col>
      <xdr:colOff>88900</xdr:colOff>
      <xdr:row>78</xdr:row>
      <xdr:rowOff>139650</xdr:rowOff>
    </xdr:to>
    <xdr:cxnSp macro="">
      <xdr:nvCxnSpPr>
        <xdr:cNvPr id="405" name="直線コネクタ 404"/>
        <xdr:cNvCxnSpPr/>
      </xdr:nvCxnSpPr>
      <xdr:spPr>
        <a:xfrm>
          <a:off x="10388600" y="1351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136105</xdr:rowOff>
    </xdr:from>
    <xdr:ext cx="690189" cy="259045"/>
    <xdr:sp macro="" textlink="">
      <xdr:nvSpPr>
        <xdr:cNvPr id="406" name="普通建設事業費 （ うち新規整備　）最大値テキスト"/>
        <xdr:cNvSpPr txBox="1"/>
      </xdr:nvSpPr>
      <xdr:spPr>
        <a:xfrm>
          <a:off x="10528300" y="119661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17978</xdr:rowOff>
    </xdr:from>
    <xdr:to>
      <xdr:col>55</xdr:col>
      <xdr:colOff>88900</xdr:colOff>
      <xdr:row>71</xdr:row>
      <xdr:rowOff>17978</xdr:rowOff>
    </xdr:to>
    <xdr:cxnSp macro="">
      <xdr:nvCxnSpPr>
        <xdr:cNvPr id="407" name="直線コネクタ 406"/>
        <xdr:cNvCxnSpPr/>
      </xdr:nvCxnSpPr>
      <xdr:spPr>
        <a:xfrm>
          <a:off x="10388600" y="1219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138058</xdr:rowOff>
    </xdr:from>
    <xdr:to>
      <xdr:col>55</xdr:col>
      <xdr:colOff>0</xdr:colOff>
      <xdr:row>78</xdr:row>
      <xdr:rowOff>138526</xdr:rowOff>
    </xdr:to>
    <xdr:cxnSp macro="">
      <xdr:nvCxnSpPr>
        <xdr:cNvPr id="408" name="直線コネクタ 407"/>
        <xdr:cNvCxnSpPr/>
      </xdr:nvCxnSpPr>
      <xdr:spPr>
        <a:xfrm flipV="1">
          <a:off x="9639300" y="13511158"/>
          <a:ext cx="838200" cy="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95728</xdr:rowOff>
    </xdr:from>
    <xdr:ext cx="534377" cy="259045"/>
    <xdr:sp macro="" textlink="">
      <xdr:nvSpPr>
        <xdr:cNvPr id="409" name="普通建設事業費 （ うち新規整備　）平均値テキスト"/>
        <xdr:cNvSpPr txBox="1"/>
      </xdr:nvSpPr>
      <xdr:spPr>
        <a:xfrm>
          <a:off x="10528300" y="13297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72851</xdr:rowOff>
    </xdr:from>
    <xdr:to>
      <xdr:col>55</xdr:col>
      <xdr:colOff>50800</xdr:colOff>
      <xdr:row>79</xdr:row>
      <xdr:rowOff>3001</xdr:rowOff>
    </xdr:to>
    <xdr:sp macro="" textlink="">
      <xdr:nvSpPr>
        <xdr:cNvPr id="410" name="フローチャート: 判断 409"/>
        <xdr:cNvSpPr/>
      </xdr:nvSpPr>
      <xdr:spPr>
        <a:xfrm>
          <a:off x="10426700" y="1344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137156</xdr:rowOff>
    </xdr:from>
    <xdr:to>
      <xdr:col>50</xdr:col>
      <xdr:colOff>114300</xdr:colOff>
      <xdr:row>78</xdr:row>
      <xdr:rowOff>138526</xdr:rowOff>
    </xdr:to>
    <xdr:cxnSp macro="">
      <xdr:nvCxnSpPr>
        <xdr:cNvPr id="411" name="直線コネクタ 410"/>
        <xdr:cNvCxnSpPr/>
      </xdr:nvCxnSpPr>
      <xdr:spPr>
        <a:xfrm>
          <a:off x="8750300" y="13510256"/>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66542</xdr:rowOff>
    </xdr:from>
    <xdr:to>
      <xdr:col>50</xdr:col>
      <xdr:colOff>165100</xdr:colOff>
      <xdr:row>78</xdr:row>
      <xdr:rowOff>168142</xdr:rowOff>
    </xdr:to>
    <xdr:sp macro="" textlink="">
      <xdr:nvSpPr>
        <xdr:cNvPr id="412" name="フローチャート: 判断 411"/>
        <xdr:cNvSpPr/>
      </xdr:nvSpPr>
      <xdr:spPr>
        <a:xfrm>
          <a:off x="9588500" y="1343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13219</xdr:rowOff>
    </xdr:from>
    <xdr:ext cx="534377" cy="259045"/>
    <xdr:sp macro="" textlink="">
      <xdr:nvSpPr>
        <xdr:cNvPr id="413" name="テキスト ボックス 412"/>
        <xdr:cNvSpPr txBox="1"/>
      </xdr:nvSpPr>
      <xdr:spPr>
        <a:xfrm>
          <a:off x="9372111" y="1321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133494</xdr:rowOff>
    </xdr:from>
    <xdr:to>
      <xdr:col>45</xdr:col>
      <xdr:colOff>177800</xdr:colOff>
      <xdr:row>78</xdr:row>
      <xdr:rowOff>137156</xdr:rowOff>
    </xdr:to>
    <xdr:cxnSp macro="">
      <xdr:nvCxnSpPr>
        <xdr:cNvPr id="414" name="直線コネクタ 413"/>
        <xdr:cNvCxnSpPr/>
      </xdr:nvCxnSpPr>
      <xdr:spPr>
        <a:xfrm>
          <a:off x="7861300" y="13506594"/>
          <a:ext cx="8890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60123</xdr:rowOff>
    </xdr:from>
    <xdr:to>
      <xdr:col>46</xdr:col>
      <xdr:colOff>38100</xdr:colOff>
      <xdr:row>78</xdr:row>
      <xdr:rowOff>161723</xdr:rowOff>
    </xdr:to>
    <xdr:sp macro="" textlink="">
      <xdr:nvSpPr>
        <xdr:cNvPr id="415" name="フローチャート: 判断 414"/>
        <xdr:cNvSpPr/>
      </xdr:nvSpPr>
      <xdr:spPr>
        <a:xfrm>
          <a:off x="8699500" y="1343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6800</xdr:rowOff>
    </xdr:from>
    <xdr:ext cx="534377" cy="259045"/>
    <xdr:sp macro="" textlink="">
      <xdr:nvSpPr>
        <xdr:cNvPr id="416" name="テキスト ボックス 415"/>
        <xdr:cNvSpPr txBox="1"/>
      </xdr:nvSpPr>
      <xdr:spPr>
        <a:xfrm>
          <a:off x="8483111" y="132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118463</xdr:rowOff>
    </xdr:from>
    <xdr:to>
      <xdr:col>41</xdr:col>
      <xdr:colOff>50800</xdr:colOff>
      <xdr:row>78</xdr:row>
      <xdr:rowOff>133494</xdr:rowOff>
    </xdr:to>
    <xdr:cxnSp macro="">
      <xdr:nvCxnSpPr>
        <xdr:cNvPr id="417" name="直線コネクタ 416"/>
        <xdr:cNvCxnSpPr/>
      </xdr:nvCxnSpPr>
      <xdr:spPr>
        <a:xfrm>
          <a:off x="6972300" y="13491563"/>
          <a:ext cx="8890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59186</xdr:rowOff>
    </xdr:from>
    <xdr:to>
      <xdr:col>41</xdr:col>
      <xdr:colOff>101600</xdr:colOff>
      <xdr:row>78</xdr:row>
      <xdr:rowOff>160786</xdr:rowOff>
    </xdr:to>
    <xdr:sp macro="" textlink="">
      <xdr:nvSpPr>
        <xdr:cNvPr id="418" name="フローチャート: 判断 417"/>
        <xdr:cNvSpPr/>
      </xdr:nvSpPr>
      <xdr:spPr>
        <a:xfrm>
          <a:off x="78105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5863</xdr:rowOff>
    </xdr:from>
    <xdr:ext cx="534377" cy="259045"/>
    <xdr:sp macro="" textlink="">
      <xdr:nvSpPr>
        <xdr:cNvPr id="419" name="テキスト ボックス 418"/>
        <xdr:cNvSpPr txBox="1"/>
      </xdr:nvSpPr>
      <xdr:spPr>
        <a:xfrm>
          <a:off x="7594111" y="132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64238</xdr:rowOff>
    </xdr:from>
    <xdr:to>
      <xdr:col>36</xdr:col>
      <xdr:colOff>165100</xdr:colOff>
      <xdr:row>78</xdr:row>
      <xdr:rowOff>165838</xdr:rowOff>
    </xdr:to>
    <xdr:sp macro="" textlink="">
      <xdr:nvSpPr>
        <xdr:cNvPr id="420" name="フローチャート: 判断 419"/>
        <xdr:cNvSpPr/>
      </xdr:nvSpPr>
      <xdr:spPr>
        <a:xfrm>
          <a:off x="6921500" y="134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10915</xdr:rowOff>
    </xdr:from>
    <xdr:ext cx="534377" cy="259045"/>
    <xdr:sp macro="" textlink="">
      <xdr:nvSpPr>
        <xdr:cNvPr id="421" name="テキスト ボックス 420"/>
        <xdr:cNvSpPr txBox="1"/>
      </xdr:nvSpPr>
      <xdr:spPr>
        <a:xfrm>
          <a:off x="6705111" y="1321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87258</xdr:rowOff>
    </xdr:from>
    <xdr:to>
      <xdr:col>55</xdr:col>
      <xdr:colOff>50800</xdr:colOff>
      <xdr:row>79</xdr:row>
      <xdr:rowOff>17408</xdr:rowOff>
    </xdr:to>
    <xdr:sp macro="" textlink="">
      <xdr:nvSpPr>
        <xdr:cNvPr id="427" name="楕円 426"/>
        <xdr:cNvSpPr/>
      </xdr:nvSpPr>
      <xdr:spPr>
        <a:xfrm>
          <a:off x="10426700" y="134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51278</xdr:rowOff>
    </xdr:from>
    <xdr:ext cx="469744" cy="259045"/>
    <xdr:sp macro="" textlink="">
      <xdr:nvSpPr>
        <xdr:cNvPr id="428" name="普通建設事業費 （ うち新規整備　）該当値テキスト"/>
        <xdr:cNvSpPr txBox="1"/>
      </xdr:nvSpPr>
      <xdr:spPr>
        <a:xfrm>
          <a:off x="10528300" y="1342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87726</xdr:rowOff>
    </xdr:from>
    <xdr:to>
      <xdr:col>50</xdr:col>
      <xdr:colOff>165100</xdr:colOff>
      <xdr:row>79</xdr:row>
      <xdr:rowOff>17876</xdr:rowOff>
    </xdr:to>
    <xdr:sp macro="" textlink="">
      <xdr:nvSpPr>
        <xdr:cNvPr id="429" name="楕円 428"/>
        <xdr:cNvSpPr/>
      </xdr:nvSpPr>
      <xdr:spPr>
        <a:xfrm>
          <a:off x="9588500" y="134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9003</xdr:rowOff>
    </xdr:from>
    <xdr:ext cx="469744" cy="259045"/>
    <xdr:sp macro="" textlink="">
      <xdr:nvSpPr>
        <xdr:cNvPr id="430" name="テキスト ボックス 429"/>
        <xdr:cNvSpPr txBox="1"/>
      </xdr:nvSpPr>
      <xdr:spPr>
        <a:xfrm>
          <a:off x="9404428" y="1355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86356</xdr:rowOff>
    </xdr:from>
    <xdr:to>
      <xdr:col>46</xdr:col>
      <xdr:colOff>38100</xdr:colOff>
      <xdr:row>79</xdr:row>
      <xdr:rowOff>16506</xdr:rowOff>
    </xdr:to>
    <xdr:sp macro="" textlink="">
      <xdr:nvSpPr>
        <xdr:cNvPr id="431" name="楕円 430"/>
        <xdr:cNvSpPr/>
      </xdr:nvSpPr>
      <xdr:spPr>
        <a:xfrm>
          <a:off x="8699500" y="134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7633</xdr:rowOff>
    </xdr:from>
    <xdr:ext cx="469744" cy="259045"/>
    <xdr:sp macro="" textlink="">
      <xdr:nvSpPr>
        <xdr:cNvPr id="432" name="テキスト ボックス 431"/>
        <xdr:cNvSpPr txBox="1"/>
      </xdr:nvSpPr>
      <xdr:spPr>
        <a:xfrm>
          <a:off x="8515428" y="13552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82694</xdr:rowOff>
    </xdr:from>
    <xdr:to>
      <xdr:col>41</xdr:col>
      <xdr:colOff>101600</xdr:colOff>
      <xdr:row>79</xdr:row>
      <xdr:rowOff>12844</xdr:rowOff>
    </xdr:to>
    <xdr:sp macro="" textlink="">
      <xdr:nvSpPr>
        <xdr:cNvPr id="433" name="楕円 432"/>
        <xdr:cNvSpPr/>
      </xdr:nvSpPr>
      <xdr:spPr>
        <a:xfrm>
          <a:off x="7810500" y="134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3971</xdr:rowOff>
    </xdr:from>
    <xdr:ext cx="534377" cy="259045"/>
    <xdr:sp macro="" textlink="">
      <xdr:nvSpPr>
        <xdr:cNvPr id="434" name="テキスト ボックス 433"/>
        <xdr:cNvSpPr txBox="1"/>
      </xdr:nvSpPr>
      <xdr:spPr>
        <a:xfrm>
          <a:off x="7594111" y="1354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67663</xdr:rowOff>
    </xdr:from>
    <xdr:to>
      <xdr:col>36</xdr:col>
      <xdr:colOff>165100</xdr:colOff>
      <xdr:row>78</xdr:row>
      <xdr:rowOff>169263</xdr:rowOff>
    </xdr:to>
    <xdr:sp macro="" textlink="">
      <xdr:nvSpPr>
        <xdr:cNvPr id="435" name="楕円 434"/>
        <xdr:cNvSpPr/>
      </xdr:nvSpPr>
      <xdr:spPr>
        <a:xfrm>
          <a:off x="6921500" y="13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160390</xdr:rowOff>
    </xdr:from>
    <xdr:ext cx="534377" cy="259045"/>
    <xdr:sp macro="" textlink="">
      <xdr:nvSpPr>
        <xdr:cNvPr id="436" name="テキスト ボックス 435"/>
        <xdr:cNvSpPr txBox="1"/>
      </xdr:nvSpPr>
      <xdr:spPr>
        <a:xfrm>
          <a:off x="6705111" y="1353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8479</xdr:rowOff>
    </xdr:from>
    <xdr:to>
      <xdr:col>54</xdr:col>
      <xdr:colOff>189865</xdr:colOff>
      <xdr:row>98</xdr:row>
      <xdr:rowOff>132572</xdr:rowOff>
    </xdr:to>
    <xdr:cxnSp macro="">
      <xdr:nvCxnSpPr>
        <xdr:cNvPr id="458" name="直線コネクタ 457"/>
        <xdr:cNvCxnSpPr/>
      </xdr:nvCxnSpPr>
      <xdr:spPr>
        <a:xfrm flipV="1">
          <a:off x="10475595" y="15438979"/>
          <a:ext cx="1270" cy="149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136399</xdr:rowOff>
    </xdr:from>
    <xdr:ext cx="469744" cy="259045"/>
    <xdr:sp macro="" textlink="">
      <xdr:nvSpPr>
        <xdr:cNvPr id="459" name="普通建設事業費 （ うち更新整備　）最小値テキスト"/>
        <xdr:cNvSpPr txBox="1"/>
      </xdr:nvSpPr>
      <xdr:spPr>
        <a:xfrm>
          <a:off x="10528300" y="1693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132572</xdr:rowOff>
    </xdr:from>
    <xdr:to>
      <xdr:col>55</xdr:col>
      <xdr:colOff>88900</xdr:colOff>
      <xdr:row>98</xdr:row>
      <xdr:rowOff>132572</xdr:rowOff>
    </xdr:to>
    <xdr:cxnSp macro="">
      <xdr:nvCxnSpPr>
        <xdr:cNvPr id="460" name="直線コネクタ 459"/>
        <xdr:cNvCxnSpPr/>
      </xdr:nvCxnSpPr>
      <xdr:spPr>
        <a:xfrm>
          <a:off x="10388600" y="1693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126606</xdr:rowOff>
    </xdr:from>
    <xdr:ext cx="599010" cy="259045"/>
    <xdr:sp macro="" textlink="">
      <xdr:nvSpPr>
        <xdr:cNvPr id="461" name="普通建設事業費 （ うち更新整備　）最大値テキスト"/>
        <xdr:cNvSpPr txBox="1"/>
      </xdr:nvSpPr>
      <xdr:spPr>
        <a:xfrm>
          <a:off x="10528300" y="15214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8479</xdr:rowOff>
    </xdr:from>
    <xdr:to>
      <xdr:col>55</xdr:col>
      <xdr:colOff>88900</xdr:colOff>
      <xdr:row>90</xdr:row>
      <xdr:rowOff>8479</xdr:rowOff>
    </xdr:to>
    <xdr:cxnSp macro="">
      <xdr:nvCxnSpPr>
        <xdr:cNvPr id="462" name="直線コネクタ 461"/>
        <xdr:cNvCxnSpPr/>
      </xdr:nvCxnSpPr>
      <xdr:spPr>
        <a:xfrm>
          <a:off x="10388600" y="15438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61171</xdr:rowOff>
    </xdr:from>
    <xdr:to>
      <xdr:col>55</xdr:col>
      <xdr:colOff>0</xdr:colOff>
      <xdr:row>98</xdr:row>
      <xdr:rowOff>67126</xdr:rowOff>
    </xdr:to>
    <xdr:cxnSp macro="">
      <xdr:nvCxnSpPr>
        <xdr:cNvPr id="463" name="直線コネクタ 462"/>
        <xdr:cNvCxnSpPr/>
      </xdr:nvCxnSpPr>
      <xdr:spPr>
        <a:xfrm flipV="1">
          <a:off x="9639300" y="16863271"/>
          <a:ext cx="838200" cy="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137058</xdr:rowOff>
    </xdr:from>
    <xdr:ext cx="534377" cy="259045"/>
    <xdr:sp macro="" textlink="">
      <xdr:nvSpPr>
        <xdr:cNvPr id="464" name="普通建設事業費 （ うち更新整備　）平均値テキスト"/>
        <xdr:cNvSpPr txBox="1"/>
      </xdr:nvSpPr>
      <xdr:spPr>
        <a:xfrm>
          <a:off x="10528300" y="16596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114181</xdr:rowOff>
    </xdr:from>
    <xdr:to>
      <xdr:col>55</xdr:col>
      <xdr:colOff>50800</xdr:colOff>
      <xdr:row>98</xdr:row>
      <xdr:rowOff>44331</xdr:rowOff>
    </xdr:to>
    <xdr:sp macro="" textlink="">
      <xdr:nvSpPr>
        <xdr:cNvPr id="465" name="フローチャート: 判断 464"/>
        <xdr:cNvSpPr/>
      </xdr:nvSpPr>
      <xdr:spPr>
        <a:xfrm>
          <a:off x="10426700" y="1674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52668</xdr:rowOff>
    </xdr:from>
    <xdr:to>
      <xdr:col>50</xdr:col>
      <xdr:colOff>114300</xdr:colOff>
      <xdr:row>98</xdr:row>
      <xdr:rowOff>67126</xdr:rowOff>
    </xdr:to>
    <xdr:cxnSp macro="">
      <xdr:nvCxnSpPr>
        <xdr:cNvPr id="466" name="直線コネクタ 465"/>
        <xdr:cNvCxnSpPr/>
      </xdr:nvCxnSpPr>
      <xdr:spPr>
        <a:xfrm>
          <a:off x="8750300" y="16854768"/>
          <a:ext cx="889000" cy="1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123606</xdr:rowOff>
    </xdr:from>
    <xdr:to>
      <xdr:col>50</xdr:col>
      <xdr:colOff>165100</xdr:colOff>
      <xdr:row>98</xdr:row>
      <xdr:rowOff>53756</xdr:rowOff>
    </xdr:to>
    <xdr:sp macro="" textlink="">
      <xdr:nvSpPr>
        <xdr:cNvPr id="467" name="フローチャート: 判断 466"/>
        <xdr:cNvSpPr/>
      </xdr:nvSpPr>
      <xdr:spPr>
        <a:xfrm>
          <a:off x="9588500" y="1675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70283</xdr:rowOff>
    </xdr:from>
    <xdr:ext cx="534377" cy="259045"/>
    <xdr:sp macro="" textlink="">
      <xdr:nvSpPr>
        <xdr:cNvPr id="468" name="テキスト ボックス 467"/>
        <xdr:cNvSpPr txBox="1"/>
      </xdr:nvSpPr>
      <xdr:spPr>
        <a:xfrm>
          <a:off x="9372111" y="1652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52668</xdr:rowOff>
    </xdr:from>
    <xdr:to>
      <xdr:col>45</xdr:col>
      <xdr:colOff>177800</xdr:colOff>
      <xdr:row>98</xdr:row>
      <xdr:rowOff>69521</xdr:rowOff>
    </xdr:to>
    <xdr:cxnSp macro="">
      <xdr:nvCxnSpPr>
        <xdr:cNvPr id="469" name="直線コネクタ 468"/>
        <xdr:cNvCxnSpPr/>
      </xdr:nvCxnSpPr>
      <xdr:spPr>
        <a:xfrm flipV="1">
          <a:off x="7861300" y="16854768"/>
          <a:ext cx="889000" cy="1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130773</xdr:rowOff>
    </xdr:from>
    <xdr:to>
      <xdr:col>46</xdr:col>
      <xdr:colOff>38100</xdr:colOff>
      <xdr:row>98</xdr:row>
      <xdr:rowOff>60923</xdr:rowOff>
    </xdr:to>
    <xdr:sp macro="" textlink="">
      <xdr:nvSpPr>
        <xdr:cNvPr id="470" name="フローチャート: 判断 469"/>
        <xdr:cNvSpPr/>
      </xdr:nvSpPr>
      <xdr:spPr>
        <a:xfrm>
          <a:off x="8699500" y="1676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77450</xdr:rowOff>
    </xdr:from>
    <xdr:ext cx="534377" cy="259045"/>
    <xdr:sp macro="" textlink="">
      <xdr:nvSpPr>
        <xdr:cNvPr id="471" name="テキスト ボックス 470"/>
        <xdr:cNvSpPr txBox="1"/>
      </xdr:nvSpPr>
      <xdr:spPr>
        <a:xfrm>
          <a:off x="8483111" y="165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69521</xdr:rowOff>
    </xdr:from>
    <xdr:to>
      <xdr:col>41</xdr:col>
      <xdr:colOff>50800</xdr:colOff>
      <xdr:row>98</xdr:row>
      <xdr:rowOff>100668</xdr:rowOff>
    </xdr:to>
    <xdr:cxnSp macro="">
      <xdr:nvCxnSpPr>
        <xdr:cNvPr id="472" name="直線コネクタ 471"/>
        <xdr:cNvCxnSpPr/>
      </xdr:nvCxnSpPr>
      <xdr:spPr>
        <a:xfrm flipV="1">
          <a:off x="6972300" y="16871621"/>
          <a:ext cx="889000" cy="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157809</xdr:rowOff>
    </xdr:from>
    <xdr:to>
      <xdr:col>41</xdr:col>
      <xdr:colOff>101600</xdr:colOff>
      <xdr:row>98</xdr:row>
      <xdr:rowOff>87959</xdr:rowOff>
    </xdr:to>
    <xdr:sp macro="" textlink="">
      <xdr:nvSpPr>
        <xdr:cNvPr id="473" name="フローチャート: 判断 472"/>
        <xdr:cNvSpPr/>
      </xdr:nvSpPr>
      <xdr:spPr>
        <a:xfrm>
          <a:off x="7810500" y="16788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104486</xdr:rowOff>
    </xdr:from>
    <xdr:ext cx="534377" cy="259045"/>
    <xdr:sp macro="" textlink="">
      <xdr:nvSpPr>
        <xdr:cNvPr id="474" name="テキスト ボックス 473"/>
        <xdr:cNvSpPr txBox="1"/>
      </xdr:nvSpPr>
      <xdr:spPr>
        <a:xfrm>
          <a:off x="7594111" y="165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148405</xdr:rowOff>
    </xdr:from>
    <xdr:to>
      <xdr:col>36</xdr:col>
      <xdr:colOff>165100</xdr:colOff>
      <xdr:row>98</xdr:row>
      <xdr:rowOff>78555</xdr:rowOff>
    </xdr:to>
    <xdr:sp macro="" textlink="">
      <xdr:nvSpPr>
        <xdr:cNvPr id="475" name="フローチャート: 判断 474"/>
        <xdr:cNvSpPr/>
      </xdr:nvSpPr>
      <xdr:spPr>
        <a:xfrm>
          <a:off x="6921500" y="1677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95082</xdr:rowOff>
    </xdr:from>
    <xdr:ext cx="534377" cy="259045"/>
    <xdr:sp macro="" textlink="">
      <xdr:nvSpPr>
        <xdr:cNvPr id="476" name="テキスト ボックス 475"/>
        <xdr:cNvSpPr txBox="1"/>
      </xdr:nvSpPr>
      <xdr:spPr>
        <a:xfrm>
          <a:off x="6705111" y="1655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10371</xdr:rowOff>
    </xdr:from>
    <xdr:to>
      <xdr:col>55</xdr:col>
      <xdr:colOff>50800</xdr:colOff>
      <xdr:row>98</xdr:row>
      <xdr:rowOff>111971</xdr:rowOff>
    </xdr:to>
    <xdr:sp macro="" textlink="">
      <xdr:nvSpPr>
        <xdr:cNvPr id="482" name="楕円 481"/>
        <xdr:cNvSpPr/>
      </xdr:nvSpPr>
      <xdr:spPr>
        <a:xfrm>
          <a:off x="10426700" y="168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96748</xdr:rowOff>
    </xdr:from>
    <xdr:ext cx="534377" cy="259045"/>
    <xdr:sp macro="" textlink="">
      <xdr:nvSpPr>
        <xdr:cNvPr id="483" name="普通建設事業費 （ うち更新整備　）該当値テキスト"/>
        <xdr:cNvSpPr txBox="1"/>
      </xdr:nvSpPr>
      <xdr:spPr>
        <a:xfrm>
          <a:off x="10528300" y="1672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16326</xdr:rowOff>
    </xdr:from>
    <xdr:to>
      <xdr:col>50</xdr:col>
      <xdr:colOff>165100</xdr:colOff>
      <xdr:row>98</xdr:row>
      <xdr:rowOff>117926</xdr:rowOff>
    </xdr:to>
    <xdr:sp macro="" textlink="">
      <xdr:nvSpPr>
        <xdr:cNvPr id="484" name="楕円 483"/>
        <xdr:cNvSpPr/>
      </xdr:nvSpPr>
      <xdr:spPr>
        <a:xfrm>
          <a:off x="9588500" y="1681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109053</xdr:rowOff>
    </xdr:from>
    <xdr:ext cx="534377" cy="259045"/>
    <xdr:sp macro="" textlink="">
      <xdr:nvSpPr>
        <xdr:cNvPr id="485" name="テキスト ボックス 484"/>
        <xdr:cNvSpPr txBox="1"/>
      </xdr:nvSpPr>
      <xdr:spPr>
        <a:xfrm>
          <a:off x="9372111" y="1691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1868</xdr:rowOff>
    </xdr:from>
    <xdr:to>
      <xdr:col>46</xdr:col>
      <xdr:colOff>38100</xdr:colOff>
      <xdr:row>98</xdr:row>
      <xdr:rowOff>103468</xdr:rowOff>
    </xdr:to>
    <xdr:sp macro="" textlink="">
      <xdr:nvSpPr>
        <xdr:cNvPr id="486" name="楕円 485"/>
        <xdr:cNvSpPr/>
      </xdr:nvSpPr>
      <xdr:spPr>
        <a:xfrm>
          <a:off x="8699500" y="168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94595</xdr:rowOff>
    </xdr:from>
    <xdr:ext cx="534377" cy="259045"/>
    <xdr:sp macro="" textlink="">
      <xdr:nvSpPr>
        <xdr:cNvPr id="487" name="テキスト ボックス 486"/>
        <xdr:cNvSpPr txBox="1"/>
      </xdr:nvSpPr>
      <xdr:spPr>
        <a:xfrm>
          <a:off x="8483111" y="168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18721</xdr:rowOff>
    </xdr:from>
    <xdr:to>
      <xdr:col>41</xdr:col>
      <xdr:colOff>101600</xdr:colOff>
      <xdr:row>98</xdr:row>
      <xdr:rowOff>120321</xdr:rowOff>
    </xdr:to>
    <xdr:sp macro="" textlink="">
      <xdr:nvSpPr>
        <xdr:cNvPr id="488" name="楕円 487"/>
        <xdr:cNvSpPr/>
      </xdr:nvSpPr>
      <xdr:spPr>
        <a:xfrm>
          <a:off x="7810500" y="1682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111448</xdr:rowOff>
    </xdr:from>
    <xdr:ext cx="534377" cy="259045"/>
    <xdr:sp macro="" textlink="">
      <xdr:nvSpPr>
        <xdr:cNvPr id="489" name="テキスト ボックス 488"/>
        <xdr:cNvSpPr txBox="1"/>
      </xdr:nvSpPr>
      <xdr:spPr>
        <a:xfrm>
          <a:off x="7594111" y="1691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49868</xdr:rowOff>
    </xdr:from>
    <xdr:to>
      <xdr:col>36</xdr:col>
      <xdr:colOff>165100</xdr:colOff>
      <xdr:row>98</xdr:row>
      <xdr:rowOff>151468</xdr:rowOff>
    </xdr:to>
    <xdr:sp macro="" textlink="">
      <xdr:nvSpPr>
        <xdr:cNvPr id="490" name="楕円 489"/>
        <xdr:cNvSpPr/>
      </xdr:nvSpPr>
      <xdr:spPr>
        <a:xfrm>
          <a:off x="6921500" y="168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142595</xdr:rowOff>
    </xdr:from>
    <xdr:ext cx="534377" cy="259045"/>
    <xdr:sp macro="" textlink="">
      <xdr:nvSpPr>
        <xdr:cNvPr id="491" name="テキスト ボックス 490"/>
        <xdr:cNvSpPr txBox="1"/>
      </xdr:nvSpPr>
      <xdr:spPr>
        <a:xfrm>
          <a:off x="6705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5" name="テキスト ボックス 50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7" name="テキスト ボックス 50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9" name="テキスト ボックス 50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154989</xdr:rowOff>
    </xdr:from>
    <xdr:to>
      <xdr:col>85</xdr:col>
      <xdr:colOff>126364</xdr:colOff>
      <xdr:row>38</xdr:row>
      <xdr:rowOff>139700</xdr:rowOff>
    </xdr:to>
    <xdr:cxnSp macro="">
      <xdr:nvCxnSpPr>
        <xdr:cNvPr id="513" name="直線コネクタ 512"/>
        <xdr:cNvCxnSpPr/>
      </xdr:nvCxnSpPr>
      <xdr:spPr>
        <a:xfrm flipV="1">
          <a:off x="16317595" y="5298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632</xdr:rowOff>
    </xdr:from>
    <xdr:ext cx="249299" cy="259045"/>
    <xdr:sp macro="" textlink="">
      <xdr:nvSpPr>
        <xdr:cNvPr id="514" name="災害復旧事業費最小値テキスト"/>
        <xdr:cNvSpPr txBox="1"/>
      </xdr:nvSpPr>
      <xdr:spPr>
        <a:xfrm>
          <a:off x="16370300" y="6687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101666</xdr:rowOff>
    </xdr:from>
    <xdr:ext cx="599010" cy="259045"/>
    <xdr:sp macro="" textlink="">
      <xdr:nvSpPr>
        <xdr:cNvPr id="516" name="災害復旧事業費最大値テキスト"/>
        <xdr:cNvSpPr txBox="1"/>
      </xdr:nvSpPr>
      <xdr:spPr>
        <a:xfrm>
          <a:off x="16370300" y="50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154989</xdr:rowOff>
    </xdr:from>
    <xdr:to>
      <xdr:col>86</xdr:col>
      <xdr:colOff>25400</xdr:colOff>
      <xdr:row>30</xdr:row>
      <xdr:rowOff>154989</xdr:rowOff>
    </xdr:to>
    <xdr:cxnSp macro="">
      <xdr:nvCxnSpPr>
        <xdr:cNvPr id="517" name="直線コネクタ 516"/>
        <xdr:cNvCxnSpPr/>
      </xdr:nvCxnSpPr>
      <xdr:spPr>
        <a:xfrm>
          <a:off x="16230600" y="52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90169</xdr:rowOff>
    </xdr:from>
    <xdr:to>
      <xdr:col>85</xdr:col>
      <xdr:colOff>127000</xdr:colOff>
      <xdr:row>38</xdr:row>
      <xdr:rowOff>93952</xdr:rowOff>
    </xdr:to>
    <xdr:cxnSp macro="">
      <xdr:nvCxnSpPr>
        <xdr:cNvPr id="518" name="直線コネクタ 517"/>
        <xdr:cNvCxnSpPr/>
      </xdr:nvCxnSpPr>
      <xdr:spPr>
        <a:xfrm flipV="1">
          <a:off x="15481300" y="6605269"/>
          <a:ext cx="838200" cy="3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45082</xdr:rowOff>
    </xdr:from>
    <xdr:ext cx="469744" cy="259045"/>
    <xdr:sp macro="" textlink="">
      <xdr:nvSpPr>
        <xdr:cNvPr id="519" name="災害復旧事業費平均値テキスト"/>
        <xdr:cNvSpPr txBox="1"/>
      </xdr:nvSpPr>
      <xdr:spPr>
        <a:xfrm>
          <a:off x="16370300" y="6560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66655</xdr:rowOff>
    </xdr:from>
    <xdr:to>
      <xdr:col>85</xdr:col>
      <xdr:colOff>177800</xdr:colOff>
      <xdr:row>38</xdr:row>
      <xdr:rowOff>168255</xdr:rowOff>
    </xdr:to>
    <xdr:sp macro="" textlink="">
      <xdr:nvSpPr>
        <xdr:cNvPr id="520" name="フローチャート: 判断 519"/>
        <xdr:cNvSpPr/>
      </xdr:nvSpPr>
      <xdr:spPr>
        <a:xfrm>
          <a:off x="16268700" y="658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93952</xdr:rowOff>
    </xdr:from>
    <xdr:to>
      <xdr:col>81</xdr:col>
      <xdr:colOff>50800</xdr:colOff>
      <xdr:row>38</xdr:row>
      <xdr:rowOff>139700</xdr:rowOff>
    </xdr:to>
    <xdr:cxnSp macro="">
      <xdr:nvCxnSpPr>
        <xdr:cNvPr id="521" name="直線コネクタ 520"/>
        <xdr:cNvCxnSpPr/>
      </xdr:nvCxnSpPr>
      <xdr:spPr>
        <a:xfrm flipV="1">
          <a:off x="14592300" y="6609052"/>
          <a:ext cx="889000" cy="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66641</xdr:rowOff>
    </xdr:from>
    <xdr:to>
      <xdr:col>81</xdr:col>
      <xdr:colOff>101600</xdr:colOff>
      <xdr:row>38</xdr:row>
      <xdr:rowOff>168241</xdr:rowOff>
    </xdr:to>
    <xdr:sp macro="" textlink="">
      <xdr:nvSpPr>
        <xdr:cNvPr id="522" name="フローチャート: 判断 521"/>
        <xdr:cNvSpPr/>
      </xdr:nvSpPr>
      <xdr:spPr>
        <a:xfrm>
          <a:off x="15430500" y="6581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159368</xdr:rowOff>
    </xdr:from>
    <xdr:ext cx="469744" cy="259045"/>
    <xdr:sp macro="" textlink="">
      <xdr:nvSpPr>
        <xdr:cNvPr id="523" name="テキスト ボックス 522"/>
        <xdr:cNvSpPr txBox="1"/>
      </xdr:nvSpPr>
      <xdr:spPr>
        <a:xfrm>
          <a:off x="15246428" y="6674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136029</xdr:rowOff>
    </xdr:from>
    <xdr:to>
      <xdr:col>76</xdr:col>
      <xdr:colOff>114300</xdr:colOff>
      <xdr:row>38</xdr:row>
      <xdr:rowOff>139700</xdr:rowOff>
    </xdr:to>
    <xdr:cxnSp macro="">
      <xdr:nvCxnSpPr>
        <xdr:cNvPr id="524" name="直線コネクタ 523"/>
        <xdr:cNvCxnSpPr/>
      </xdr:nvCxnSpPr>
      <xdr:spPr>
        <a:xfrm>
          <a:off x="13703300" y="6651129"/>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67849</xdr:rowOff>
    </xdr:from>
    <xdr:to>
      <xdr:col>76</xdr:col>
      <xdr:colOff>165100</xdr:colOff>
      <xdr:row>38</xdr:row>
      <xdr:rowOff>169449</xdr:rowOff>
    </xdr:to>
    <xdr:sp macro="" textlink="">
      <xdr:nvSpPr>
        <xdr:cNvPr id="525" name="フローチャート: 判断 524"/>
        <xdr:cNvSpPr/>
      </xdr:nvSpPr>
      <xdr:spPr>
        <a:xfrm>
          <a:off x="14541500" y="65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14525</xdr:rowOff>
    </xdr:from>
    <xdr:ext cx="469744" cy="259045"/>
    <xdr:sp macro="" textlink="">
      <xdr:nvSpPr>
        <xdr:cNvPr id="526" name="テキスト ボックス 525"/>
        <xdr:cNvSpPr txBox="1"/>
      </xdr:nvSpPr>
      <xdr:spPr>
        <a:xfrm>
          <a:off x="14357428" y="635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134507</xdr:rowOff>
    </xdr:from>
    <xdr:to>
      <xdr:col>71</xdr:col>
      <xdr:colOff>177800</xdr:colOff>
      <xdr:row>38</xdr:row>
      <xdr:rowOff>136029</xdr:rowOff>
    </xdr:to>
    <xdr:cxnSp macro="">
      <xdr:nvCxnSpPr>
        <xdr:cNvPr id="527" name="直線コネクタ 526"/>
        <xdr:cNvCxnSpPr/>
      </xdr:nvCxnSpPr>
      <xdr:spPr>
        <a:xfrm>
          <a:off x="12814300" y="6649607"/>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74247</xdr:rowOff>
    </xdr:from>
    <xdr:to>
      <xdr:col>72</xdr:col>
      <xdr:colOff>38100</xdr:colOff>
      <xdr:row>39</xdr:row>
      <xdr:rowOff>4397</xdr:rowOff>
    </xdr:to>
    <xdr:sp macro="" textlink="">
      <xdr:nvSpPr>
        <xdr:cNvPr id="528" name="フローチャート: 判断 527"/>
        <xdr:cNvSpPr/>
      </xdr:nvSpPr>
      <xdr:spPr>
        <a:xfrm>
          <a:off x="13652500" y="658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20924</xdr:rowOff>
    </xdr:from>
    <xdr:ext cx="469744" cy="259045"/>
    <xdr:sp macro="" textlink="">
      <xdr:nvSpPr>
        <xdr:cNvPr id="529" name="テキスト ボックス 528"/>
        <xdr:cNvSpPr txBox="1"/>
      </xdr:nvSpPr>
      <xdr:spPr>
        <a:xfrm>
          <a:off x="13468428" y="636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60858</xdr:rowOff>
    </xdr:from>
    <xdr:to>
      <xdr:col>67</xdr:col>
      <xdr:colOff>101600</xdr:colOff>
      <xdr:row>38</xdr:row>
      <xdr:rowOff>162458</xdr:rowOff>
    </xdr:to>
    <xdr:sp macro="" textlink="">
      <xdr:nvSpPr>
        <xdr:cNvPr id="530" name="フローチャート: 判断 529"/>
        <xdr:cNvSpPr/>
      </xdr:nvSpPr>
      <xdr:spPr>
        <a:xfrm>
          <a:off x="12763500" y="65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7535</xdr:rowOff>
    </xdr:from>
    <xdr:ext cx="534377" cy="259045"/>
    <xdr:sp macro="" textlink="">
      <xdr:nvSpPr>
        <xdr:cNvPr id="531" name="テキスト ボックス 530"/>
        <xdr:cNvSpPr txBox="1"/>
      </xdr:nvSpPr>
      <xdr:spPr>
        <a:xfrm>
          <a:off x="12547111" y="63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39369</xdr:rowOff>
    </xdr:from>
    <xdr:to>
      <xdr:col>85</xdr:col>
      <xdr:colOff>177800</xdr:colOff>
      <xdr:row>38</xdr:row>
      <xdr:rowOff>140969</xdr:rowOff>
    </xdr:to>
    <xdr:sp macro="" textlink="">
      <xdr:nvSpPr>
        <xdr:cNvPr id="537" name="楕円 536"/>
        <xdr:cNvSpPr/>
      </xdr:nvSpPr>
      <xdr:spPr>
        <a:xfrm>
          <a:off x="16268700" y="655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170196</xdr:rowOff>
    </xdr:from>
    <xdr:ext cx="534377" cy="259045"/>
    <xdr:sp macro="" textlink="">
      <xdr:nvSpPr>
        <xdr:cNvPr id="538" name="災害復旧事業費該当値テキスト"/>
        <xdr:cNvSpPr txBox="1"/>
      </xdr:nvSpPr>
      <xdr:spPr>
        <a:xfrm>
          <a:off x="16370300" y="63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43152</xdr:rowOff>
    </xdr:from>
    <xdr:to>
      <xdr:col>81</xdr:col>
      <xdr:colOff>101600</xdr:colOff>
      <xdr:row>38</xdr:row>
      <xdr:rowOff>144752</xdr:rowOff>
    </xdr:to>
    <xdr:sp macro="" textlink="">
      <xdr:nvSpPr>
        <xdr:cNvPr id="539" name="楕円 538"/>
        <xdr:cNvSpPr/>
      </xdr:nvSpPr>
      <xdr:spPr>
        <a:xfrm>
          <a:off x="15430500" y="655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161279</xdr:rowOff>
    </xdr:from>
    <xdr:ext cx="534377" cy="259045"/>
    <xdr:sp macro="" textlink="">
      <xdr:nvSpPr>
        <xdr:cNvPr id="540" name="テキスト ボックス 539"/>
        <xdr:cNvSpPr txBox="1"/>
      </xdr:nvSpPr>
      <xdr:spPr>
        <a:xfrm>
          <a:off x="15214111" y="633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1" name="楕円 54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2" name="テキスト ボックス 541"/>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85229</xdr:rowOff>
    </xdr:from>
    <xdr:to>
      <xdr:col>72</xdr:col>
      <xdr:colOff>38100</xdr:colOff>
      <xdr:row>39</xdr:row>
      <xdr:rowOff>15379</xdr:rowOff>
    </xdr:to>
    <xdr:sp macro="" textlink="">
      <xdr:nvSpPr>
        <xdr:cNvPr id="543" name="楕円 542"/>
        <xdr:cNvSpPr/>
      </xdr:nvSpPr>
      <xdr:spPr>
        <a:xfrm>
          <a:off x="13652500" y="660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6506</xdr:rowOff>
    </xdr:from>
    <xdr:ext cx="469744" cy="259045"/>
    <xdr:sp macro="" textlink="">
      <xdr:nvSpPr>
        <xdr:cNvPr id="544" name="テキスト ボックス 543"/>
        <xdr:cNvSpPr txBox="1"/>
      </xdr:nvSpPr>
      <xdr:spPr>
        <a:xfrm>
          <a:off x="13468428" y="669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83707</xdr:rowOff>
    </xdr:from>
    <xdr:to>
      <xdr:col>67</xdr:col>
      <xdr:colOff>101600</xdr:colOff>
      <xdr:row>39</xdr:row>
      <xdr:rowOff>13857</xdr:rowOff>
    </xdr:to>
    <xdr:sp macro="" textlink="">
      <xdr:nvSpPr>
        <xdr:cNvPr id="545" name="楕円 544"/>
        <xdr:cNvSpPr/>
      </xdr:nvSpPr>
      <xdr:spPr>
        <a:xfrm>
          <a:off x="12763500" y="65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4984</xdr:rowOff>
    </xdr:from>
    <xdr:ext cx="469744" cy="259045"/>
    <xdr:sp macro="" textlink="">
      <xdr:nvSpPr>
        <xdr:cNvPr id="546" name="テキスト ボックス 545"/>
        <xdr:cNvSpPr txBox="1"/>
      </xdr:nvSpPr>
      <xdr:spPr>
        <a:xfrm>
          <a:off x="12579428" y="66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9" name="テキスト ボックス 60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1" name="テキスト ボックス 61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3" name="テキスト ボックス 61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33598</xdr:rowOff>
    </xdr:from>
    <xdr:to>
      <xdr:col>85</xdr:col>
      <xdr:colOff>126364</xdr:colOff>
      <xdr:row>78</xdr:row>
      <xdr:rowOff>105080</xdr:rowOff>
    </xdr:to>
    <xdr:cxnSp macro="">
      <xdr:nvCxnSpPr>
        <xdr:cNvPr id="617" name="直線コネクタ 616"/>
        <xdr:cNvCxnSpPr/>
      </xdr:nvCxnSpPr>
      <xdr:spPr>
        <a:xfrm flipV="1">
          <a:off x="16317595" y="12377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108907</xdr:rowOff>
    </xdr:from>
    <xdr:ext cx="469744" cy="259045"/>
    <xdr:sp macro="" textlink="">
      <xdr:nvSpPr>
        <xdr:cNvPr id="618" name="公債費最小値テキスト"/>
        <xdr:cNvSpPr txBox="1"/>
      </xdr:nvSpPr>
      <xdr:spPr>
        <a:xfrm>
          <a:off x="16370300" y="134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105080</xdr:rowOff>
    </xdr:from>
    <xdr:to>
      <xdr:col>86</xdr:col>
      <xdr:colOff>25400</xdr:colOff>
      <xdr:row>78</xdr:row>
      <xdr:rowOff>105080</xdr:rowOff>
    </xdr:to>
    <xdr:cxnSp macro="">
      <xdr:nvCxnSpPr>
        <xdr:cNvPr id="619" name="直線コネクタ 618"/>
        <xdr:cNvCxnSpPr/>
      </xdr:nvCxnSpPr>
      <xdr:spPr>
        <a:xfrm>
          <a:off x="16230600" y="1347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151725</xdr:rowOff>
    </xdr:from>
    <xdr:ext cx="599010" cy="259045"/>
    <xdr:sp macro="" textlink="">
      <xdr:nvSpPr>
        <xdr:cNvPr id="620" name="公債費最大値テキスト"/>
        <xdr:cNvSpPr txBox="1"/>
      </xdr:nvSpPr>
      <xdr:spPr>
        <a:xfrm>
          <a:off x="16370300" y="12153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33598</xdr:rowOff>
    </xdr:from>
    <xdr:to>
      <xdr:col>86</xdr:col>
      <xdr:colOff>25400</xdr:colOff>
      <xdr:row>72</xdr:row>
      <xdr:rowOff>33598</xdr:rowOff>
    </xdr:to>
    <xdr:cxnSp macro="">
      <xdr:nvCxnSpPr>
        <xdr:cNvPr id="621" name="直線コネクタ 620"/>
        <xdr:cNvCxnSpPr/>
      </xdr:nvCxnSpPr>
      <xdr:spPr>
        <a:xfrm>
          <a:off x="16230600" y="123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137720</xdr:rowOff>
    </xdr:from>
    <xdr:to>
      <xdr:col>85</xdr:col>
      <xdr:colOff>127000</xdr:colOff>
      <xdr:row>77</xdr:row>
      <xdr:rowOff>143622</xdr:rowOff>
    </xdr:to>
    <xdr:cxnSp macro="">
      <xdr:nvCxnSpPr>
        <xdr:cNvPr id="622" name="直線コネクタ 621"/>
        <xdr:cNvCxnSpPr/>
      </xdr:nvCxnSpPr>
      <xdr:spPr>
        <a:xfrm flipV="1">
          <a:off x="15481300" y="13339370"/>
          <a:ext cx="8382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139693</xdr:rowOff>
    </xdr:from>
    <xdr:ext cx="534377" cy="259045"/>
    <xdr:sp macro="" textlink="">
      <xdr:nvSpPr>
        <xdr:cNvPr id="623" name="公債費平均値テキスト"/>
        <xdr:cNvSpPr txBox="1"/>
      </xdr:nvSpPr>
      <xdr:spPr>
        <a:xfrm>
          <a:off x="16370300" y="12998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116816</xdr:rowOff>
    </xdr:from>
    <xdr:to>
      <xdr:col>85</xdr:col>
      <xdr:colOff>177800</xdr:colOff>
      <xdr:row>77</xdr:row>
      <xdr:rowOff>46966</xdr:rowOff>
    </xdr:to>
    <xdr:sp macro="" textlink="">
      <xdr:nvSpPr>
        <xdr:cNvPr id="624" name="フローチャート: 判断 623"/>
        <xdr:cNvSpPr/>
      </xdr:nvSpPr>
      <xdr:spPr>
        <a:xfrm>
          <a:off x="162687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143622</xdr:rowOff>
    </xdr:from>
    <xdr:to>
      <xdr:col>81</xdr:col>
      <xdr:colOff>50800</xdr:colOff>
      <xdr:row>77</xdr:row>
      <xdr:rowOff>156118</xdr:rowOff>
    </xdr:to>
    <xdr:cxnSp macro="">
      <xdr:nvCxnSpPr>
        <xdr:cNvPr id="625" name="直線コネクタ 624"/>
        <xdr:cNvCxnSpPr/>
      </xdr:nvCxnSpPr>
      <xdr:spPr>
        <a:xfrm flipV="1">
          <a:off x="14592300" y="1334527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111517</xdr:rowOff>
    </xdr:from>
    <xdr:to>
      <xdr:col>81</xdr:col>
      <xdr:colOff>101600</xdr:colOff>
      <xdr:row>77</xdr:row>
      <xdr:rowOff>41667</xdr:rowOff>
    </xdr:to>
    <xdr:sp macro="" textlink="">
      <xdr:nvSpPr>
        <xdr:cNvPr id="626" name="フローチャート: 判断 625"/>
        <xdr:cNvSpPr/>
      </xdr:nvSpPr>
      <xdr:spPr>
        <a:xfrm>
          <a:off x="154305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58195</xdr:rowOff>
    </xdr:from>
    <xdr:ext cx="534377" cy="259045"/>
    <xdr:sp macro="" textlink="">
      <xdr:nvSpPr>
        <xdr:cNvPr id="627" name="テキスト ボックス 626"/>
        <xdr:cNvSpPr txBox="1"/>
      </xdr:nvSpPr>
      <xdr:spPr>
        <a:xfrm>
          <a:off x="15214111" y="129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156118</xdr:rowOff>
    </xdr:from>
    <xdr:to>
      <xdr:col>76</xdr:col>
      <xdr:colOff>114300</xdr:colOff>
      <xdr:row>77</xdr:row>
      <xdr:rowOff>159579</xdr:rowOff>
    </xdr:to>
    <xdr:cxnSp macro="">
      <xdr:nvCxnSpPr>
        <xdr:cNvPr id="628" name="直線コネクタ 627"/>
        <xdr:cNvCxnSpPr/>
      </xdr:nvCxnSpPr>
      <xdr:spPr>
        <a:xfrm flipV="1">
          <a:off x="13703300" y="13357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116204</xdr:rowOff>
    </xdr:from>
    <xdr:to>
      <xdr:col>76</xdr:col>
      <xdr:colOff>165100</xdr:colOff>
      <xdr:row>77</xdr:row>
      <xdr:rowOff>46354</xdr:rowOff>
    </xdr:to>
    <xdr:sp macro="" textlink="">
      <xdr:nvSpPr>
        <xdr:cNvPr id="629" name="フローチャート: 判断 628"/>
        <xdr:cNvSpPr/>
      </xdr:nvSpPr>
      <xdr:spPr>
        <a:xfrm>
          <a:off x="14541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62881</xdr:rowOff>
    </xdr:from>
    <xdr:ext cx="534377" cy="259045"/>
    <xdr:sp macro="" textlink="">
      <xdr:nvSpPr>
        <xdr:cNvPr id="630" name="テキスト ボックス 629"/>
        <xdr:cNvSpPr txBox="1"/>
      </xdr:nvSpPr>
      <xdr:spPr>
        <a:xfrm>
          <a:off x="14325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159579</xdr:rowOff>
    </xdr:from>
    <xdr:to>
      <xdr:col>71</xdr:col>
      <xdr:colOff>177800</xdr:colOff>
      <xdr:row>77</xdr:row>
      <xdr:rowOff>163447</xdr:rowOff>
    </xdr:to>
    <xdr:cxnSp macro="">
      <xdr:nvCxnSpPr>
        <xdr:cNvPr id="631" name="直線コネクタ 630"/>
        <xdr:cNvCxnSpPr/>
      </xdr:nvCxnSpPr>
      <xdr:spPr>
        <a:xfrm flipV="1">
          <a:off x="12814300" y="1336122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118943</xdr:rowOff>
    </xdr:from>
    <xdr:to>
      <xdr:col>72</xdr:col>
      <xdr:colOff>38100</xdr:colOff>
      <xdr:row>77</xdr:row>
      <xdr:rowOff>49093</xdr:rowOff>
    </xdr:to>
    <xdr:sp macro="" textlink="">
      <xdr:nvSpPr>
        <xdr:cNvPr id="632" name="フローチャート: 判断 631"/>
        <xdr:cNvSpPr/>
      </xdr:nvSpPr>
      <xdr:spPr>
        <a:xfrm>
          <a:off x="13652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65619</xdr:rowOff>
    </xdr:from>
    <xdr:ext cx="534377" cy="259045"/>
    <xdr:sp macro="" textlink="">
      <xdr:nvSpPr>
        <xdr:cNvPr id="633" name="テキスト ボックス 632"/>
        <xdr:cNvSpPr txBox="1"/>
      </xdr:nvSpPr>
      <xdr:spPr>
        <a:xfrm>
          <a:off x="13436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106607</xdr:rowOff>
    </xdr:from>
    <xdr:to>
      <xdr:col>67</xdr:col>
      <xdr:colOff>101600</xdr:colOff>
      <xdr:row>77</xdr:row>
      <xdr:rowOff>36757</xdr:rowOff>
    </xdr:to>
    <xdr:sp macro="" textlink="">
      <xdr:nvSpPr>
        <xdr:cNvPr id="634" name="フローチャート: 判断 633"/>
        <xdr:cNvSpPr/>
      </xdr:nvSpPr>
      <xdr:spPr>
        <a:xfrm>
          <a:off x="12763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53284</xdr:rowOff>
    </xdr:from>
    <xdr:ext cx="534377" cy="259045"/>
    <xdr:sp macro="" textlink="">
      <xdr:nvSpPr>
        <xdr:cNvPr id="635" name="テキスト ボックス 634"/>
        <xdr:cNvSpPr txBox="1"/>
      </xdr:nvSpPr>
      <xdr:spPr>
        <a:xfrm>
          <a:off x="12547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86920</xdr:rowOff>
    </xdr:from>
    <xdr:to>
      <xdr:col>85</xdr:col>
      <xdr:colOff>177800</xdr:colOff>
      <xdr:row>78</xdr:row>
      <xdr:rowOff>17070</xdr:rowOff>
    </xdr:to>
    <xdr:sp macro="" textlink="">
      <xdr:nvSpPr>
        <xdr:cNvPr id="641" name="楕円 640"/>
        <xdr:cNvSpPr/>
      </xdr:nvSpPr>
      <xdr:spPr>
        <a:xfrm>
          <a:off x="16268700" y="1328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65347</xdr:rowOff>
    </xdr:from>
    <xdr:ext cx="534377" cy="259045"/>
    <xdr:sp macro="" textlink="">
      <xdr:nvSpPr>
        <xdr:cNvPr id="642" name="公債費該当値テキスト"/>
        <xdr:cNvSpPr txBox="1"/>
      </xdr:nvSpPr>
      <xdr:spPr>
        <a:xfrm>
          <a:off x="16370300" y="1326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92822</xdr:rowOff>
    </xdr:from>
    <xdr:to>
      <xdr:col>81</xdr:col>
      <xdr:colOff>101600</xdr:colOff>
      <xdr:row>78</xdr:row>
      <xdr:rowOff>22972</xdr:rowOff>
    </xdr:to>
    <xdr:sp macro="" textlink="">
      <xdr:nvSpPr>
        <xdr:cNvPr id="643" name="楕円 642"/>
        <xdr:cNvSpPr/>
      </xdr:nvSpPr>
      <xdr:spPr>
        <a:xfrm>
          <a:off x="15430500" y="1329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14099</xdr:rowOff>
    </xdr:from>
    <xdr:ext cx="534377" cy="259045"/>
    <xdr:sp macro="" textlink="">
      <xdr:nvSpPr>
        <xdr:cNvPr id="644" name="テキスト ボックス 643"/>
        <xdr:cNvSpPr txBox="1"/>
      </xdr:nvSpPr>
      <xdr:spPr>
        <a:xfrm>
          <a:off x="15214111" y="1338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105318</xdr:rowOff>
    </xdr:from>
    <xdr:to>
      <xdr:col>76</xdr:col>
      <xdr:colOff>165100</xdr:colOff>
      <xdr:row>78</xdr:row>
      <xdr:rowOff>35468</xdr:rowOff>
    </xdr:to>
    <xdr:sp macro="" textlink="">
      <xdr:nvSpPr>
        <xdr:cNvPr id="645" name="楕円 644"/>
        <xdr:cNvSpPr/>
      </xdr:nvSpPr>
      <xdr:spPr>
        <a:xfrm>
          <a:off x="14541500" y="133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26595</xdr:rowOff>
    </xdr:from>
    <xdr:ext cx="534377" cy="259045"/>
    <xdr:sp macro="" textlink="">
      <xdr:nvSpPr>
        <xdr:cNvPr id="646" name="テキスト ボックス 645"/>
        <xdr:cNvSpPr txBox="1"/>
      </xdr:nvSpPr>
      <xdr:spPr>
        <a:xfrm>
          <a:off x="14325111" y="133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108779</xdr:rowOff>
    </xdr:from>
    <xdr:to>
      <xdr:col>72</xdr:col>
      <xdr:colOff>38100</xdr:colOff>
      <xdr:row>78</xdr:row>
      <xdr:rowOff>38929</xdr:rowOff>
    </xdr:to>
    <xdr:sp macro="" textlink="">
      <xdr:nvSpPr>
        <xdr:cNvPr id="647" name="楕円 646"/>
        <xdr:cNvSpPr/>
      </xdr:nvSpPr>
      <xdr:spPr>
        <a:xfrm>
          <a:off x="13652500" y="133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30056</xdr:rowOff>
    </xdr:from>
    <xdr:ext cx="534377" cy="259045"/>
    <xdr:sp macro="" textlink="">
      <xdr:nvSpPr>
        <xdr:cNvPr id="648" name="テキスト ボックス 647"/>
        <xdr:cNvSpPr txBox="1"/>
      </xdr:nvSpPr>
      <xdr:spPr>
        <a:xfrm>
          <a:off x="13436111" y="134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112647</xdr:rowOff>
    </xdr:from>
    <xdr:to>
      <xdr:col>67</xdr:col>
      <xdr:colOff>101600</xdr:colOff>
      <xdr:row>78</xdr:row>
      <xdr:rowOff>42797</xdr:rowOff>
    </xdr:to>
    <xdr:sp macro="" textlink="">
      <xdr:nvSpPr>
        <xdr:cNvPr id="649" name="楕円 648"/>
        <xdr:cNvSpPr/>
      </xdr:nvSpPr>
      <xdr:spPr>
        <a:xfrm>
          <a:off x="12763500" y="1331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33924</xdr:rowOff>
    </xdr:from>
    <xdr:ext cx="534377" cy="259045"/>
    <xdr:sp macro="" textlink="">
      <xdr:nvSpPr>
        <xdr:cNvPr id="650" name="テキスト ボックス 649"/>
        <xdr:cNvSpPr txBox="1"/>
      </xdr:nvSpPr>
      <xdr:spPr>
        <a:xfrm>
          <a:off x="12547111" y="1340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1" name="直線コネクタ 66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2" name="テキスト ボックス 66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3" name="直線コネクタ 66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4" name="テキスト ボックス 663"/>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5" name="直線コネクタ 66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6" name="テキスト ボックス 665"/>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7" name="直線コネクタ 66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8" name="テキスト ボックス 667"/>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9" name="直線コネクタ 66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0" name="テキスト ボックス 66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1" name="直線コネクタ 67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2" name="テキスト ボックス 671"/>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4" name="テキスト ボックス 67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49008</xdr:rowOff>
    </xdr:from>
    <xdr:to>
      <xdr:col>85</xdr:col>
      <xdr:colOff>126364</xdr:colOff>
      <xdr:row>99</xdr:row>
      <xdr:rowOff>98524</xdr:rowOff>
    </xdr:to>
    <xdr:cxnSp macro="">
      <xdr:nvCxnSpPr>
        <xdr:cNvPr id="676" name="直線コネクタ 675"/>
        <xdr:cNvCxnSpPr/>
      </xdr:nvCxnSpPr>
      <xdr:spPr>
        <a:xfrm flipV="1">
          <a:off x="16317595" y="15650958"/>
          <a:ext cx="1269" cy="142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102351</xdr:rowOff>
    </xdr:from>
    <xdr:ext cx="378565" cy="259045"/>
    <xdr:sp macro="" textlink="">
      <xdr:nvSpPr>
        <xdr:cNvPr id="677" name="積立金最小値テキスト"/>
        <xdr:cNvSpPr txBox="1"/>
      </xdr:nvSpPr>
      <xdr:spPr>
        <a:xfrm>
          <a:off x="16370300" y="17075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98524</xdr:rowOff>
    </xdr:from>
    <xdr:to>
      <xdr:col>86</xdr:col>
      <xdr:colOff>25400</xdr:colOff>
      <xdr:row>99</xdr:row>
      <xdr:rowOff>98524</xdr:rowOff>
    </xdr:to>
    <xdr:cxnSp macro="">
      <xdr:nvCxnSpPr>
        <xdr:cNvPr id="678" name="直線コネクタ 677"/>
        <xdr:cNvCxnSpPr/>
      </xdr:nvCxnSpPr>
      <xdr:spPr>
        <a:xfrm>
          <a:off x="16230600" y="17072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167135</xdr:rowOff>
    </xdr:from>
    <xdr:ext cx="599010" cy="259045"/>
    <xdr:sp macro="" textlink="">
      <xdr:nvSpPr>
        <xdr:cNvPr id="679" name="積立金最大値テキスト"/>
        <xdr:cNvSpPr txBox="1"/>
      </xdr:nvSpPr>
      <xdr:spPr>
        <a:xfrm>
          <a:off x="16370300" y="15426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49008</xdr:rowOff>
    </xdr:from>
    <xdr:to>
      <xdr:col>86</xdr:col>
      <xdr:colOff>25400</xdr:colOff>
      <xdr:row>91</xdr:row>
      <xdr:rowOff>49008</xdr:rowOff>
    </xdr:to>
    <xdr:cxnSp macro="">
      <xdr:nvCxnSpPr>
        <xdr:cNvPr id="680" name="直線コネクタ 679"/>
        <xdr:cNvCxnSpPr/>
      </xdr:nvCxnSpPr>
      <xdr:spPr>
        <a:xfrm>
          <a:off x="16230600" y="1565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78665</xdr:rowOff>
    </xdr:from>
    <xdr:to>
      <xdr:col>85</xdr:col>
      <xdr:colOff>127000</xdr:colOff>
      <xdr:row>99</xdr:row>
      <xdr:rowOff>82831</xdr:rowOff>
    </xdr:to>
    <xdr:cxnSp macro="">
      <xdr:nvCxnSpPr>
        <xdr:cNvPr id="681" name="直線コネクタ 680"/>
        <xdr:cNvCxnSpPr/>
      </xdr:nvCxnSpPr>
      <xdr:spPr>
        <a:xfrm flipV="1">
          <a:off x="15481300" y="17052215"/>
          <a:ext cx="8382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18589</xdr:rowOff>
    </xdr:from>
    <xdr:ext cx="534377" cy="259045"/>
    <xdr:sp macro="" textlink="">
      <xdr:nvSpPr>
        <xdr:cNvPr id="682" name="積立金平均値テキスト"/>
        <xdr:cNvSpPr txBox="1"/>
      </xdr:nvSpPr>
      <xdr:spPr>
        <a:xfrm>
          <a:off x="16370300" y="16820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167162</xdr:rowOff>
    </xdr:from>
    <xdr:to>
      <xdr:col>85</xdr:col>
      <xdr:colOff>177800</xdr:colOff>
      <xdr:row>99</xdr:row>
      <xdr:rowOff>97312</xdr:rowOff>
    </xdr:to>
    <xdr:sp macro="" textlink="">
      <xdr:nvSpPr>
        <xdr:cNvPr id="683" name="フローチャート: 判断 682"/>
        <xdr:cNvSpPr/>
      </xdr:nvSpPr>
      <xdr:spPr>
        <a:xfrm>
          <a:off x="162687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67681</xdr:rowOff>
    </xdr:from>
    <xdr:to>
      <xdr:col>81</xdr:col>
      <xdr:colOff>50800</xdr:colOff>
      <xdr:row>99</xdr:row>
      <xdr:rowOff>82831</xdr:rowOff>
    </xdr:to>
    <xdr:cxnSp macro="">
      <xdr:nvCxnSpPr>
        <xdr:cNvPr id="684" name="直線コネクタ 683"/>
        <xdr:cNvCxnSpPr/>
      </xdr:nvCxnSpPr>
      <xdr:spPr>
        <a:xfrm>
          <a:off x="14592300" y="17041231"/>
          <a:ext cx="889000" cy="1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168659</xdr:rowOff>
    </xdr:from>
    <xdr:to>
      <xdr:col>81</xdr:col>
      <xdr:colOff>101600</xdr:colOff>
      <xdr:row>99</xdr:row>
      <xdr:rowOff>98809</xdr:rowOff>
    </xdr:to>
    <xdr:sp macro="" textlink="">
      <xdr:nvSpPr>
        <xdr:cNvPr id="685" name="フローチャート: 判断 684"/>
        <xdr:cNvSpPr/>
      </xdr:nvSpPr>
      <xdr:spPr>
        <a:xfrm>
          <a:off x="15430500" y="169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115336</xdr:rowOff>
    </xdr:from>
    <xdr:ext cx="534377" cy="259045"/>
    <xdr:sp macro="" textlink="">
      <xdr:nvSpPr>
        <xdr:cNvPr id="686" name="テキスト ボックス 685"/>
        <xdr:cNvSpPr txBox="1"/>
      </xdr:nvSpPr>
      <xdr:spPr>
        <a:xfrm>
          <a:off x="15214111" y="1674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55978</xdr:rowOff>
    </xdr:from>
    <xdr:to>
      <xdr:col>76</xdr:col>
      <xdr:colOff>114300</xdr:colOff>
      <xdr:row>99</xdr:row>
      <xdr:rowOff>67681</xdr:rowOff>
    </xdr:to>
    <xdr:cxnSp macro="">
      <xdr:nvCxnSpPr>
        <xdr:cNvPr id="687" name="直線コネクタ 686"/>
        <xdr:cNvCxnSpPr/>
      </xdr:nvCxnSpPr>
      <xdr:spPr>
        <a:xfrm>
          <a:off x="13703300" y="17029528"/>
          <a:ext cx="889000" cy="1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163999</xdr:rowOff>
    </xdr:from>
    <xdr:to>
      <xdr:col>76</xdr:col>
      <xdr:colOff>165100</xdr:colOff>
      <xdr:row>99</xdr:row>
      <xdr:rowOff>94149</xdr:rowOff>
    </xdr:to>
    <xdr:sp macro="" textlink="">
      <xdr:nvSpPr>
        <xdr:cNvPr id="688" name="フローチャート: 判断 687"/>
        <xdr:cNvSpPr/>
      </xdr:nvSpPr>
      <xdr:spPr>
        <a:xfrm>
          <a:off x="14541500" y="1696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110676</xdr:rowOff>
    </xdr:from>
    <xdr:ext cx="534377" cy="259045"/>
    <xdr:sp macro="" textlink="">
      <xdr:nvSpPr>
        <xdr:cNvPr id="689" name="テキスト ボックス 688"/>
        <xdr:cNvSpPr txBox="1"/>
      </xdr:nvSpPr>
      <xdr:spPr>
        <a:xfrm>
          <a:off x="14325111" y="1674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55978</xdr:rowOff>
    </xdr:from>
    <xdr:to>
      <xdr:col>71</xdr:col>
      <xdr:colOff>177800</xdr:colOff>
      <xdr:row>99</xdr:row>
      <xdr:rowOff>62489</xdr:rowOff>
    </xdr:to>
    <xdr:cxnSp macro="">
      <xdr:nvCxnSpPr>
        <xdr:cNvPr id="690" name="直線コネクタ 689"/>
        <xdr:cNvCxnSpPr/>
      </xdr:nvCxnSpPr>
      <xdr:spPr>
        <a:xfrm flipV="1">
          <a:off x="12814300" y="17029528"/>
          <a:ext cx="889000" cy="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154977</xdr:rowOff>
    </xdr:from>
    <xdr:to>
      <xdr:col>72</xdr:col>
      <xdr:colOff>38100</xdr:colOff>
      <xdr:row>99</xdr:row>
      <xdr:rowOff>85127</xdr:rowOff>
    </xdr:to>
    <xdr:sp macro="" textlink="">
      <xdr:nvSpPr>
        <xdr:cNvPr id="691" name="フローチャート: 判断 690"/>
        <xdr:cNvSpPr/>
      </xdr:nvSpPr>
      <xdr:spPr>
        <a:xfrm>
          <a:off x="13652500" y="169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101654</xdr:rowOff>
    </xdr:from>
    <xdr:ext cx="534377" cy="259045"/>
    <xdr:sp macro="" textlink="">
      <xdr:nvSpPr>
        <xdr:cNvPr id="692" name="テキスト ボックス 691"/>
        <xdr:cNvSpPr txBox="1"/>
      </xdr:nvSpPr>
      <xdr:spPr>
        <a:xfrm>
          <a:off x="13436111" y="1673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52880</xdr:rowOff>
    </xdr:from>
    <xdr:to>
      <xdr:col>67</xdr:col>
      <xdr:colOff>101600</xdr:colOff>
      <xdr:row>98</xdr:row>
      <xdr:rowOff>154480</xdr:rowOff>
    </xdr:to>
    <xdr:sp macro="" textlink="">
      <xdr:nvSpPr>
        <xdr:cNvPr id="693" name="フローチャート: 判断 692"/>
        <xdr:cNvSpPr/>
      </xdr:nvSpPr>
      <xdr:spPr>
        <a:xfrm>
          <a:off x="12763500" y="1685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171007</xdr:rowOff>
    </xdr:from>
    <xdr:ext cx="599010" cy="259045"/>
    <xdr:sp macro="" textlink="">
      <xdr:nvSpPr>
        <xdr:cNvPr id="694" name="テキスト ボックス 693"/>
        <xdr:cNvSpPr txBox="1"/>
      </xdr:nvSpPr>
      <xdr:spPr>
        <a:xfrm>
          <a:off x="12514795" y="166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27865</xdr:rowOff>
    </xdr:from>
    <xdr:to>
      <xdr:col>85</xdr:col>
      <xdr:colOff>177800</xdr:colOff>
      <xdr:row>99</xdr:row>
      <xdr:rowOff>129465</xdr:rowOff>
    </xdr:to>
    <xdr:sp macro="" textlink="">
      <xdr:nvSpPr>
        <xdr:cNvPr id="700" name="楕円 699"/>
        <xdr:cNvSpPr/>
      </xdr:nvSpPr>
      <xdr:spPr>
        <a:xfrm>
          <a:off x="16268700" y="1700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145588</xdr:rowOff>
    </xdr:from>
    <xdr:ext cx="534377" cy="259045"/>
    <xdr:sp macro="" textlink="">
      <xdr:nvSpPr>
        <xdr:cNvPr id="701" name="積立金該当値テキスト"/>
        <xdr:cNvSpPr txBox="1"/>
      </xdr:nvSpPr>
      <xdr:spPr>
        <a:xfrm>
          <a:off x="16370300" y="1694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32031</xdr:rowOff>
    </xdr:from>
    <xdr:to>
      <xdr:col>81</xdr:col>
      <xdr:colOff>101600</xdr:colOff>
      <xdr:row>99</xdr:row>
      <xdr:rowOff>133631</xdr:rowOff>
    </xdr:to>
    <xdr:sp macro="" textlink="">
      <xdr:nvSpPr>
        <xdr:cNvPr id="702" name="楕円 701"/>
        <xdr:cNvSpPr/>
      </xdr:nvSpPr>
      <xdr:spPr>
        <a:xfrm>
          <a:off x="15430500" y="1700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124758</xdr:rowOff>
    </xdr:from>
    <xdr:ext cx="469744" cy="259045"/>
    <xdr:sp macro="" textlink="">
      <xdr:nvSpPr>
        <xdr:cNvPr id="703" name="テキスト ボックス 702"/>
        <xdr:cNvSpPr txBox="1"/>
      </xdr:nvSpPr>
      <xdr:spPr>
        <a:xfrm>
          <a:off x="15246428" y="1709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16881</xdr:rowOff>
    </xdr:from>
    <xdr:to>
      <xdr:col>76</xdr:col>
      <xdr:colOff>165100</xdr:colOff>
      <xdr:row>99</xdr:row>
      <xdr:rowOff>118481</xdr:rowOff>
    </xdr:to>
    <xdr:sp macro="" textlink="">
      <xdr:nvSpPr>
        <xdr:cNvPr id="704" name="楕円 703"/>
        <xdr:cNvSpPr/>
      </xdr:nvSpPr>
      <xdr:spPr>
        <a:xfrm>
          <a:off x="14541500" y="1699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109608</xdr:rowOff>
    </xdr:from>
    <xdr:ext cx="534377" cy="259045"/>
    <xdr:sp macro="" textlink="">
      <xdr:nvSpPr>
        <xdr:cNvPr id="705" name="テキスト ボックス 704"/>
        <xdr:cNvSpPr txBox="1"/>
      </xdr:nvSpPr>
      <xdr:spPr>
        <a:xfrm>
          <a:off x="14325111" y="170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5178</xdr:rowOff>
    </xdr:from>
    <xdr:to>
      <xdr:col>72</xdr:col>
      <xdr:colOff>38100</xdr:colOff>
      <xdr:row>99</xdr:row>
      <xdr:rowOff>106778</xdr:rowOff>
    </xdr:to>
    <xdr:sp macro="" textlink="">
      <xdr:nvSpPr>
        <xdr:cNvPr id="706" name="楕円 705"/>
        <xdr:cNvSpPr/>
      </xdr:nvSpPr>
      <xdr:spPr>
        <a:xfrm>
          <a:off x="13652500" y="169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97905</xdr:rowOff>
    </xdr:from>
    <xdr:ext cx="534377" cy="259045"/>
    <xdr:sp macro="" textlink="">
      <xdr:nvSpPr>
        <xdr:cNvPr id="707" name="テキスト ボックス 706"/>
        <xdr:cNvSpPr txBox="1"/>
      </xdr:nvSpPr>
      <xdr:spPr>
        <a:xfrm>
          <a:off x="13436111" y="170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11689</xdr:rowOff>
    </xdr:from>
    <xdr:to>
      <xdr:col>67</xdr:col>
      <xdr:colOff>101600</xdr:colOff>
      <xdr:row>99</xdr:row>
      <xdr:rowOff>113289</xdr:rowOff>
    </xdr:to>
    <xdr:sp macro="" textlink="">
      <xdr:nvSpPr>
        <xdr:cNvPr id="708" name="楕円 707"/>
        <xdr:cNvSpPr/>
      </xdr:nvSpPr>
      <xdr:spPr>
        <a:xfrm>
          <a:off x="12763500" y="16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104416</xdr:rowOff>
    </xdr:from>
    <xdr:ext cx="534377" cy="259045"/>
    <xdr:sp macro="" textlink="">
      <xdr:nvSpPr>
        <xdr:cNvPr id="709" name="テキスト ボックス 708"/>
        <xdr:cNvSpPr txBox="1"/>
      </xdr:nvSpPr>
      <xdr:spPr>
        <a:xfrm>
          <a:off x="12547111" y="170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0" name="直線コネクタ 719"/>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1" name="テキスト ボックス 720"/>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4" name="直線コネクタ 723"/>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5" name="テキスト ボックス 724"/>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123812</xdr:rowOff>
    </xdr:from>
    <xdr:to>
      <xdr:col>116</xdr:col>
      <xdr:colOff>62864</xdr:colOff>
      <xdr:row>38</xdr:row>
      <xdr:rowOff>25400</xdr:rowOff>
    </xdr:to>
    <xdr:cxnSp macro="">
      <xdr:nvCxnSpPr>
        <xdr:cNvPr id="729" name="直線コネクタ 728"/>
        <xdr:cNvCxnSpPr/>
      </xdr:nvCxnSpPr>
      <xdr:spPr>
        <a:xfrm flipV="1">
          <a:off x="22159595" y="5267312"/>
          <a:ext cx="1269" cy="1273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0"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1" name="直線コネクタ 730"/>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70489</xdr:rowOff>
    </xdr:from>
    <xdr:ext cx="534377" cy="259045"/>
    <xdr:sp macro="" textlink="">
      <xdr:nvSpPr>
        <xdr:cNvPr id="732" name="投資及び出資金最大値テキスト"/>
        <xdr:cNvSpPr txBox="1"/>
      </xdr:nvSpPr>
      <xdr:spPr>
        <a:xfrm>
          <a:off x="22212300" y="5042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123812</xdr:rowOff>
    </xdr:from>
    <xdr:to>
      <xdr:col>116</xdr:col>
      <xdr:colOff>152400</xdr:colOff>
      <xdr:row>30</xdr:row>
      <xdr:rowOff>123812</xdr:rowOff>
    </xdr:to>
    <xdr:cxnSp macro="">
      <xdr:nvCxnSpPr>
        <xdr:cNvPr id="733" name="直線コネクタ 732"/>
        <xdr:cNvCxnSpPr/>
      </xdr:nvCxnSpPr>
      <xdr:spPr>
        <a:xfrm>
          <a:off x="22072600" y="5267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118669</xdr:rowOff>
    </xdr:from>
    <xdr:to>
      <xdr:col>116</xdr:col>
      <xdr:colOff>63500</xdr:colOff>
      <xdr:row>37</xdr:row>
      <xdr:rowOff>130556</xdr:rowOff>
    </xdr:to>
    <xdr:cxnSp macro="">
      <xdr:nvCxnSpPr>
        <xdr:cNvPr id="734" name="直線コネクタ 733"/>
        <xdr:cNvCxnSpPr/>
      </xdr:nvCxnSpPr>
      <xdr:spPr>
        <a:xfrm flipV="1">
          <a:off x="21323300" y="646231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42168</xdr:rowOff>
    </xdr:from>
    <xdr:ext cx="469744" cy="259045"/>
    <xdr:sp macro="" textlink="">
      <xdr:nvSpPr>
        <xdr:cNvPr id="735" name="投資及び出資金平均値テキスト"/>
        <xdr:cNvSpPr txBox="1"/>
      </xdr:nvSpPr>
      <xdr:spPr>
        <a:xfrm>
          <a:off x="22212300" y="6214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19291</xdr:rowOff>
    </xdr:from>
    <xdr:to>
      <xdr:col>116</xdr:col>
      <xdr:colOff>114300</xdr:colOff>
      <xdr:row>37</xdr:row>
      <xdr:rowOff>120891</xdr:rowOff>
    </xdr:to>
    <xdr:sp macro="" textlink="">
      <xdr:nvSpPr>
        <xdr:cNvPr id="736" name="フローチャート: 判断 735"/>
        <xdr:cNvSpPr/>
      </xdr:nvSpPr>
      <xdr:spPr>
        <a:xfrm>
          <a:off x="22110700" y="636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130556</xdr:rowOff>
    </xdr:from>
    <xdr:to>
      <xdr:col>111</xdr:col>
      <xdr:colOff>177800</xdr:colOff>
      <xdr:row>38</xdr:row>
      <xdr:rowOff>25400</xdr:rowOff>
    </xdr:to>
    <xdr:cxnSp macro="">
      <xdr:nvCxnSpPr>
        <xdr:cNvPr id="737" name="直線コネクタ 736"/>
        <xdr:cNvCxnSpPr/>
      </xdr:nvCxnSpPr>
      <xdr:spPr>
        <a:xfrm flipV="1">
          <a:off x="20434300" y="6474206"/>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12948</xdr:rowOff>
    </xdr:from>
    <xdr:to>
      <xdr:col>112</xdr:col>
      <xdr:colOff>38100</xdr:colOff>
      <xdr:row>37</xdr:row>
      <xdr:rowOff>114548</xdr:rowOff>
    </xdr:to>
    <xdr:sp macro="" textlink="">
      <xdr:nvSpPr>
        <xdr:cNvPr id="738" name="フローチャート: 判断 737"/>
        <xdr:cNvSpPr/>
      </xdr:nvSpPr>
      <xdr:spPr>
        <a:xfrm>
          <a:off x="21272500" y="6356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131075</xdr:rowOff>
    </xdr:from>
    <xdr:ext cx="469744" cy="259045"/>
    <xdr:sp macro="" textlink="">
      <xdr:nvSpPr>
        <xdr:cNvPr id="739" name="テキスト ボックス 738"/>
        <xdr:cNvSpPr txBox="1"/>
      </xdr:nvSpPr>
      <xdr:spPr>
        <a:xfrm>
          <a:off x="21088428" y="613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0" name="直線コネクタ 739"/>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7975</xdr:rowOff>
    </xdr:from>
    <xdr:to>
      <xdr:col>107</xdr:col>
      <xdr:colOff>101600</xdr:colOff>
      <xdr:row>37</xdr:row>
      <xdr:rowOff>109575</xdr:rowOff>
    </xdr:to>
    <xdr:sp macro="" textlink="">
      <xdr:nvSpPr>
        <xdr:cNvPr id="741" name="フローチャート: 判断 740"/>
        <xdr:cNvSpPr/>
      </xdr:nvSpPr>
      <xdr:spPr>
        <a:xfrm>
          <a:off x="20383500" y="63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126102</xdr:rowOff>
    </xdr:from>
    <xdr:ext cx="469744" cy="259045"/>
    <xdr:sp macro="" textlink="">
      <xdr:nvSpPr>
        <xdr:cNvPr id="742" name="テキスト ボックス 741"/>
        <xdr:cNvSpPr txBox="1"/>
      </xdr:nvSpPr>
      <xdr:spPr>
        <a:xfrm>
          <a:off x="20199428" y="61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3" name="直線コネクタ 742"/>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15748</xdr:rowOff>
    </xdr:from>
    <xdr:to>
      <xdr:col>102</xdr:col>
      <xdr:colOff>165100</xdr:colOff>
      <xdr:row>37</xdr:row>
      <xdr:rowOff>117348</xdr:rowOff>
    </xdr:to>
    <xdr:sp macro="" textlink="">
      <xdr:nvSpPr>
        <xdr:cNvPr id="744" name="フローチャート: 判断 743"/>
        <xdr:cNvSpPr/>
      </xdr:nvSpPr>
      <xdr:spPr>
        <a:xfrm>
          <a:off x="19494500" y="635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133875</xdr:rowOff>
    </xdr:from>
    <xdr:ext cx="469744" cy="259045"/>
    <xdr:sp macro="" textlink="">
      <xdr:nvSpPr>
        <xdr:cNvPr id="745" name="テキスト ボックス 744"/>
        <xdr:cNvSpPr txBox="1"/>
      </xdr:nvSpPr>
      <xdr:spPr>
        <a:xfrm>
          <a:off x="19310428" y="613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82614</xdr:rowOff>
    </xdr:from>
    <xdr:to>
      <xdr:col>98</xdr:col>
      <xdr:colOff>38100</xdr:colOff>
      <xdr:row>38</xdr:row>
      <xdr:rowOff>12764</xdr:rowOff>
    </xdr:to>
    <xdr:sp macro="" textlink="">
      <xdr:nvSpPr>
        <xdr:cNvPr id="746" name="フローチャート: 判断 745"/>
        <xdr:cNvSpPr/>
      </xdr:nvSpPr>
      <xdr:spPr>
        <a:xfrm>
          <a:off x="18605500" y="64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29291</xdr:rowOff>
    </xdr:from>
    <xdr:ext cx="469744" cy="259045"/>
    <xdr:sp macro="" textlink="">
      <xdr:nvSpPr>
        <xdr:cNvPr id="747" name="テキスト ボックス 746"/>
        <xdr:cNvSpPr txBox="1"/>
      </xdr:nvSpPr>
      <xdr:spPr>
        <a:xfrm>
          <a:off x="18421428" y="620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67869</xdr:rowOff>
    </xdr:from>
    <xdr:to>
      <xdr:col>116</xdr:col>
      <xdr:colOff>114300</xdr:colOff>
      <xdr:row>37</xdr:row>
      <xdr:rowOff>169469</xdr:rowOff>
    </xdr:to>
    <xdr:sp macro="" textlink="">
      <xdr:nvSpPr>
        <xdr:cNvPr id="753" name="楕円 752"/>
        <xdr:cNvSpPr/>
      </xdr:nvSpPr>
      <xdr:spPr>
        <a:xfrm>
          <a:off x="221107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169168</xdr:rowOff>
    </xdr:from>
    <xdr:ext cx="469744" cy="259045"/>
    <xdr:sp macro="" textlink="">
      <xdr:nvSpPr>
        <xdr:cNvPr id="754" name="投資及び出資金該当値テキスト"/>
        <xdr:cNvSpPr txBox="1"/>
      </xdr:nvSpPr>
      <xdr:spPr>
        <a:xfrm>
          <a:off x="22212300" y="634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79756</xdr:rowOff>
    </xdr:from>
    <xdr:to>
      <xdr:col>112</xdr:col>
      <xdr:colOff>38100</xdr:colOff>
      <xdr:row>38</xdr:row>
      <xdr:rowOff>9906</xdr:rowOff>
    </xdr:to>
    <xdr:sp macro="" textlink="">
      <xdr:nvSpPr>
        <xdr:cNvPr id="755" name="楕円 754"/>
        <xdr:cNvSpPr/>
      </xdr:nvSpPr>
      <xdr:spPr>
        <a:xfrm>
          <a:off x="21272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1033</xdr:rowOff>
    </xdr:from>
    <xdr:ext cx="469744" cy="259045"/>
    <xdr:sp macro="" textlink="">
      <xdr:nvSpPr>
        <xdr:cNvPr id="756" name="テキスト ボックス 755"/>
        <xdr:cNvSpPr txBox="1"/>
      </xdr:nvSpPr>
      <xdr:spPr>
        <a:xfrm>
          <a:off x="21088428" y="651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7" name="楕円 756"/>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8" name="テキスト ボックス 75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9" name="楕円 758"/>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0" name="テキスト ボックス 759"/>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1" name="楕円 760"/>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2" name="テキスト ボックス 761"/>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3" name="直線コネクタ 77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4" name="テキスト ボックス 77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5" name="直線コネクタ 77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76" name="テキスト ボックス 775"/>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7" name="直線コネクタ 77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78" name="テキスト ボックス 777"/>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9" name="直線コネクタ 77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80" name="テキスト ボックス 779"/>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1" name="直線コネクタ 78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82" name="テキスト ボックス 781"/>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3" name="直線コネクタ 78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4" name="テキスト ボックス 783"/>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6" name="テキスト ボックス 78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62410</xdr:rowOff>
    </xdr:from>
    <xdr:to>
      <xdr:col>116</xdr:col>
      <xdr:colOff>62864</xdr:colOff>
      <xdr:row>59</xdr:row>
      <xdr:rowOff>98878</xdr:rowOff>
    </xdr:to>
    <xdr:cxnSp macro="">
      <xdr:nvCxnSpPr>
        <xdr:cNvPr id="788" name="直線コネクタ 787"/>
        <xdr:cNvCxnSpPr/>
      </xdr:nvCxnSpPr>
      <xdr:spPr>
        <a:xfrm flipV="1">
          <a:off x="22159595" y="8634910"/>
          <a:ext cx="1269" cy="1579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144632</xdr:rowOff>
    </xdr:from>
    <xdr:ext cx="249299" cy="259045"/>
    <xdr:sp macro="" textlink="">
      <xdr:nvSpPr>
        <xdr:cNvPr id="789" name="貸付金最小値テキスト"/>
        <xdr:cNvSpPr txBox="1"/>
      </xdr:nvSpPr>
      <xdr:spPr>
        <a:xfrm>
          <a:off x="22212300" y="10260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0" name="直線コネクタ 78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9087</xdr:rowOff>
    </xdr:from>
    <xdr:ext cx="599010" cy="259045"/>
    <xdr:sp macro="" textlink="">
      <xdr:nvSpPr>
        <xdr:cNvPr id="791" name="貸付金最大値テキスト"/>
        <xdr:cNvSpPr txBox="1"/>
      </xdr:nvSpPr>
      <xdr:spPr>
        <a:xfrm>
          <a:off x="22212300" y="841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62410</xdr:rowOff>
    </xdr:from>
    <xdr:to>
      <xdr:col>116</xdr:col>
      <xdr:colOff>152400</xdr:colOff>
      <xdr:row>50</xdr:row>
      <xdr:rowOff>62410</xdr:rowOff>
    </xdr:to>
    <xdr:cxnSp macro="">
      <xdr:nvCxnSpPr>
        <xdr:cNvPr id="792" name="直線コネクタ 791"/>
        <xdr:cNvCxnSpPr/>
      </xdr:nvCxnSpPr>
      <xdr:spPr>
        <a:xfrm>
          <a:off x="22072600" y="863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3" name="直線コネクタ 79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62082</xdr:rowOff>
    </xdr:from>
    <xdr:ext cx="469744" cy="259045"/>
    <xdr:sp macro="" textlink="">
      <xdr:nvSpPr>
        <xdr:cNvPr id="794" name="貸付金平均値テキスト"/>
        <xdr:cNvSpPr txBox="1"/>
      </xdr:nvSpPr>
      <xdr:spPr>
        <a:xfrm>
          <a:off x="22212300" y="10006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39205</xdr:rowOff>
    </xdr:from>
    <xdr:to>
      <xdr:col>116</xdr:col>
      <xdr:colOff>114300</xdr:colOff>
      <xdr:row>59</xdr:row>
      <xdr:rowOff>140805</xdr:rowOff>
    </xdr:to>
    <xdr:sp macro="" textlink="">
      <xdr:nvSpPr>
        <xdr:cNvPr id="795" name="フローチャート: 判断 794"/>
        <xdr:cNvSpPr/>
      </xdr:nvSpPr>
      <xdr:spPr>
        <a:xfrm>
          <a:off x="22110700" y="1015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6" name="直線コネクタ 79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37164</xdr:rowOff>
    </xdr:from>
    <xdr:to>
      <xdr:col>112</xdr:col>
      <xdr:colOff>38100</xdr:colOff>
      <xdr:row>59</xdr:row>
      <xdr:rowOff>138764</xdr:rowOff>
    </xdr:to>
    <xdr:sp macro="" textlink="">
      <xdr:nvSpPr>
        <xdr:cNvPr id="797" name="フローチャート: 判断 796"/>
        <xdr:cNvSpPr/>
      </xdr:nvSpPr>
      <xdr:spPr>
        <a:xfrm>
          <a:off x="212725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155291</xdr:rowOff>
    </xdr:from>
    <xdr:ext cx="469744" cy="259045"/>
    <xdr:sp macro="" textlink="">
      <xdr:nvSpPr>
        <xdr:cNvPr id="798" name="テキスト ボックス 797"/>
        <xdr:cNvSpPr txBox="1"/>
      </xdr:nvSpPr>
      <xdr:spPr>
        <a:xfrm>
          <a:off x="21088428" y="992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9" name="直線コネクタ 79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36375</xdr:rowOff>
    </xdr:from>
    <xdr:to>
      <xdr:col>107</xdr:col>
      <xdr:colOff>101600</xdr:colOff>
      <xdr:row>59</xdr:row>
      <xdr:rowOff>137975</xdr:rowOff>
    </xdr:to>
    <xdr:sp macro="" textlink="">
      <xdr:nvSpPr>
        <xdr:cNvPr id="800" name="フローチャート: 判断 799"/>
        <xdr:cNvSpPr/>
      </xdr:nvSpPr>
      <xdr:spPr>
        <a:xfrm>
          <a:off x="20383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154502</xdr:rowOff>
    </xdr:from>
    <xdr:ext cx="469744" cy="259045"/>
    <xdr:sp macro="" textlink="">
      <xdr:nvSpPr>
        <xdr:cNvPr id="801" name="テキスト ボックス 800"/>
        <xdr:cNvSpPr txBox="1"/>
      </xdr:nvSpPr>
      <xdr:spPr>
        <a:xfrm>
          <a:off x="20199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2" name="直線コネクタ 80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34731</xdr:rowOff>
    </xdr:from>
    <xdr:to>
      <xdr:col>102</xdr:col>
      <xdr:colOff>165100</xdr:colOff>
      <xdr:row>59</xdr:row>
      <xdr:rowOff>136331</xdr:rowOff>
    </xdr:to>
    <xdr:sp macro="" textlink="">
      <xdr:nvSpPr>
        <xdr:cNvPr id="803" name="フローチャート: 判断 802"/>
        <xdr:cNvSpPr/>
      </xdr:nvSpPr>
      <xdr:spPr>
        <a:xfrm>
          <a:off x="19494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152858</xdr:rowOff>
    </xdr:from>
    <xdr:ext cx="469744" cy="259045"/>
    <xdr:sp macro="" textlink="">
      <xdr:nvSpPr>
        <xdr:cNvPr id="804" name="テキスト ボックス 803"/>
        <xdr:cNvSpPr txBox="1"/>
      </xdr:nvSpPr>
      <xdr:spPr>
        <a:xfrm>
          <a:off x="19310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38591</xdr:rowOff>
    </xdr:from>
    <xdr:to>
      <xdr:col>98</xdr:col>
      <xdr:colOff>38100</xdr:colOff>
      <xdr:row>59</xdr:row>
      <xdr:rowOff>140191</xdr:rowOff>
    </xdr:to>
    <xdr:sp macro="" textlink="">
      <xdr:nvSpPr>
        <xdr:cNvPr id="805" name="フローチャート: 判断 804"/>
        <xdr:cNvSpPr/>
      </xdr:nvSpPr>
      <xdr:spPr>
        <a:xfrm>
          <a:off x="18605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156718</xdr:rowOff>
    </xdr:from>
    <xdr:ext cx="469744" cy="259045"/>
    <xdr:sp macro="" textlink="">
      <xdr:nvSpPr>
        <xdr:cNvPr id="806" name="テキスト ボックス 805"/>
        <xdr:cNvSpPr txBox="1"/>
      </xdr:nvSpPr>
      <xdr:spPr>
        <a:xfrm>
          <a:off x="18421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2" name="楕円 81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17632</xdr:rowOff>
    </xdr:from>
    <xdr:ext cx="249299" cy="259045"/>
    <xdr:sp macro="" textlink="">
      <xdr:nvSpPr>
        <xdr:cNvPr id="813" name="貸付金該当値テキスト"/>
        <xdr:cNvSpPr txBox="1"/>
      </xdr:nvSpPr>
      <xdr:spPr>
        <a:xfrm>
          <a:off x="22212300" y="10133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4" name="楕円 81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5" name="テキスト ボックス 814"/>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6" name="楕円 81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7" name="テキスト ボックス 816"/>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8" name="楕円 81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9" name="テキスト ボックス 818"/>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0" name="楕円 81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1" name="テキスト ボックス 820"/>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111582</xdr:rowOff>
    </xdr:from>
    <xdr:to>
      <xdr:col>116</xdr:col>
      <xdr:colOff>62864</xdr:colOff>
      <xdr:row>79</xdr:row>
      <xdr:rowOff>58928</xdr:rowOff>
    </xdr:to>
    <xdr:cxnSp macro="">
      <xdr:nvCxnSpPr>
        <xdr:cNvPr id="846" name="直線コネクタ 845"/>
        <xdr:cNvCxnSpPr/>
      </xdr:nvCxnSpPr>
      <xdr:spPr>
        <a:xfrm flipV="1">
          <a:off x="22159595" y="12113082"/>
          <a:ext cx="1269" cy="1490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62755</xdr:rowOff>
    </xdr:from>
    <xdr:ext cx="534377" cy="259045"/>
    <xdr:sp macro="" textlink="">
      <xdr:nvSpPr>
        <xdr:cNvPr id="847" name="繰出金最小値テキスト"/>
        <xdr:cNvSpPr txBox="1"/>
      </xdr:nvSpPr>
      <xdr:spPr>
        <a:xfrm>
          <a:off x="22212300" y="1360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58928</xdr:rowOff>
    </xdr:from>
    <xdr:to>
      <xdr:col>116</xdr:col>
      <xdr:colOff>152400</xdr:colOff>
      <xdr:row>79</xdr:row>
      <xdr:rowOff>58928</xdr:rowOff>
    </xdr:to>
    <xdr:cxnSp macro="">
      <xdr:nvCxnSpPr>
        <xdr:cNvPr id="848" name="直線コネクタ 847"/>
        <xdr:cNvCxnSpPr/>
      </xdr:nvCxnSpPr>
      <xdr:spPr>
        <a:xfrm>
          <a:off x="22072600" y="1360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58259</xdr:rowOff>
    </xdr:from>
    <xdr:ext cx="599010" cy="259045"/>
    <xdr:sp macro="" textlink="">
      <xdr:nvSpPr>
        <xdr:cNvPr id="849" name="繰出金最大値テキスト"/>
        <xdr:cNvSpPr txBox="1"/>
      </xdr:nvSpPr>
      <xdr:spPr>
        <a:xfrm>
          <a:off x="22212300" y="1188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111582</xdr:rowOff>
    </xdr:from>
    <xdr:to>
      <xdr:col>116</xdr:col>
      <xdr:colOff>152400</xdr:colOff>
      <xdr:row>70</xdr:row>
      <xdr:rowOff>111582</xdr:rowOff>
    </xdr:to>
    <xdr:cxnSp macro="">
      <xdr:nvCxnSpPr>
        <xdr:cNvPr id="850" name="直線コネクタ 849"/>
        <xdr:cNvCxnSpPr/>
      </xdr:nvCxnSpPr>
      <xdr:spPr>
        <a:xfrm>
          <a:off x="22072600" y="1211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32944</xdr:rowOff>
    </xdr:from>
    <xdr:to>
      <xdr:col>116</xdr:col>
      <xdr:colOff>63500</xdr:colOff>
      <xdr:row>78</xdr:row>
      <xdr:rowOff>64339</xdr:rowOff>
    </xdr:to>
    <xdr:cxnSp macro="">
      <xdr:nvCxnSpPr>
        <xdr:cNvPr id="851" name="直線コネクタ 850"/>
        <xdr:cNvCxnSpPr/>
      </xdr:nvCxnSpPr>
      <xdr:spPr>
        <a:xfrm>
          <a:off x="21323300" y="13406044"/>
          <a:ext cx="838200" cy="3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164228</xdr:rowOff>
    </xdr:from>
    <xdr:ext cx="534377" cy="259045"/>
    <xdr:sp macro="" textlink="">
      <xdr:nvSpPr>
        <xdr:cNvPr id="852" name="繰出金平均値テキスト"/>
        <xdr:cNvSpPr txBox="1"/>
      </xdr:nvSpPr>
      <xdr:spPr>
        <a:xfrm>
          <a:off x="22212300" y="12851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141351</xdr:rowOff>
    </xdr:from>
    <xdr:to>
      <xdr:col>116</xdr:col>
      <xdr:colOff>114300</xdr:colOff>
      <xdr:row>76</xdr:row>
      <xdr:rowOff>71501</xdr:rowOff>
    </xdr:to>
    <xdr:sp macro="" textlink="">
      <xdr:nvSpPr>
        <xdr:cNvPr id="853" name="フローチャート: 判断 852"/>
        <xdr:cNvSpPr/>
      </xdr:nvSpPr>
      <xdr:spPr>
        <a:xfrm>
          <a:off x="22110700" y="13000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153212</xdr:rowOff>
    </xdr:from>
    <xdr:to>
      <xdr:col>111</xdr:col>
      <xdr:colOff>177800</xdr:colOff>
      <xdr:row>78</xdr:row>
      <xdr:rowOff>32944</xdr:rowOff>
    </xdr:to>
    <xdr:cxnSp macro="">
      <xdr:nvCxnSpPr>
        <xdr:cNvPr id="854" name="直線コネクタ 853"/>
        <xdr:cNvCxnSpPr/>
      </xdr:nvCxnSpPr>
      <xdr:spPr>
        <a:xfrm>
          <a:off x="20434300" y="13354862"/>
          <a:ext cx="889000" cy="5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133934</xdr:rowOff>
    </xdr:from>
    <xdr:to>
      <xdr:col>112</xdr:col>
      <xdr:colOff>38100</xdr:colOff>
      <xdr:row>76</xdr:row>
      <xdr:rowOff>64084</xdr:rowOff>
    </xdr:to>
    <xdr:sp macro="" textlink="">
      <xdr:nvSpPr>
        <xdr:cNvPr id="855" name="フローチャート: 判断 854"/>
        <xdr:cNvSpPr/>
      </xdr:nvSpPr>
      <xdr:spPr>
        <a:xfrm>
          <a:off x="212725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80611</xdr:rowOff>
    </xdr:from>
    <xdr:ext cx="534377" cy="259045"/>
    <xdr:sp macro="" textlink="">
      <xdr:nvSpPr>
        <xdr:cNvPr id="856" name="テキスト ボックス 855"/>
        <xdr:cNvSpPr txBox="1"/>
      </xdr:nvSpPr>
      <xdr:spPr>
        <a:xfrm>
          <a:off x="21056111" y="1276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128639</xdr:rowOff>
    </xdr:from>
    <xdr:to>
      <xdr:col>107</xdr:col>
      <xdr:colOff>50800</xdr:colOff>
      <xdr:row>77</xdr:row>
      <xdr:rowOff>153212</xdr:rowOff>
    </xdr:to>
    <xdr:cxnSp macro="">
      <xdr:nvCxnSpPr>
        <xdr:cNvPr id="857" name="直線コネクタ 856"/>
        <xdr:cNvCxnSpPr/>
      </xdr:nvCxnSpPr>
      <xdr:spPr>
        <a:xfrm>
          <a:off x="19545300" y="12815939"/>
          <a:ext cx="889000" cy="5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117881</xdr:rowOff>
    </xdr:from>
    <xdr:to>
      <xdr:col>107</xdr:col>
      <xdr:colOff>101600</xdr:colOff>
      <xdr:row>76</xdr:row>
      <xdr:rowOff>48031</xdr:rowOff>
    </xdr:to>
    <xdr:sp macro="" textlink="">
      <xdr:nvSpPr>
        <xdr:cNvPr id="858" name="フローチャート: 判断 857"/>
        <xdr:cNvSpPr/>
      </xdr:nvSpPr>
      <xdr:spPr>
        <a:xfrm>
          <a:off x="20383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64558</xdr:rowOff>
    </xdr:from>
    <xdr:ext cx="534377" cy="259045"/>
    <xdr:sp macro="" textlink="">
      <xdr:nvSpPr>
        <xdr:cNvPr id="859" name="テキスト ボックス 858"/>
        <xdr:cNvSpPr txBox="1"/>
      </xdr:nvSpPr>
      <xdr:spPr>
        <a:xfrm>
          <a:off x="20167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128639</xdr:rowOff>
    </xdr:from>
    <xdr:to>
      <xdr:col>102</xdr:col>
      <xdr:colOff>114300</xdr:colOff>
      <xdr:row>77</xdr:row>
      <xdr:rowOff>584</xdr:rowOff>
    </xdr:to>
    <xdr:cxnSp macro="">
      <xdr:nvCxnSpPr>
        <xdr:cNvPr id="860" name="直線コネクタ 859"/>
        <xdr:cNvCxnSpPr/>
      </xdr:nvCxnSpPr>
      <xdr:spPr>
        <a:xfrm flipV="1">
          <a:off x="18656300" y="12815939"/>
          <a:ext cx="889000" cy="386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126200</xdr:rowOff>
    </xdr:from>
    <xdr:to>
      <xdr:col>102</xdr:col>
      <xdr:colOff>165100</xdr:colOff>
      <xdr:row>76</xdr:row>
      <xdr:rowOff>56350</xdr:rowOff>
    </xdr:to>
    <xdr:sp macro="" textlink="">
      <xdr:nvSpPr>
        <xdr:cNvPr id="861" name="フローチャート: 判断 860"/>
        <xdr:cNvSpPr/>
      </xdr:nvSpPr>
      <xdr:spPr>
        <a:xfrm>
          <a:off x="19494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47477</xdr:rowOff>
    </xdr:from>
    <xdr:ext cx="534377" cy="259045"/>
    <xdr:sp macro="" textlink="">
      <xdr:nvSpPr>
        <xdr:cNvPr id="862" name="テキスト ボックス 861"/>
        <xdr:cNvSpPr txBox="1"/>
      </xdr:nvSpPr>
      <xdr:spPr>
        <a:xfrm>
          <a:off x="19278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169290</xdr:rowOff>
    </xdr:from>
    <xdr:to>
      <xdr:col>98</xdr:col>
      <xdr:colOff>38100</xdr:colOff>
      <xdr:row>76</xdr:row>
      <xdr:rowOff>99440</xdr:rowOff>
    </xdr:to>
    <xdr:sp macro="" textlink="">
      <xdr:nvSpPr>
        <xdr:cNvPr id="863" name="フローチャート: 判断 862"/>
        <xdr:cNvSpPr/>
      </xdr:nvSpPr>
      <xdr:spPr>
        <a:xfrm>
          <a:off x="18605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115968</xdr:rowOff>
    </xdr:from>
    <xdr:ext cx="534377" cy="259045"/>
    <xdr:sp macro="" textlink="">
      <xdr:nvSpPr>
        <xdr:cNvPr id="864" name="テキスト ボックス 863"/>
        <xdr:cNvSpPr txBox="1"/>
      </xdr:nvSpPr>
      <xdr:spPr>
        <a:xfrm>
          <a:off x="18389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13539</xdr:rowOff>
    </xdr:from>
    <xdr:to>
      <xdr:col>116</xdr:col>
      <xdr:colOff>114300</xdr:colOff>
      <xdr:row>78</xdr:row>
      <xdr:rowOff>115139</xdr:rowOff>
    </xdr:to>
    <xdr:sp macro="" textlink="">
      <xdr:nvSpPr>
        <xdr:cNvPr id="870" name="楕円 869"/>
        <xdr:cNvSpPr/>
      </xdr:nvSpPr>
      <xdr:spPr>
        <a:xfrm>
          <a:off x="22110700" y="1338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163416</xdr:rowOff>
    </xdr:from>
    <xdr:ext cx="534377" cy="259045"/>
    <xdr:sp macro="" textlink="">
      <xdr:nvSpPr>
        <xdr:cNvPr id="871" name="繰出金該当値テキスト"/>
        <xdr:cNvSpPr txBox="1"/>
      </xdr:nvSpPr>
      <xdr:spPr>
        <a:xfrm>
          <a:off x="22212300" y="133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153594</xdr:rowOff>
    </xdr:from>
    <xdr:to>
      <xdr:col>112</xdr:col>
      <xdr:colOff>38100</xdr:colOff>
      <xdr:row>78</xdr:row>
      <xdr:rowOff>83744</xdr:rowOff>
    </xdr:to>
    <xdr:sp macro="" textlink="">
      <xdr:nvSpPr>
        <xdr:cNvPr id="872" name="楕円 871"/>
        <xdr:cNvSpPr/>
      </xdr:nvSpPr>
      <xdr:spPr>
        <a:xfrm>
          <a:off x="21272500" y="1335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74871</xdr:rowOff>
    </xdr:from>
    <xdr:ext cx="534377" cy="259045"/>
    <xdr:sp macro="" textlink="">
      <xdr:nvSpPr>
        <xdr:cNvPr id="873" name="テキスト ボックス 872"/>
        <xdr:cNvSpPr txBox="1"/>
      </xdr:nvSpPr>
      <xdr:spPr>
        <a:xfrm>
          <a:off x="21056111" y="1344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102412</xdr:rowOff>
    </xdr:from>
    <xdr:to>
      <xdr:col>107</xdr:col>
      <xdr:colOff>101600</xdr:colOff>
      <xdr:row>78</xdr:row>
      <xdr:rowOff>32562</xdr:rowOff>
    </xdr:to>
    <xdr:sp macro="" textlink="">
      <xdr:nvSpPr>
        <xdr:cNvPr id="874" name="楕円 873"/>
        <xdr:cNvSpPr/>
      </xdr:nvSpPr>
      <xdr:spPr>
        <a:xfrm>
          <a:off x="20383500" y="133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23689</xdr:rowOff>
    </xdr:from>
    <xdr:ext cx="534377" cy="259045"/>
    <xdr:sp macro="" textlink="">
      <xdr:nvSpPr>
        <xdr:cNvPr id="875" name="テキスト ボックス 874"/>
        <xdr:cNvSpPr txBox="1"/>
      </xdr:nvSpPr>
      <xdr:spPr>
        <a:xfrm>
          <a:off x="20167111" y="1339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77839</xdr:rowOff>
    </xdr:from>
    <xdr:to>
      <xdr:col>102</xdr:col>
      <xdr:colOff>165100</xdr:colOff>
      <xdr:row>75</xdr:row>
      <xdr:rowOff>7989</xdr:rowOff>
    </xdr:to>
    <xdr:sp macro="" textlink="">
      <xdr:nvSpPr>
        <xdr:cNvPr id="876" name="楕円 875"/>
        <xdr:cNvSpPr/>
      </xdr:nvSpPr>
      <xdr:spPr>
        <a:xfrm>
          <a:off x="19494500" y="1276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24516</xdr:rowOff>
    </xdr:from>
    <xdr:ext cx="534377" cy="259045"/>
    <xdr:sp macro="" textlink="">
      <xdr:nvSpPr>
        <xdr:cNvPr id="877" name="テキスト ボックス 876"/>
        <xdr:cNvSpPr txBox="1"/>
      </xdr:nvSpPr>
      <xdr:spPr>
        <a:xfrm>
          <a:off x="19278111" y="1254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121234</xdr:rowOff>
    </xdr:from>
    <xdr:to>
      <xdr:col>98</xdr:col>
      <xdr:colOff>38100</xdr:colOff>
      <xdr:row>77</xdr:row>
      <xdr:rowOff>51384</xdr:rowOff>
    </xdr:to>
    <xdr:sp macro="" textlink="">
      <xdr:nvSpPr>
        <xdr:cNvPr id="878" name="楕円 877"/>
        <xdr:cNvSpPr/>
      </xdr:nvSpPr>
      <xdr:spPr>
        <a:xfrm>
          <a:off x="18605500" y="131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42511</xdr:rowOff>
    </xdr:from>
    <xdr:ext cx="534377" cy="259045"/>
    <xdr:sp macro="" textlink="">
      <xdr:nvSpPr>
        <xdr:cNvPr id="879" name="テキスト ボックス 878"/>
        <xdr:cNvSpPr txBox="1"/>
      </xdr:nvSpPr>
      <xdr:spPr>
        <a:xfrm>
          <a:off x="18389111" y="1324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446</a:t>
          </a:r>
          <a:r>
            <a:rPr kumimoji="1" lang="ja-JP" altLang="en-US" sz="1300">
              <a:latin typeface="ＭＳ Ｐゴシック" panose="020B0600070205080204" pitchFamily="50" charset="-128"/>
              <a:ea typeface="ＭＳ Ｐゴシック" panose="020B0600070205080204" pitchFamily="50" charset="-128"/>
            </a:rPr>
            <a:t>千円となっている。前年度に被災した公共施設や農林業施設の復旧に対し、引き続き経費を要したことにより災害復旧費が高止まりし、また特別養護老人ホーム増床による一部事務組合への負担金等が増加したことによる補助費の増加などが要因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三重県度会町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8,272
8,228
134.98
3,876,770
3,688,131
93,651
2,646,148
2,999,006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49530</xdr:rowOff>
    </xdr:from>
    <xdr:to>
      <xdr:col>24</xdr:col>
      <xdr:colOff>62865</xdr:colOff>
      <xdr:row>37</xdr:row>
      <xdr:rowOff>145288</xdr:rowOff>
    </xdr:to>
    <xdr:cxnSp macro="">
      <xdr:nvCxnSpPr>
        <xdr:cNvPr id="56" name="直線コネクタ 55"/>
        <xdr:cNvCxnSpPr/>
      </xdr:nvCxnSpPr>
      <xdr:spPr>
        <a:xfrm flipV="1">
          <a:off x="4633595" y="5193030"/>
          <a:ext cx="1270" cy="12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149115</xdr:rowOff>
    </xdr:from>
    <xdr:ext cx="469744" cy="259045"/>
    <xdr:sp macro="" textlink="">
      <xdr:nvSpPr>
        <xdr:cNvPr id="57" name="議会費最小値テキスト"/>
        <xdr:cNvSpPr txBox="1"/>
      </xdr:nvSpPr>
      <xdr:spPr>
        <a:xfrm>
          <a:off x="4686300" y="649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145288</xdr:rowOff>
    </xdr:from>
    <xdr:to>
      <xdr:col>24</xdr:col>
      <xdr:colOff>152400</xdr:colOff>
      <xdr:row>37</xdr:row>
      <xdr:rowOff>145288</xdr:rowOff>
    </xdr:to>
    <xdr:cxnSp macro="">
      <xdr:nvCxnSpPr>
        <xdr:cNvPr id="58" name="直線コネクタ 57"/>
        <xdr:cNvCxnSpPr/>
      </xdr:nvCxnSpPr>
      <xdr:spPr>
        <a:xfrm>
          <a:off x="4546600" y="6488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167657</xdr:rowOff>
    </xdr:from>
    <xdr:ext cx="534377" cy="259045"/>
    <xdr:sp macro="" textlink="">
      <xdr:nvSpPr>
        <xdr:cNvPr id="59" name="議会費最大値テキスト"/>
        <xdr:cNvSpPr txBox="1"/>
      </xdr:nvSpPr>
      <xdr:spPr>
        <a:xfrm>
          <a:off x="4686300" y="496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49530</xdr:rowOff>
    </xdr:from>
    <xdr:to>
      <xdr:col>24</xdr:col>
      <xdr:colOff>152400</xdr:colOff>
      <xdr:row>30</xdr:row>
      <xdr:rowOff>49530</xdr:rowOff>
    </xdr:to>
    <xdr:cxnSp macro="">
      <xdr:nvCxnSpPr>
        <xdr:cNvPr id="60" name="直線コネクタ 59"/>
        <xdr:cNvCxnSpPr/>
      </xdr:nvCxnSpPr>
      <xdr:spPr>
        <a:xfrm>
          <a:off x="4546600" y="519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111252</xdr:rowOff>
    </xdr:from>
    <xdr:to>
      <xdr:col>24</xdr:col>
      <xdr:colOff>63500</xdr:colOff>
      <xdr:row>35</xdr:row>
      <xdr:rowOff>137414</xdr:rowOff>
    </xdr:to>
    <xdr:cxnSp macro="">
      <xdr:nvCxnSpPr>
        <xdr:cNvPr id="61" name="直線コネクタ 60"/>
        <xdr:cNvCxnSpPr/>
      </xdr:nvCxnSpPr>
      <xdr:spPr>
        <a:xfrm flipV="1">
          <a:off x="3797300" y="6112002"/>
          <a:ext cx="8382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52324</xdr:rowOff>
    </xdr:from>
    <xdr:to>
      <xdr:col>24</xdr:col>
      <xdr:colOff>114300</xdr:colOff>
      <xdr:row>34</xdr:row>
      <xdr:rowOff>153924</xdr:rowOff>
    </xdr:to>
    <xdr:sp macro="" textlink="">
      <xdr:nvSpPr>
        <xdr:cNvPr id="63" name="フローチャート: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137414</xdr:rowOff>
    </xdr:from>
    <xdr:to>
      <xdr:col>19</xdr:col>
      <xdr:colOff>177800</xdr:colOff>
      <xdr:row>35</xdr:row>
      <xdr:rowOff>137795</xdr:rowOff>
    </xdr:to>
    <xdr:cxnSp macro="">
      <xdr:nvCxnSpPr>
        <xdr:cNvPr id="64" name="直線コネクタ 63"/>
        <xdr:cNvCxnSpPr/>
      </xdr:nvCxnSpPr>
      <xdr:spPr>
        <a:xfrm flipV="1">
          <a:off x="2908300" y="6138164"/>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57150</xdr:rowOff>
    </xdr:from>
    <xdr:to>
      <xdr:col>20</xdr:col>
      <xdr:colOff>38100</xdr:colOff>
      <xdr:row>34</xdr:row>
      <xdr:rowOff>158750</xdr:rowOff>
    </xdr:to>
    <xdr:sp macro="" textlink="">
      <xdr:nvSpPr>
        <xdr:cNvPr id="65" name="フローチャート: 判断 64"/>
        <xdr:cNvSpPr/>
      </xdr:nvSpPr>
      <xdr:spPr>
        <a:xfrm>
          <a:off x="3746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3827</xdr:rowOff>
    </xdr:from>
    <xdr:ext cx="469744" cy="259045"/>
    <xdr:sp macro="" textlink="">
      <xdr:nvSpPr>
        <xdr:cNvPr id="66" name="テキスト ボックス 65"/>
        <xdr:cNvSpPr txBox="1"/>
      </xdr:nvSpPr>
      <xdr:spPr>
        <a:xfrm>
          <a:off x="3562428"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59309</xdr:rowOff>
    </xdr:from>
    <xdr:to>
      <xdr:col>15</xdr:col>
      <xdr:colOff>50800</xdr:colOff>
      <xdr:row>35</xdr:row>
      <xdr:rowOff>137795</xdr:rowOff>
    </xdr:to>
    <xdr:cxnSp macro="">
      <xdr:nvCxnSpPr>
        <xdr:cNvPr id="67" name="直線コネクタ 66"/>
        <xdr:cNvCxnSpPr/>
      </xdr:nvCxnSpPr>
      <xdr:spPr>
        <a:xfrm>
          <a:off x="2019300" y="6060059"/>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44323</xdr:rowOff>
    </xdr:from>
    <xdr:to>
      <xdr:col>15</xdr:col>
      <xdr:colOff>101600</xdr:colOff>
      <xdr:row>34</xdr:row>
      <xdr:rowOff>145923</xdr:rowOff>
    </xdr:to>
    <xdr:sp macro="" textlink="">
      <xdr:nvSpPr>
        <xdr:cNvPr id="68" name="フローチャート: 判断 67"/>
        <xdr:cNvSpPr/>
      </xdr:nvSpPr>
      <xdr:spPr>
        <a:xfrm>
          <a:off x="2857500" y="587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162450</xdr:rowOff>
    </xdr:from>
    <xdr:ext cx="469744" cy="259045"/>
    <xdr:sp macro="" textlink="">
      <xdr:nvSpPr>
        <xdr:cNvPr id="69" name="テキスト ボックス 68"/>
        <xdr:cNvSpPr txBox="1"/>
      </xdr:nvSpPr>
      <xdr:spPr>
        <a:xfrm>
          <a:off x="2673428" y="564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59309</xdr:rowOff>
    </xdr:from>
    <xdr:to>
      <xdr:col>10</xdr:col>
      <xdr:colOff>114300</xdr:colOff>
      <xdr:row>35</xdr:row>
      <xdr:rowOff>63754</xdr:rowOff>
    </xdr:to>
    <xdr:cxnSp macro="">
      <xdr:nvCxnSpPr>
        <xdr:cNvPr id="70" name="直線コネクタ 69"/>
        <xdr:cNvCxnSpPr/>
      </xdr:nvCxnSpPr>
      <xdr:spPr>
        <a:xfrm flipV="1">
          <a:off x="1130300" y="6060059"/>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762</xdr:rowOff>
    </xdr:from>
    <xdr:to>
      <xdr:col>10</xdr:col>
      <xdr:colOff>165100</xdr:colOff>
      <xdr:row>34</xdr:row>
      <xdr:rowOff>102362</xdr:rowOff>
    </xdr:to>
    <xdr:sp macro="" textlink="">
      <xdr:nvSpPr>
        <xdr:cNvPr id="71" name="フローチャート: 判断 70"/>
        <xdr:cNvSpPr/>
      </xdr:nvSpPr>
      <xdr:spPr>
        <a:xfrm>
          <a:off x="19685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118889</xdr:rowOff>
    </xdr:from>
    <xdr:ext cx="469744" cy="259045"/>
    <xdr:sp macro="" textlink="">
      <xdr:nvSpPr>
        <xdr:cNvPr id="72" name="テキスト ボックス 71"/>
        <xdr:cNvSpPr txBox="1"/>
      </xdr:nvSpPr>
      <xdr:spPr>
        <a:xfrm>
          <a:off x="1784428" y="560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150495</xdr:rowOff>
    </xdr:from>
    <xdr:to>
      <xdr:col>6</xdr:col>
      <xdr:colOff>38100</xdr:colOff>
      <xdr:row>34</xdr:row>
      <xdr:rowOff>80645</xdr:rowOff>
    </xdr:to>
    <xdr:sp macro="" textlink="">
      <xdr:nvSpPr>
        <xdr:cNvPr id="73" name="フローチャート: 判断 72"/>
        <xdr:cNvSpPr/>
      </xdr:nvSpPr>
      <xdr:spPr>
        <a:xfrm>
          <a:off x="1079500" y="580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97172</xdr:rowOff>
    </xdr:from>
    <xdr:ext cx="469744" cy="259045"/>
    <xdr:sp macro="" textlink="">
      <xdr:nvSpPr>
        <xdr:cNvPr id="74" name="テキスト ボックス 73"/>
        <xdr:cNvSpPr txBox="1"/>
      </xdr:nvSpPr>
      <xdr:spPr>
        <a:xfrm>
          <a:off x="895428" y="5583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60452</xdr:rowOff>
    </xdr:from>
    <xdr:to>
      <xdr:col>24</xdr:col>
      <xdr:colOff>114300</xdr:colOff>
      <xdr:row>35</xdr:row>
      <xdr:rowOff>162052</xdr:rowOff>
    </xdr:to>
    <xdr:sp macro="" textlink="">
      <xdr:nvSpPr>
        <xdr:cNvPr id="80" name="楕円 79"/>
        <xdr:cNvSpPr/>
      </xdr:nvSpPr>
      <xdr:spPr>
        <a:xfrm>
          <a:off x="4584700" y="606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38879</xdr:rowOff>
    </xdr:from>
    <xdr:ext cx="469744" cy="259045"/>
    <xdr:sp macro="" textlink="">
      <xdr:nvSpPr>
        <xdr:cNvPr id="81" name="議会費該当値テキスト"/>
        <xdr:cNvSpPr txBox="1"/>
      </xdr:nvSpPr>
      <xdr:spPr>
        <a:xfrm>
          <a:off x="4686300" y="6039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86614</xdr:rowOff>
    </xdr:from>
    <xdr:to>
      <xdr:col>20</xdr:col>
      <xdr:colOff>38100</xdr:colOff>
      <xdr:row>36</xdr:row>
      <xdr:rowOff>16764</xdr:rowOff>
    </xdr:to>
    <xdr:sp macro="" textlink="">
      <xdr:nvSpPr>
        <xdr:cNvPr id="82" name="楕円 81"/>
        <xdr:cNvSpPr/>
      </xdr:nvSpPr>
      <xdr:spPr>
        <a:xfrm>
          <a:off x="3746500" y="608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83" name="テキスト ボックス 82"/>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86995</xdr:rowOff>
    </xdr:from>
    <xdr:to>
      <xdr:col>15</xdr:col>
      <xdr:colOff>101600</xdr:colOff>
      <xdr:row>36</xdr:row>
      <xdr:rowOff>17145</xdr:rowOff>
    </xdr:to>
    <xdr:sp macro="" textlink="">
      <xdr:nvSpPr>
        <xdr:cNvPr id="84" name="楕円 83"/>
        <xdr:cNvSpPr/>
      </xdr:nvSpPr>
      <xdr:spPr>
        <a:xfrm>
          <a:off x="2857500" y="60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8272</xdr:rowOff>
    </xdr:from>
    <xdr:ext cx="469744" cy="259045"/>
    <xdr:sp macro="" textlink="">
      <xdr:nvSpPr>
        <xdr:cNvPr id="85" name="テキスト ボックス 84"/>
        <xdr:cNvSpPr txBox="1"/>
      </xdr:nvSpPr>
      <xdr:spPr>
        <a:xfrm>
          <a:off x="2673428" y="618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8509</xdr:rowOff>
    </xdr:from>
    <xdr:to>
      <xdr:col>10</xdr:col>
      <xdr:colOff>165100</xdr:colOff>
      <xdr:row>35</xdr:row>
      <xdr:rowOff>110109</xdr:rowOff>
    </xdr:to>
    <xdr:sp macro="" textlink="">
      <xdr:nvSpPr>
        <xdr:cNvPr id="86" name="楕円 85"/>
        <xdr:cNvSpPr/>
      </xdr:nvSpPr>
      <xdr:spPr>
        <a:xfrm>
          <a:off x="1968500" y="600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101236</xdr:rowOff>
    </xdr:from>
    <xdr:ext cx="469744" cy="259045"/>
    <xdr:sp macro="" textlink="">
      <xdr:nvSpPr>
        <xdr:cNvPr id="87" name="テキスト ボックス 86"/>
        <xdr:cNvSpPr txBox="1"/>
      </xdr:nvSpPr>
      <xdr:spPr>
        <a:xfrm>
          <a:off x="1784428" y="6101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12954</xdr:rowOff>
    </xdr:from>
    <xdr:to>
      <xdr:col>6</xdr:col>
      <xdr:colOff>38100</xdr:colOff>
      <xdr:row>35</xdr:row>
      <xdr:rowOff>114554</xdr:rowOff>
    </xdr:to>
    <xdr:sp macro="" textlink="">
      <xdr:nvSpPr>
        <xdr:cNvPr id="88" name="楕円 87"/>
        <xdr:cNvSpPr/>
      </xdr:nvSpPr>
      <xdr:spPr>
        <a:xfrm>
          <a:off x="1079500" y="601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105681</xdr:rowOff>
    </xdr:from>
    <xdr:ext cx="469744" cy="259045"/>
    <xdr:sp macro="" textlink="">
      <xdr:nvSpPr>
        <xdr:cNvPr id="89" name="テキスト ボックス 88"/>
        <xdr:cNvSpPr txBox="1"/>
      </xdr:nvSpPr>
      <xdr:spPr>
        <a:xfrm>
          <a:off x="895428" y="610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128514</xdr:rowOff>
    </xdr:from>
    <xdr:to>
      <xdr:col>24</xdr:col>
      <xdr:colOff>62865</xdr:colOff>
      <xdr:row>58</xdr:row>
      <xdr:rowOff>136571</xdr:rowOff>
    </xdr:to>
    <xdr:cxnSp macro="">
      <xdr:nvCxnSpPr>
        <xdr:cNvPr id="113" name="直線コネクタ 112"/>
        <xdr:cNvCxnSpPr/>
      </xdr:nvCxnSpPr>
      <xdr:spPr>
        <a:xfrm flipV="1">
          <a:off x="4633595" y="8701014"/>
          <a:ext cx="1270" cy="1379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140398</xdr:rowOff>
    </xdr:from>
    <xdr:ext cx="534377" cy="259045"/>
    <xdr:sp macro="" textlink="">
      <xdr:nvSpPr>
        <xdr:cNvPr id="114" name="総務費最小値テキスト"/>
        <xdr:cNvSpPr txBox="1"/>
      </xdr:nvSpPr>
      <xdr:spPr>
        <a:xfrm>
          <a:off x="4686300" y="10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136571</xdr:rowOff>
    </xdr:from>
    <xdr:to>
      <xdr:col>24</xdr:col>
      <xdr:colOff>152400</xdr:colOff>
      <xdr:row>58</xdr:row>
      <xdr:rowOff>136571</xdr:rowOff>
    </xdr:to>
    <xdr:cxnSp macro="">
      <xdr:nvCxnSpPr>
        <xdr:cNvPr id="115" name="直線コネクタ 114"/>
        <xdr:cNvCxnSpPr/>
      </xdr:nvCxnSpPr>
      <xdr:spPr>
        <a:xfrm>
          <a:off x="4546600" y="1008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75191</xdr:rowOff>
    </xdr:from>
    <xdr:ext cx="690189" cy="259045"/>
    <xdr:sp macro="" textlink="">
      <xdr:nvSpPr>
        <xdr:cNvPr id="116" name="総務費最大値テキスト"/>
        <xdr:cNvSpPr txBox="1"/>
      </xdr:nvSpPr>
      <xdr:spPr>
        <a:xfrm>
          <a:off x="4686300" y="84762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1,148,808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128514</xdr:rowOff>
    </xdr:from>
    <xdr:to>
      <xdr:col>24</xdr:col>
      <xdr:colOff>152400</xdr:colOff>
      <xdr:row>50</xdr:row>
      <xdr:rowOff>128514</xdr:rowOff>
    </xdr:to>
    <xdr:cxnSp macro="">
      <xdr:nvCxnSpPr>
        <xdr:cNvPr id="117" name="直線コネクタ 116"/>
        <xdr:cNvCxnSpPr/>
      </xdr:nvCxnSpPr>
      <xdr:spPr>
        <a:xfrm>
          <a:off x="4546600" y="870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128486</xdr:rowOff>
    </xdr:from>
    <xdr:to>
      <xdr:col>24</xdr:col>
      <xdr:colOff>63500</xdr:colOff>
      <xdr:row>58</xdr:row>
      <xdr:rowOff>128782</xdr:rowOff>
    </xdr:to>
    <xdr:cxnSp macro="">
      <xdr:nvCxnSpPr>
        <xdr:cNvPr id="118" name="直線コネクタ 117"/>
        <xdr:cNvCxnSpPr/>
      </xdr:nvCxnSpPr>
      <xdr:spPr>
        <a:xfrm>
          <a:off x="3797300" y="10072586"/>
          <a:ext cx="838200" cy="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24856</xdr:rowOff>
    </xdr:from>
    <xdr:ext cx="599010" cy="259045"/>
    <xdr:sp macro="" textlink="">
      <xdr:nvSpPr>
        <xdr:cNvPr id="119" name="総務費平均値テキスト"/>
        <xdr:cNvSpPr txBox="1"/>
      </xdr:nvSpPr>
      <xdr:spPr>
        <a:xfrm>
          <a:off x="4686300" y="9797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1979</xdr:rowOff>
    </xdr:from>
    <xdr:to>
      <xdr:col>24</xdr:col>
      <xdr:colOff>114300</xdr:colOff>
      <xdr:row>58</xdr:row>
      <xdr:rowOff>103579</xdr:rowOff>
    </xdr:to>
    <xdr:sp macro="" textlink="">
      <xdr:nvSpPr>
        <xdr:cNvPr id="120" name="フローチャート: 判断 119"/>
        <xdr:cNvSpPr/>
      </xdr:nvSpPr>
      <xdr:spPr>
        <a:xfrm>
          <a:off x="4584700" y="994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109176</xdr:rowOff>
    </xdr:from>
    <xdr:to>
      <xdr:col>19</xdr:col>
      <xdr:colOff>177800</xdr:colOff>
      <xdr:row>58</xdr:row>
      <xdr:rowOff>128486</xdr:rowOff>
    </xdr:to>
    <xdr:cxnSp macro="">
      <xdr:nvCxnSpPr>
        <xdr:cNvPr id="121" name="直線コネクタ 120"/>
        <xdr:cNvCxnSpPr/>
      </xdr:nvCxnSpPr>
      <xdr:spPr>
        <a:xfrm>
          <a:off x="2908300" y="10053276"/>
          <a:ext cx="889000" cy="1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166915</xdr:rowOff>
    </xdr:from>
    <xdr:to>
      <xdr:col>20</xdr:col>
      <xdr:colOff>38100</xdr:colOff>
      <xdr:row>58</xdr:row>
      <xdr:rowOff>97065</xdr:rowOff>
    </xdr:to>
    <xdr:sp macro="" textlink="">
      <xdr:nvSpPr>
        <xdr:cNvPr id="122" name="フローチャート: 判断 121"/>
        <xdr:cNvSpPr/>
      </xdr:nvSpPr>
      <xdr:spPr>
        <a:xfrm>
          <a:off x="3746500" y="99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113592</xdr:rowOff>
    </xdr:from>
    <xdr:ext cx="599010" cy="259045"/>
    <xdr:sp macro="" textlink="">
      <xdr:nvSpPr>
        <xdr:cNvPr id="123" name="テキスト ボックス 122"/>
        <xdr:cNvSpPr txBox="1"/>
      </xdr:nvSpPr>
      <xdr:spPr>
        <a:xfrm>
          <a:off x="3497795" y="9714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106122</xdr:rowOff>
    </xdr:from>
    <xdr:to>
      <xdr:col>15</xdr:col>
      <xdr:colOff>50800</xdr:colOff>
      <xdr:row>58</xdr:row>
      <xdr:rowOff>109176</xdr:rowOff>
    </xdr:to>
    <xdr:cxnSp macro="">
      <xdr:nvCxnSpPr>
        <xdr:cNvPr id="124" name="直線コネクタ 123"/>
        <xdr:cNvCxnSpPr/>
      </xdr:nvCxnSpPr>
      <xdr:spPr>
        <a:xfrm>
          <a:off x="2019300" y="10050222"/>
          <a:ext cx="889000" cy="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166801</xdr:rowOff>
    </xdr:from>
    <xdr:to>
      <xdr:col>15</xdr:col>
      <xdr:colOff>101600</xdr:colOff>
      <xdr:row>58</xdr:row>
      <xdr:rowOff>96951</xdr:rowOff>
    </xdr:to>
    <xdr:sp macro="" textlink="">
      <xdr:nvSpPr>
        <xdr:cNvPr id="125" name="フローチャート: 判断 124"/>
        <xdr:cNvSpPr/>
      </xdr:nvSpPr>
      <xdr:spPr>
        <a:xfrm>
          <a:off x="2857500" y="993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113478</xdr:rowOff>
    </xdr:from>
    <xdr:ext cx="599010" cy="259045"/>
    <xdr:sp macro="" textlink="">
      <xdr:nvSpPr>
        <xdr:cNvPr id="126" name="テキスト ボックス 125"/>
        <xdr:cNvSpPr txBox="1"/>
      </xdr:nvSpPr>
      <xdr:spPr>
        <a:xfrm>
          <a:off x="2608795" y="9714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106122</xdr:rowOff>
    </xdr:from>
    <xdr:to>
      <xdr:col>10</xdr:col>
      <xdr:colOff>114300</xdr:colOff>
      <xdr:row>58</xdr:row>
      <xdr:rowOff>115921</xdr:rowOff>
    </xdr:to>
    <xdr:cxnSp macro="">
      <xdr:nvCxnSpPr>
        <xdr:cNvPr id="127" name="直線コネクタ 126"/>
        <xdr:cNvCxnSpPr/>
      </xdr:nvCxnSpPr>
      <xdr:spPr>
        <a:xfrm flipV="1">
          <a:off x="1130300" y="10050222"/>
          <a:ext cx="889000" cy="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2644</xdr:rowOff>
    </xdr:from>
    <xdr:to>
      <xdr:col>10</xdr:col>
      <xdr:colOff>165100</xdr:colOff>
      <xdr:row>58</xdr:row>
      <xdr:rowOff>104244</xdr:rowOff>
    </xdr:to>
    <xdr:sp macro="" textlink="">
      <xdr:nvSpPr>
        <xdr:cNvPr id="128" name="フローチャート: 判断 127"/>
        <xdr:cNvSpPr/>
      </xdr:nvSpPr>
      <xdr:spPr>
        <a:xfrm>
          <a:off x="1968500" y="994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120771</xdr:rowOff>
    </xdr:from>
    <xdr:ext cx="599010" cy="259045"/>
    <xdr:sp macro="" textlink="">
      <xdr:nvSpPr>
        <xdr:cNvPr id="129" name="テキスト ボックス 128"/>
        <xdr:cNvSpPr txBox="1"/>
      </xdr:nvSpPr>
      <xdr:spPr>
        <a:xfrm>
          <a:off x="1719795" y="9721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93621</xdr:rowOff>
    </xdr:from>
    <xdr:to>
      <xdr:col>6</xdr:col>
      <xdr:colOff>38100</xdr:colOff>
      <xdr:row>58</xdr:row>
      <xdr:rowOff>23771</xdr:rowOff>
    </xdr:to>
    <xdr:sp macro="" textlink="">
      <xdr:nvSpPr>
        <xdr:cNvPr id="130" name="フローチャート: 判断 129"/>
        <xdr:cNvSpPr/>
      </xdr:nvSpPr>
      <xdr:spPr>
        <a:xfrm>
          <a:off x="1079500" y="98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40298</xdr:rowOff>
    </xdr:from>
    <xdr:ext cx="599010" cy="259045"/>
    <xdr:sp macro="" textlink="">
      <xdr:nvSpPr>
        <xdr:cNvPr id="131" name="テキスト ボックス 130"/>
        <xdr:cNvSpPr txBox="1"/>
      </xdr:nvSpPr>
      <xdr:spPr>
        <a:xfrm>
          <a:off x="830795" y="964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77982</xdr:rowOff>
    </xdr:from>
    <xdr:to>
      <xdr:col>24</xdr:col>
      <xdr:colOff>114300</xdr:colOff>
      <xdr:row>59</xdr:row>
      <xdr:rowOff>8132</xdr:rowOff>
    </xdr:to>
    <xdr:sp macro="" textlink="">
      <xdr:nvSpPr>
        <xdr:cNvPr id="137" name="楕円 136"/>
        <xdr:cNvSpPr/>
      </xdr:nvSpPr>
      <xdr:spPr>
        <a:xfrm>
          <a:off x="4584700" y="1002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164359</xdr:rowOff>
    </xdr:from>
    <xdr:ext cx="534377" cy="259045"/>
    <xdr:sp macro="" textlink="">
      <xdr:nvSpPr>
        <xdr:cNvPr id="138" name="総務費該当値テキスト"/>
        <xdr:cNvSpPr txBox="1"/>
      </xdr:nvSpPr>
      <xdr:spPr>
        <a:xfrm>
          <a:off x="4686300" y="993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77686</xdr:rowOff>
    </xdr:from>
    <xdr:to>
      <xdr:col>20</xdr:col>
      <xdr:colOff>38100</xdr:colOff>
      <xdr:row>59</xdr:row>
      <xdr:rowOff>7836</xdr:rowOff>
    </xdr:to>
    <xdr:sp macro="" textlink="">
      <xdr:nvSpPr>
        <xdr:cNvPr id="139" name="楕円 138"/>
        <xdr:cNvSpPr/>
      </xdr:nvSpPr>
      <xdr:spPr>
        <a:xfrm>
          <a:off x="3746500" y="1002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170413</xdr:rowOff>
    </xdr:from>
    <xdr:ext cx="534377" cy="259045"/>
    <xdr:sp macro="" textlink="">
      <xdr:nvSpPr>
        <xdr:cNvPr id="140" name="テキスト ボックス 139"/>
        <xdr:cNvSpPr txBox="1"/>
      </xdr:nvSpPr>
      <xdr:spPr>
        <a:xfrm>
          <a:off x="3530111" y="1011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58376</xdr:rowOff>
    </xdr:from>
    <xdr:to>
      <xdr:col>15</xdr:col>
      <xdr:colOff>101600</xdr:colOff>
      <xdr:row>58</xdr:row>
      <xdr:rowOff>159976</xdr:rowOff>
    </xdr:to>
    <xdr:sp macro="" textlink="">
      <xdr:nvSpPr>
        <xdr:cNvPr id="141" name="楕円 140"/>
        <xdr:cNvSpPr/>
      </xdr:nvSpPr>
      <xdr:spPr>
        <a:xfrm>
          <a:off x="2857500" y="1000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151103</xdr:rowOff>
    </xdr:from>
    <xdr:ext cx="534377" cy="259045"/>
    <xdr:sp macro="" textlink="">
      <xdr:nvSpPr>
        <xdr:cNvPr id="142" name="テキスト ボックス 141"/>
        <xdr:cNvSpPr txBox="1"/>
      </xdr:nvSpPr>
      <xdr:spPr>
        <a:xfrm>
          <a:off x="2641111" y="1009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55322</xdr:rowOff>
    </xdr:from>
    <xdr:to>
      <xdr:col>10</xdr:col>
      <xdr:colOff>165100</xdr:colOff>
      <xdr:row>58</xdr:row>
      <xdr:rowOff>156922</xdr:rowOff>
    </xdr:to>
    <xdr:sp macro="" textlink="">
      <xdr:nvSpPr>
        <xdr:cNvPr id="143" name="楕円 142"/>
        <xdr:cNvSpPr/>
      </xdr:nvSpPr>
      <xdr:spPr>
        <a:xfrm>
          <a:off x="1968500" y="999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148049</xdr:rowOff>
    </xdr:from>
    <xdr:ext cx="534377" cy="259045"/>
    <xdr:sp macro="" textlink="">
      <xdr:nvSpPr>
        <xdr:cNvPr id="144" name="テキスト ボックス 143"/>
        <xdr:cNvSpPr txBox="1"/>
      </xdr:nvSpPr>
      <xdr:spPr>
        <a:xfrm>
          <a:off x="1752111" y="1009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65121</xdr:rowOff>
    </xdr:from>
    <xdr:to>
      <xdr:col>6</xdr:col>
      <xdr:colOff>38100</xdr:colOff>
      <xdr:row>58</xdr:row>
      <xdr:rowOff>166721</xdr:rowOff>
    </xdr:to>
    <xdr:sp macro="" textlink="">
      <xdr:nvSpPr>
        <xdr:cNvPr id="145" name="楕円 144"/>
        <xdr:cNvSpPr/>
      </xdr:nvSpPr>
      <xdr:spPr>
        <a:xfrm>
          <a:off x="1079500" y="1000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157848</xdr:rowOff>
    </xdr:from>
    <xdr:ext cx="534377" cy="259045"/>
    <xdr:sp macro="" textlink="">
      <xdr:nvSpPr>
        <xdr:cNvPr id="146" name="テキスト ボックス 145"/>
        <xdr:cNvSpPr txBox="1"/>
      </xdr:nvSpPr>
      <xdr:spPr>
        <a:xfrm>
          <a:off x="863111" y="1010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72126</xdr:rowOff>
    </xdr:from>
    <xdr:to>
      <xdr:col>24</xdr:col>
      <xdr:colOff>62865</xdr:colOff>
      <xdr:row>79</xdr:row>
      <xdr:rowOff>37714</xdr:rowOff>
    </xdr:to>
    <xdr:cxnSp macro="">
      <xdr:nvCxnSpPr>
        <xdr:cNvPr id="171" name="直線コネクタ 170"/>
        <xdr:cNvCxnSpPr/>
      </xdr:nvCxnSpPr>
      <xdr:spPr>
        <a:xfrm flipV="1">
          <a:off x="4633595" y="12245076"/>
          <a:ext cx="1270" cy="133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41541</xdr:rowOff>
    </xdr:from>
    <xdr:ext cx="599010" cy="259045"/>
    <xdr:sp macro="" textlink="">
      <xdr:nvSpPr>
        <xdr:cNvPr id="172" name="民生費最小値テキスト"/>
        <xdr:cNvSpPr txBox="1"/>
      </xdr:nvSpPr>
      <xdr:spPr>
        <a:xfrm>
          <a:off x="4686300" y="13586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37714</xdr:rowOff>
    </xdr:from>
    <xdr:to>
      <xdr:col>24</xdr:col>
      <xdr:colOff>152400</xdr:colOff>
      <xdr:row>79</xdr:row>
      <xdr:rowOff>37714</xdr:rowOff>
    </xdr:to>
    <xdr:cxnSp macro="">
      <xdr:nvCxnSpPr>
        <xdr:cNvPr id="173" name="直線コネクタ 172"/>
        <xdr:cNvCxnSpPr/>
      </xdr:nvCxnSpPr>
      <xdr:spPr>
        <a:xfrm>
          <a:off x="4546600" y="1358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18803</xdr:rowOff>
    </xdr:from>
    <xdr:ext cx="599010" cy="259045"/>
    <xdr:sp macro="" textlink="">
      <xdr:nvSpPr>
        <xdr:cNvPr id="174" name="民生費最大値テキスト"/>
        <xdr:cNvSpPr txBox="1"/>
      </xdr:nvSpPr>
      <xdr:spPr>
        <a:xfrm>
          <a:off x="4686300" y="1202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276,368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72126</xdr:rowOff>
    </xdr:from>
    <xdr:to>
      <xdr:col>24</xdr:col>
      <xdr:colOff>152400</xdr:colOff>
      <xdr:row>71</xdr:row>
      <xdr:rowOff>72126</xdr:rowOff>
    </xdr:to>
    <xdr:cxnSp macro="">
      <xdr:nvCxnSpPr>
        <xdr:cNvPr id="175" name="直線コネクタ 174"/>
        <xdr:cNvCxnSpPr/>
      </xdr:nvCxnSpPr>
      <xdr:spPr>
        <a:xfrm>
          <a:off x="4546600" y="1224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90407</xdr:rowOff>
    </xdr:from>
    <xdr:to>
      <xdr:col>24</xdr:col>
      <xdr:colOff>63500</xdr:colOff>
      <xdr:row>77</xdr:row>
      <xdr:rowOff>155938</xdr:rowOff>
    </xdr:to>
    <xdr:cxnSp macro="">
      <xdr:nvCxnSpPr>
        <xdr:cNvPr id="176" name="直線コネクタ 175"/>
        <xdr:cNvCxnSpPr/>
      </xdr:nvCxnSpPr>
      <xdr:spPr>
        <a:xfrm flipV="1">
          <a:off x="3797300" y="13292057"/>
          <a:ext cx="838200" cy="6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111228</xdr:rowOff>
    </xdr:from>
    <xdr:ext cx="599010" cy="259045"/>
    <xdr:sp macro="" textlink="">
      <xdr:nvSpPr>
        <xdr:cNvPr id="177" name="民生費平均値テキスト"/>
        <xdr:cNvSpPr txBox="1"/>
      </xdr:nvSpPr>
      <xdr:spPr>
        <a:xfrm>
          <a:off x="4686300" y="129699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88351</xdr:rowOff>
    </xdr:from>
    <xdr:to>
      <xdr:col>24</xdr:col>
      <xdr:colOff>114300</xdr:colOff>
      <xdr:row>77</xdr:row>
      <xdr:rowOff>18501</xdr:rowOff>
    </xdr:to>
    <xdr:sp macro="" textlink="">
      <xdr:nvSpPr>
        <xdr:cNvPr id="178" name="フローチャート: 判断 177"/>
        <xdr:cNvSpPr/>
      </xdr:nvSpPr>
      <xdr:spPr>
        <a:xfrm>
          <a:off x="45847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155938</xdr:rowOff>
    </xdr:from>
    <xdr:to>
      <xdr:col>19</xdr:col>
      <xdr:colOff>177800</xdr:colOff>
      <xdr:row>77</xdr:row>
      <xdr:rowOff>171331</xdr:rowOff>
    </xdr:to>
    <xdr:cxnSp macro="">
      <xdr:nvCxnSpPr>
        <xdr:cNvPr id="179" name="直線コネクタ 178"/>
        <xdr:cNvCxnSpPr/>
      </xdr:nvCxnSpPr>
      <xdr:spPr>
        <a:xfrm flipV="1">
          <a:off x="2908300" y="13357588"/>
          <a:ext cx="889000" cy="1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77470</xdr:rowOff>
    </xdr:from>
    <xdr:to>
      <xdr:col>20</xdr:col>
      <xdr:colOff>38100</xdr:colOff>
      <xdr:row>77</xdr:row>
      <xdr:rowOff>7620</xdr:rowOff>
    </xdr:to>
    <xdr:sp macro="" textlink="">
      <xdr:nvSpPr>
        <xdr:cNvPr id="180" name="フローチャート: 判断 179"/>
        <xdr:cNvSpPr/>
      </xdr:nvSpPr>
      <xdr:spPr>
        <a:xfrm>
          <a:off x="37465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24147</xdr:rowOff>
    </xdr:from>
    <xdr:ext cx="599010" cy="259045"/>
    <xdr:sp macro="" textlink="">
      <xdr:nvSpPr>
        <xdr:cNvPr id="181" name="テキスト ボックス 180"/>
        <xdr:cNvSpPr txBox="1"/>
      </xdr:nvSpPr>
      <xdr:spPr>
        <a:xfrm>
          <a:off x="3497795" y="1288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171331</xdr:rowOff>
    </xdr:from>
    <xdr:to>
      <xdr:col>15</xdr:col>
      <xdr:colOff>50800</xdr:colOff>
      <xdr:row>78</xdr:row>
      <xdr:rowOff>99047</xdr:rowOff>
    </xdr:to>
    <xdr:cxnSp macro="">
      <xdr:nvCxnSpPr>
        <xdr:cNvPr id="182" name="直線コネクタ 181"/>
        <xdr:cNvCxnSpPr/>
      </xdr:nvCxnSpPr>
      <xdr:spPr>
        <a:xfrm flipV="1">
          <a:off x="2019300" y="13372981"/>
          <a:ext cx="889000" cy="9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51211</xdr:rowOff>
    </xdr:from>
    <xdr:to>
      <xdr:col>15</xdr:col>
      <xdr:colOff>101600</xdr:colOff>
      <xdr:row>76</xdr:row>
      <xdr:rowOff>152811</xdr:rowOff>
    </xdr:to>
    <xdr:sp macro="" textlink="">
      <xdr:nvSpPr>
        <xdr:cNvPr id="183" name="フローチャート: 判断 182"/>
        <xdr:cNvSpPr/>
      </xdr:nvSpPr>
      <xdr:spPr>
        <a:xfrm>
          <a:off x="2857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169339</xdr:rowOff>
    </xdr:from>
    <xdr:ext cx="599010" cy="259045"/>
    <xdr:sp macro="" textlink="">
      <xdr:nvSpPr>
        <xdr:cNvPr id="184" name="テキスト ボックス 183"/>
        <xdr:cNvSpPr txBox="1"/>
      </xdr:nvSpPr>
      <xdr:spPr>
        <a:xfrm>
          <a:off x="2608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93332</xdr:rowOff>
    </xdr:from>
    <xdr:to>
      <xdr:col>10</xdr:col>
      <xdr:colOff>114300</xdr:colOff>
      <xdr:row>78</xdr:row>
      <xdr:rowOff>99047</xdr:rowOff>
    </xdr:to>
    <xdr:cxnSp macro="">
      <xdr:nvCxnSpPr>
        <xdr:cNvPr id="185" name="直線コネクタ 184"/>
        <xdr:cNvCxnSpPr/>
      </xdr:nvCxnSpPr>
      <xdr:spPr>
        <a:xfrm>
          <a:off x="1130300" y="1346643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41526</xdr:rowOff>
    </xdr:from>
    <xdr:to>
      <xdr:col>10</xdr:col>
      <xdr:colOff>165100</xdr:colOff>
      <xdr:row>76</xdr:row>
      <xdr:rowOff>143126</xdr:rowOff>
    </xdr:to>
    <xdr:sp macro="" textlink="">
      <xdr:nvSpPr>
        <xdr:cNvPr id="186" name="フローチャート: 判断 185"/>
        <xdr:cNvSpPr/>
      </xdr:nvSpPr>
      <xdr:spPr>
        <a:xfrm>
          <a:off x="1968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159653</xdr:rowOff>
    </xdr:from>
    <xdr:ext cx="599010" cy="259045"/>
    <xdr:sp macro="" textlink="">
      <xdr:nvSpPr>
        <xdr:cNvPr id="187" name="テキスト ボックス 186"/>
        <xdr:cNvSpPr txBox="1"/>
      </xdr:nvSpPr>
      <xdr:spPr>
        <a:xfrm>
          <a:off x="1719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109429</xdr:rowOff>
    </xdr:from>
    <xdr:to>
      <xdr:col>6</xdr:col>
      <xdr:colOff>38100</xdr:colOff>
      <xdr:row>77</xdr:row>
      <xdr:rowOff>39579</xdr:rowOff>
    </xdr:to>
    <xdr:sp macro="" textlink="">
      <xdr:nvSpPr>
        <xdr:cNvPr id="188" name="フローチャート: 判断 187"/>
        <xdr:cNvSpPr/>
      </xdr:nvSpPr>
      <xdr:spPr>
        <a:xfrm>
          <a:off x="1079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56105</xdr:rowOff>
    </xdr:from>
    <xdr:ext cx="599010" cy="259045"/>
    <xdr:sp macro="" textlink="">
      <xdr:nvSpPr>
        <xdr:cNvPr id="189" name="テキスト ボックス 188"/>
        <xdr:cNvSpPr txBox="1"/>
      </xdr:nvSpPr>
      <xdr:spPr>
        <a:xfrm>
          <a:off x="830795" y="12914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39607</xdr:rowOff>
    </xdr:from>
    <xdr:to>
      <xdr:col>24</xdr:col>
      <xdr:colOff>114300</xdr:colOff>
      <xdr:row>77</xdr:row>
      <xdr:rowOff>141207</xdr:rowOff>
    </xdr:to>
    <xdr:sp macro="" textlink="">
      <xdr:nvSpPr>
        <xdr:cNvPr id="195" name="楕円 194"/>
        <xdr:cNvSpPr/>
      </xdr:nvSpPr>
      <xdr:spPr>
        <a:xfrm>
          <a:off x="4584700" y="1324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18034</xdr:rowOff>
    </xdr:from>
    <xdr:ext cx="599010" cy="259045"/>
    <xdr:sp macro="" textlink="">
      <xdr:nvSpPr>
        <xdr:cNvPr id="196" name="民生費該当値テキスト"/>
        <xdr:cNvSpPr txBox="1"/>
      </xdr:nvSpPr>
      <xdr:spPr>
        <a:xfrm>
          <a:off x="4686300" y="13219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105138</xdr:rowOff>
    </xdr:from>
    <xdr:to>
      <xdr:col>20</xdr:col>
      <xdr:colOff>38100</xdr:colOff>
      <xdr:row>78</xdr:row>
      <xdr:rowOff>35288</xdr:rowOff>
    </xdr:to>
    <xdr:sp macro="" textlink="">
      <xdr:nvSpPr>
        <xdr:cNvPr id="197" name="楕円 196"/>
        <xdr:cNvSpPr/>
      </xdr:nvSpPr>
      <xdr:spPr>
        <a:xfrm>
          <a:off x="3746500" y="133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26415</xdr:rowOff>
    </xdr:from>
    <xdr:ext cx="599010" cy="259045"/>
    <xdr:sp macro="" textlink="">
      <xdr:nvSpPr>
        <xdr:cNvPr id="198" name="テキスト ボックス 197"/>
        <xdr:cNvSpPr txBox="1"/>
      </xdr:nvSpPr>
      <xdr:spPr>
        <a:xfrm>
          <a:off x="3497795" y="13399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120531</xdr:rowOff>
    </xdr:from>
    <xdr:to>
      <xdr:col>15</xdr:col>
      <xdr:colOff>101600</xdr:colOff>
      <xdr:row>78</xdr:row>
      <xdr:rowOff>50681</xdr:rowOff>
    </xdr:to>
    <xdr:sp macro="" textlink="">
      <xdr:nvSpPr>
        <xdr:cNvPr id="199" name="楕円 198"/>
        <xdr:cNvSpPr/>
      </xdr:nvSpPr>
      <xdr:spPr>
        <a:xfrm>
          <a:off x="2857500" y="1332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41808</xdr:rowOff>
    </xdr:from>
    <xdr:ext cx="599010" cy="259045"/>
    <xdr:sp macro="" textlink="">
      <xdr:nvSpPr>
        <xdr:cNvPr id="200" name="テキスト ボックス 199"/>
        <xdr:cNvSpPr txBox="1"/>
      </xdr:nvSpPr>
      <xdr:spPr>
        <a:xfrm>
          <a:off x="2608795" y="1341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48247</xdr:rowOff>
    </xdr:from>
    <xdr:to>
      <xdr:col>10</xdr:col>
      <xdr:colOff>165100</xdr:colOff>
      <xdr:row>78</xdr:row>
      <xdr:rowOff>149847</xdr:rowOff>
    </xdr:to>
    <xdr:sp macro="" textlink="">
      <xdr:nvSpPr>
        <xdr:cNvPr id="201" name="楕円 200"/>
        <xdr:cNvSpPr/>
      </xdr:nvSpPr>
      <xdr:spPr>
        <a:xfrm>
          <a:off x="1968500" y="1342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140974</xdr:rowOff>
    </xdr:from>
    <xdr:ext cx="599010" cy="259045"/>
    <xdr:sp macro="" textlink="">
      <xdr:nvSpPr>
        <xdr:cNvPr id="202" name="テキスト ボックス 201"/>
        <xdr:cNvSpPr txBox="1"/>
      </xdr:nvSpPr>
      <xdr:spPr>
        <a:xfrm>
          <a:off x="1719795" y="13514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42532</xdr:rowOff>
    </xdr:from>
    <xdr:to>
      <xdr:col>6</xdr:col>
      <xdr:colOff>38100</xdr:colOff>
      <xdr:row>78</xdr:row>
      <xdr:rowOff>144132</xdr:rowOff>
    </xdr:to>
    <xdr:sp macro="" textlink="">
      <xdr:nvSpPr>
        <xdr:cNvPr id="203" name="楕円 202"/>
        <xdr:cNvSpPr/>
      </xdr:nvSpPr>
      <xdr:spPr>
        <a:xfrm>
          <a:off x="1079500" y="1341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135259</xdr:rowOff>
    </xdr:from>
    <xdr:ext cx="599010" cy="259045"/>
    <xdr:sp macro="" textlink="">
      <xdr:nvSpPr>
        <xdr:cNvPr id="204" name="テキスト ボックス 203"/>
        <xdr:cNvSpPr txBox="1"/>
      </xdr:nvSpPr>
      <xdr:spPr>
        <a:xfrm>
          <a:off x="830795" y="1350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93042</xdr:rowOff>
    </xdr:from>
    <xdr:to>
      <xdr:col>24</xdr:col>
      <xdr:colOff>62865</xdr:colOff>
      <xdr:row>99</xdr:row>
      <xdr:rowOff>7756</xdr:rowOff>
    </xdr:to>
    <xdr:cxnSp macro="">
      <xdr:nvCxnSpPr>
        <xdr:cNvPr id="228" name="直線コネクタ 227"/>
        <xdr:cNvCxnSpPr/>
      </xdr:nvCxnSpPr>
      <xdr:spPr>
        <a:xfrm flipV="1">
          <a:off x="4633595" y="15694992"/>
          <a:ext cx="1270" cy="1286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11583</xdr:rowOff>
    </xdr:from>
    <xdr:ext cx="534377" cy="259045"/>
    <xdr:sp macro="" textlink="">
      <xdr:nvSpPr>
        <xdr:cNvPr id="229" name="衛生費最小値テキスト"/>
        <xdr:cNvSpPr txBox="1"/>
      </xdr:nvSpPr>
      <xdr:spPr>
        <a:xfrm>
          <a:off x="4686300" y="169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7756</xdr:rowOff>
    </xdr:from>
    <xdr:to>
      <xdr:col>24</xdr:col>
      <xdr:colOff>152400</xdr:colOff>
      <xdr:row>99</xdr:row>
      <xdr:rowOff>7756</xdr:rowOff>
    </xdr:to>
    <xdr:cxnSp macro="">
      <xdr:nvCxnSpPr>
        <xdr:cNvPr id="230" name="直線コネクタ 229"/>
        <xdr:cNvCxnSpPr/>
      </xdr:nvCxnSpPr>
      <xdr:spPr>
        <a:xfrm>
          <a:off x="4546600" y="1698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39719</xdr:rowOff>
    </xdr:from>
    <xdr:ext cx="599010" cy="259045"/>
    <xdr:sp macro="" textlink="">
      <xdr:nvSpPr>
        <xdr:cNvPr id="231" name="衛生費最大値テキスト"/>
        <xdr:cNvSpPr txBox="1"/>
      </xdr:nvSpPr>
      <xdr:spPr>
        <a:xfrm>
          <a:off x="4686300" y="1547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694,492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93042</xdr:rowOff>
    </xdr:from>
    <xdr:to>
      <xdr:col>24</xdr:col>
      <xdr:colOff>152400</xdr:colOff>
      <xdr:row>91</xdr:row>
      <xdr:rowOff>93042</xdr:rowOff>
    </xdr:to>
    <xdr:cxnSp macro="">
      <xdr:nvCxnSpPr>
        <xdr:cNvPr id="232" name="直線コネクタ 231"/>
        <xdr:cNvCxnSpPr/>
      </xdr:nvCxnSpPr>
      <xdr:spPr>
        <a:xfrm>
          <a:off x="4546600" y="1569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137052</xdr:rowOff>
    </xdr:from>
    <xdr:to>
      <xdr:col>24</xdr:col>
      <xdr:colOff>63500</xdr:colOff>
      <xdr:row>98</xdr:row>
      <xdr:rowOff>138694</xdr:rowOff>
    </xdr:to>
    <xdr:cxnSp macro="">
      <xdr:nvCxnSpPr>
        <xdr:cNvPr id="233" name="直線コネクタ 232"/>
        <xdr:cNvCxnSpPr/>
      </xdr:nvCxnSpPr>
      <xdr:spPr>
        <a:xfrm flipV="1">
          <a:off x="3797300" y="16939152"/>
          <a:ext cx="838200" cy="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75314</xdr:rowOff>
    </xdr:from>
    <xdr:ext cx="534377" cy="259045"/>
    <xdr:sp macro="" textlink="">
      <xdr:nvSpPr>
        <xdr:cNvPr id="234" name="衛生費平均値テキスト"/>
        <xdr:cNvSpPr txBox="1"/>
      </xdr:nvSpPr>
      <xdr:spPr>
        <a:xfrm>
          <a:off x="4686300" y="16705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52437</xdr:rowOff>
    </xdr:from>
    <xdr:to>
      <xdr:col>24</xdr:col>
      <xdr:colOff>114300</xdr:colOff>
      <xdr:row>98</xdr:row>
      <xdr:rowOff>154037</xdr:rowOff>
    </xdr:to>
    <xdr:sp macro="" textlink="">
      <xdr:nvSpPr>
        <xdr:cNvPr id="235" name="フローチャート: 判断 234"/>
        <xdr:cNvSpPr/>
      </xdr:nvSpPr>
      <xdr:spPr>
        <a:xfrm>
          <a:off x="4584700" y="1685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138694</xdr:rowOff>
    </xdr:from>
    <xdr:to>
      <xdr:col>19</xdr:col>
      <xdr:colOff>177800</xdr:colOff>
      <xdr:row>98</xdr:row>
      <xdr:rowOff>154792</xdr:rowOff>
    </xdr:to>
    <xdr:cxnSp macro="">
      <xdr:nvCxnSpPr>
        <xdr:cNvPr id="236" name="直線コネクタ 235"/>
        <xdr:cNvCxnSpPr/>
      </xdr:nvCxnSpPr>
      <xdr:spPr>
        <a:xfrm flipV="1">
          <a:off x="2908300" y="16940794"/>
          <a:ext cx="889000" cy="1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48102</xdr:rowOff>
    </xdr:from>
    <xdr:to>
      <xdr:col>20</xdr:col>
      <xdr:colOff>38100</xdr:colOff>
      <xdr:row>98</xdr:row>
      <xdr:rowOff>149702</xdr:rowOff>
    </xdr:to>
    <xdr:sp macro="" textlink="">
      <xdr:nvSpPr>
        <xdr:cNvPr id="237" name="フローチャート: 判断 236"/>
        <xdr:cNvSpPr/>
      </xdr:nvSpPr>
      <xdr:spPr>
        <a:xfrm>
          <a:off x="3746500" y="1685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166229</xdr:rowOff>
    </xdr:from>
    <xdr:ext cx="534377" cy="259045"/>
    <xdr:sp macro="" textlink="">
      <xdr:nvSpPr>
        <xdr:cNvPr id="238" name="テキスト ボックス 237"/>
        <xdr:cNvSpPr txBox="1"/>
      </xdr:nvSpPr>
      <xdr:spPr>
        <a:xfrm>
          <a:off x="3530111" y="1662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75690</xdr:rowOff>
    </xdr:from>
    <xdr:to>
      <xdr:col>15</xdr:col>
      <xdr:colOff>50800</xdr:colOff>
      <xdr:row>98</xdr:row>
      <xdr:rowOff>154792</xdr:rowOff>
    </xdr:to>
    <xdr:cxnSp macro="">
      <xdr:nvCxnSpPr>
        <xdr:cNvPr id="239" name="直線コネクタ 238"/>
        <xdr:cNvCxnSpPr/>
      </xdr:nvCxnSpPr>
      <xdr:spPr>
        <a:xfrm>
          <a:off x="2019300" y="16877790"/>
          <a:ext cx="889000" cy="7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40235</xdr:rowOff>
    </xdr:from>
    <xdr:to>
      <xdr:col>15</xdr:col>
      <xdr:colOff>101600</xdr:colOff>
      <xdr:row>98</xdr:row>
      <xdr:rowOff>141835</xdr:rowOff>
    </xdr:to>
    <xdr:sp macro="" textlink="">
      <xdr:nvSpPr>
        <xdr:cNvPr id="240" name="フローチャート: 判断 239"/>
        <xdr:cNvSpPr/>
      </xdr:nvSpPr>
      <xdr:spPr>
        <a:xfrm>
          <a:off x="2857500" y="1684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158362</xdr:rowOff>
    </xdr:from>
    <xdr:ext cx="534377" cy="259045"/>
    <xdr:sp macro="" textlink="">
      <xdr:nvSpPr>
        <xdr:cNvPr id="241" name="テキスト ボックス 240"/>
        <xdr:cNvSpPr txBox="1"/>
      </xdr:nvSpPr>
      <xdr:spPr>
        <a:xfrm>
          <a:off x="2641111" y="166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75690</xdr:rowOff>
    </xdr:from>
    <xdr:to>
      <xdr:col>10</xdr:col>
      <xdr:colOff>114300</xdr:colOff>
      <xdr:row>98</xdr:row>
      <xdr:rowOff>126859</xdr:rowOff>
    </xdr:to>
    <xdr:cxnSp macro="">
      <xdr:nvCxnSpPr>
        <xdr:cNvPr id="242" name="直線コネクタ 241"/>
        <xdr:cNvCxnSpPr/>
      </xdr:nvCxnSpPr>
      <xdr:spPr>
        <a:xfrm flipV="1">
          <a:off x="1130300" y="16877790"/>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55039</xdr:rowOff>
    </xdr:from>
    <xdr:to>
      <xdr:col>10</xdr:col>
      <xdr:colOff>165100</xdr:colOff>
      <xdr:row>98</xdr:row>
      <xdr:rowOff>156639</xdr:rowOff>
    </xdr:to>
    <xdr:sp macro="" textlink="">
      <xdr:nvSpPr>
        <xdr:cNvPr id="243" name="フローチャート: 判断 242"/>
        <xdr:cNvSpPr/>
      </xdr:nvSpPr>
      <xdr:spPr>
        <a:xfrm>
          <a:off x="1968500" y="168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147766</xdr:rowOff>
    </xdr:from>
    <xdr:ext cx="534377" cy="259045"/>
    <xdr:sp macro="" textlink="">
      <xdr:nvSpPr>
        <xdr:cNvPr id="244" name="テキスト ボックス 243"/>
        <xdr:cNvSpPr txBox="1"/>
      </xdr:nvSpPr>
      <xdr:spPr>
        <a:xfrm>
          <a:off x="1752111" y="1694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29397</xdr:rowOff>
    </xdr:from>
    <xdr:to>
      <xdr:col>6</xdr:col>
      <xdr:colOff>38100</xdr:colOff>
      <xdr:row>98</xdr:row>
      <xdr:rowOff>130997</xdr:rowOff>
    </xdr:to>
    <xdr:sp macro="" textlink="">
      <xdr:nvSpPr>
        <xdr:cNvPr id="245" name="フローチャート: 判断 244"/>
        <xdr:cNvSpPr/>
      </xdr:nvSpPr>
      <xdr:spPr>
        <a:xfrm>
          <a:off x="1079500" y="1683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147524</xdr:rowOff>
    </xdr:from>
    <xdr:ext cx="534377" cy="259045"/>
    <xdr:sp macro="" textlink="">
      <xdr:nvSpPr>
        <xdr:cNvPr id="246" name="テキスト ボックス 245"/>
        <xdr:cNvSpPr txBox="1"/>
      </xdr:nvSpPr>
      <xdr:spPr>
        <a:xfrm>
          <a:off x="863111" y="166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86252</xdr:rowOff>
    </xdr:from>
    <xdr:to>
      <xdr:col>24</xdr:col>
      <xdr:colOff>114300</xdr:colOff>
      <xdr:row>99</xdr:row>
      <xdr:rowOff>16402</xdr:rowOff>
    </xdr:to>
    <xdr:sp macro="" textlink="">
      <xdr:nvSpPr>
        <xdr:cNvPr id="252" name="楕円 251"/>
        <xdr:cNvSpPr/>
      </xdr:nvSpPr>
      <xdr:spPr>
        <a:xfrm>
          <a:off x="4584700" y="1688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30863</xdr:rowOff>
    </xdr:from>
    <xdr:ext cx="534377" cy="259045"/>
    <xdr:sp macro="" textlink="">
      <xdr:nvSpPr>
        <xdr:cNvPr id="253" name="衛生費該当値テキスト"/>
        <xdr:cNvSpPr txBox="1"/>
      </xdr:nvSpPr>
      <xdr:spPr>
        <a:xfrm>
          <a:off x="4686300" y="168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87894</xdr:rowOff>
    </xdr:from>
    <xdr:to>
      <xdr:col>20</xdr:col>
      <xdr:colOff>38100</xdr:colOff>
      <xdr:row>99</xdr:row>
      <xdr:rowOff>18044</xdr:rowOff>
    </xdr:to>
    <xdr:sp macro="" textlink="">
      <xdr:nvSpPr>
        <xdr:cNvPr id="254" name="楕円 253"/>
        <xdr:cNvSpPr/>
      </xdr:nvSpPr>
      <xdr:spPr>
        <a:xfrm>
          <a:off x="3746500" y="1688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9171</xdr:rowOff>
    </xdr:from>
    <xdr:ext cx="534377" cy="259045"/>
    <xdr:sp macro="" textlink="">
      <xdr:nvSpPr>
        <xdr:cNvPr id="255" name="テキスト ボックス 254"/>
        <xdr:cNvSpPr txBox="1"/>
      </xdr:nvSpPr>
      <xdr:spPr>
        <a:xfrm>
          <a:off x="3530111" y="16982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103992</xdr:rowOff>
    </xdr:from>
    <xdr:to>
      <xdr:col>15</xdr:col>
      <xdr:colOff>101600</xdr:colOff>
      <xdr:row>99</xdr:row>
      <xdr:rowOff>34142</xdr:rowOff>
    </xdr:to>
    <xdr:sp macro="" textlink="">
      <xdr:nvSpPr>
        <xdr:cNvPr id="256" name="楕円 255"/>
        <xdr:cNvSpPr/>
      </xdr:nvSpPr>
      <xdr:spPr>
        <a:xfrm>
          <a:off x="2857500" y="1690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25269</xdr:rowOff>
    </xdr:from>
    <xdr:ext cx="534377" cy="259045"/>
    <xdr:sp macro="" textlink="">
      <xdr:nvSpPr>
        <xdr:cNvPr id="257" name="テキスト ボックス 256"/>
        <xdr:cNvSpPr txBox="1"/>
      </xdr:nvSpPr>
      <xdr:spPr>
        <a:xfrm>
          <a:off x="2641111" y="1699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24890</xdr:rowOff>
    </xdr:from>
    <xdr:to>
      <xdr:col>10</xdr:col>
      <xdr:colOff>165100</xdr:colOff>
      <xdr:row>98</xdr:row>
      <xdr:rowOff>126490</xdr:rowOff>
    </xdr:to>
    <xdr:sp macro="" textlink="">
      <xdr:nvSpPr>
        <xdr:cNvPr id="258" name="楕円 257"/>
        <xdr:cNvSpPr/>
      </xdr:nvSpPr>
      <xdr:spPr>
        <a:xfrm>
          <a:off x="1968500" y="1682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143017</xdr:rowOff>
    </xdr:from>
    <xdr:ext cx="534377" cy="259045"/>
    <xdr:sp macro="" textlink="">
      <xdr:nvSpPr>
        <xdr:cNvPr id="259" name="テキスト ボックス 258"/>
        <xdr:cNvSpPr txBox="1"/>
      </xdr:nvSpPr>
      <xdr:spPr>
        <a:xfrm>
          <a:off x="1752111" y="166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76059</xdr:rowOff>
    </xdr:from>
    <xdr:to>
      <xdr:col>6</xdr:col>
      <xdr:colOff>38100</xdr:colOff>
      <xdr:row>99</xdr:row>
      <xdr:rowOff>6209</xdr:rowOff>
    </xdr:to>
    <xdr:sp macro="" textlink="">
      <xdr:nvSpPr>
        <xdr:cNvPr id="260" name="楕円 259"/>
        <xdr:cNvSpPr/>
      </xdr:nvSpPr>
      <xdr:spPr>
        <a:xfrm>
          <a:off x="1079500" y="1687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168786</xdr:rowOff>
    </xdr:from>
    <xdr:ext cx="534377" cy="259045"/>
    <xdr:sp macro="" textlink="">
      <xdr:nvSpPr>
        <xdr:cNvPr id="261" name="テキスト ボックス 260"/>
        <xdr:cNvSpPr txBox="1"/>
      </xdr:nvSpPr>
      <xdr:spPr>
        <a:xfrm>
          <a:off x="863111" y="1697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100076</xdr:rowOff>
    </xdr:from>
    <xdr:to>
      <xdr:col>54</xdr:col>
      <xdr:colOff>189865</xdr:colOff>
      <xdr:row>39</xdr:row>
      <xdr:rowOff>44450</xdr:rowOff>
    </xdr:to>
    <xdr:cxnSp macro="">
      <xdr:nvCxnSpPr>
        <xdr:cNvPr id="285" name="直線コネクタ 284"/>
        <xdr:cNvCxnSpPr/>
      </xdr:nvCxnSpPr>
      <xdr:spPr>
        <a:xfrm flipV="1">
          <a:off x="10475595" y="5415026"/>
          <a:ext cx="1270" cy="1315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46753</xdr:rowOff>
    </xdr:from>
    <xdr:ext cx="469744" cy="259045"/>
    <xdr:sp macro="" textlink="">
      <xdr:nvSpPr>
        <xdr:cNvPr id="288" name="労働費最大値テキスト"/>
        <xdr:cNvSpPr txBox="1"/>
      </xdr:nvSpPr>
      <xdr:spPr>
        <a:xfrm>
          <a:off x="10528300" y="519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100076</xdr:rowOff>
    </xdr:from>
    <xdr:to>
      <xdr:col>55</xdr:col>
      <xdr:colOff>88900</xdr:colOff>
      <xdr:row>31</xdr:row>
      <xdr:rowOff>100076</xdr:rowOff>
    </xdr:to>
    <xdr:cxnSp macro="">
      <xdr:nvCxnSpPr>
        <xdr:cNvPr id="289" name="直線コネクタ 288"/>
        <xdr:cNvCxnSpPr/>
      </xdr:nvCxnSpPr>
      <xdr:spPr>
        <a:xfrm>
          <a:off x="10388600" y="541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36339</xdr:rowOff>
    </xdr:from>
    <xdr:ext cx="378565" cy="259045"/>
    <xdr:sp macro="" textlink="">
      <xdr:nvSpPr>
        <xdr:cNvPr id="291" name="労働費平均値テキスト"/>
        <xdr:cNvSpPr txBox="1"/>
      </xdr:nvSpPr>
      <xdr:spPr>
        <a:xfrm>
          <a:off x="10528300" y="63799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13462</xdr:rowOff>
    </xdr:from>
    <xdr:to>
      <xdr:col>55</xdr:col>
      <xdr:colOff>50800</xdr:colOff>
      <xdr:row>38</xdr:row>
      <xdr:rowOff>115062</xdr:rowOff>
    </xdr:to>
    <xdr:sp macro="" textlink="">
      <xdr:nvSpPr>
        <xdr:cNvPr id="292" name="フローチャート: 判断 291"/>
        <xdr:cNvSpPr/>
      </xdr:nvSpPr>
      <xdr:spPr>
        <a:xfrm>
          <a:off x="10426700" y="652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158242</xdr:rowOff>
    </xdr:from>
    <xdr:to>
      <xdr:col>50</xdr:col>
      <xdr:colOff>165100</xdr:colOff>
      <xdr:row>38</xdr:row>
      <xdr:rowOff>88392</xdr:rowOff>
    </xdr:to>
    <xdr:sp macro="" textlink="">
      <xdr:nvSpPr>
        <xdr:cNvPr id="294" name="フローチャート: 判断 293"/>
        <xdr:cNvSpPr/>
      </xdr:nvSpPr>
      <xdr:spPr>
        <a:xfrm>
          <a:off x="95885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104919</xdr:rowOff>
    </xdr:from>
    <xdr:ext cx="378565" cy="259045"/>
    <xdr:sp macro="" textlink="">
      <xdr:nvSpPr>
        <xdr:cNvPr id="295" name="テキスト ボックス 294"/>
        <xdr:cNvSpPr txBox="1"/>
      </xdr:nvSpPr>
      <xdr:spPr>
        <a:xfrm>
          <a:off x="9450017" y="6277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159004</xdr:rowOff>
    </xdr:from>
    <xdr:to>
      <xdr:col>46</xdr:col>
      <xdr:colOff>38100</xdr:colOff>
      <xdr:row>37</xdr:row>
      <xdr:rowOff>89154</xdr:rowOff>
    </xdr:to>
    <xdr:sp macro="" textlink="">
      <xdr:nvSpPr>
        <xdr:cNvPr id="297" name="フローチャート: 判断 296"/>
        <xdr:cNvSpPr/>
      </xdr:nvSpPr>
      <xdr:spPr>
        <a:xfrm>
          <a:off x="8699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105681</xdr:rowOff>
    </xdr:from>
    <xdr:ext cx="378565" cy="259045"/>
    <xdr:sp macro="" textlink="">
      <xdr:nvSpPr>
        <xdr:cNvPr id="298" name="テキスト ボックス 297"/>
        <xdr:cNvSpPr txBox="1"/>
      </xdr:nvSpPr>
      <xdr:spPr>
        <a:xfrm>
          <a:off x="8561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26797</xdr:rowOff>
    </xdr:from>
    <xdr:to>
      <xdr:col>41</xdr:col>
      <xdr:colOff>101600</xdr:colOff>
      <xdr:row>36</xdr:row>
      <xdr:rowOff>128397</xdr:rowOff>
    </xdr:to>
    <xdr:sp macro="" textlink="">
      <xdr:nvSpPr>
        <xdr:cNvPr id="300" name="フローチャート: 判断 299"/>
        <xdr:cNvSpPr/>
      </xdr:nvSpPr>
      <xdr:spPr>
        <a:xfrm>
          <a:off x="7810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144924</xdr:rowOff>
    </xdr:from>
    <xdr:ext cx="469744" cy="259045"/>
    <xdr:sp macro="" textlink="">
      <xdr:nvSpPr>
        <xdr:cNvPr id="301" name="テキスト ボックス 300"/>
        <xdr:cNvSpPr txBox="1"/>
      </xdr:nvSpPr>
      <xdr:spPr>
        <a:xfrm>
          <a:off x="7626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48133</xdr:rowOff>
    </xdr:from>
    <xdr:to>
      <xdr:col>36</xdr:col>
      <xdr:colOff>165100</xdr:colOff>
      <xdr:row>33</xdr:row>
      <xdr:rowOff>149733</xdr:rowOff>
    </xdr:to>
    <xdr:sp macro="" textlink="">
      <xdr:nvSpPr>
        <xdr:cNvPr id="302" name="フローチャート: 判断 301"/>
        <xdr:cNvSpPr/>
      </xdr:nvSpPr>
      <xdr:spPr>
        <a:xfrm>
          <a:off x="6921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166260</xdr:rowOff>
    </xdr:from>
    <xdr:ext cx="469744" cy="259045"/>
    <xdr:sp macro="" textlink="">
      <xdr:nvSpPr>
        <xdr:cNvPr id="303" name="テキスト ボックス 302"/>
        <xdr:cNvSpPr txBox="1"/>
      </xdr:nvSpPr>
      <xdr:spPr>
        <a:xfrm>
          <a:off x="6737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20203</xdr:rowOff>
    </xdr:from>
    <xdr:to>
      <xdr:col>54</xdr:col>
      <xdr:colOff>189865</xdr:colOff>
      <xdr:row>59</xdr:row>
      <xdr:rowOff>39208</xdr:rowOff>
    </xdr:to>
    <xdr:cxnSp macro="">
      <xdr:nvCxnSpPr>
        <xdr:cNvPr id="342" name="直線コネクタ 341"/>
        <xdr:cNvCxnSpPr/>
      </xdr:nvCxnSpPr>
      <xdr:spPr>
        <a:xfrm flipV="1">
          <a:off x="10475595" y="8592703"/>
          <a:ext cx="1270" cy="1562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43035</xdr:rowOff>
    </xdr:from>
    <xdr:ext cx="469744" cy="259045"/>
    <xdr:sp macro="" textlink="">
      <xdr:nvSpPr>
        <xdr:cNvPr id="343" name="農林水産業費最小値テキスト"/>
        <xdr:cNvSpPr txBox="1"/>
      </xdr:nvSpPr>
      <xdr:spPr>
        <a:xfrm>
          <a:off x="10528300" y="1015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39208</xdr:rowOff>
    </xdr:from>
    <xdr:to>
      <xdr:col>55</xdr:col>
      <xdr:colOff>88900</xdr:colOff>
      <xdr:row>59</xdr:row>
      <xdr:rowOff>39208</xdr:rowOff>
    </xdr:to>
    <xdr:cxnSp macro="">
      <xdr:nvCxnSpPr>
        <xdr:cNvPr id="344" name="直線コネクタ 343"/>
        <xdr:cNvCxnSpPr/>
      </xdr:nvCxnSpPr>
      <xdr:spPr>
        <a:xfrm>
          <a:off x="10388600" y="1015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138330</xdr:rowOff>
    </xdr:from>
    <xdr:ext cx="599010" cy="259045"/>
    <xdr:sp macro="" textlink="">
      <xdr:nvSpPr>
        <xdr:cNvPr id="345" name="農林水産業費最大値テキスト"/>
        <xdr:cNvSpPr txBox="1"/>
      </xdr:nvSpPr>
      <xdr:spPr>
        <a:xfrm>
          <a:off x="10528300" y="836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822,728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20203</xdr:rowOff>
    </xdr:from>
    <xdr:to>
      <xdr:col>55</xdr:col>
      <xdr:colOff>88900</xdr:colOff>
      <xdr:row>50</xdr:row>
      <xdr:rowOff>20203</xdr:rowOff>
    </xdr:to>
    <xdr:cxnSp macro="">
      <xdr:nvCxnSpPr>
        <xdr:cNvPr id="346" name="直線コネクタ 345"/>
        <xdr:cNvCxnSpPr/>
      </xdr:nvCxnSpPr>
      <xdr:spPr>
        <a:xfrm>
          <a:off x="10388600" y="8592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21346</xdr:rowOff>
    </xdr:from>
    <xdr:to>
      <xdr:col>55</xdr:col>
      <xdr:colOff>0</xdr:colOff>
      <xdr:row>59</xdr:row>
      <xdr:rowOff>21503</xdr:rowOff>
    </xdr:to>
    <xdr:cxnSp macro="">
      <xdr:nvCxnSpPr>
        <xdr:cNvPr id="347" name="直線コネクタ 346"/>
        <xdr:cNvCxnSpPr/>
      </xdr:nvCxnSpPr>
      <xdr:spPr>
        <a:xfrm flipV="1">
          <a:off x="9639300" y="10136896"/>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98910</xdr:rowOff>
    </xdr:from>
    <xdr:ext cx="534377" cy="259045"/>
    <xdr:sp macro="" textlink="">
      <xdr:nvSpPr>
        <xdr:cNvPr id="348" name="農林水産業費平均値テキスト"/>
        <xdr:cNvSpPr txBox="1"/>
      </xdr:nvSpPr>
      <xdr:spPr>
        <a:xfrm>
          <a:off x="10528300" y="987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76033</xdr:rowOff>
    </xdr:from>
    <xdr:to>
      <xdr:col>55</xdr:col>
      <xdr:colOff>50800</xdr:colOff>
      <xdr:row>59</xdr:row>
      <xdr:rowOff>6183</xdr:rowOff>
    </xdr:to>
    <xdr:sp macro="" textlink="">
      <xdr:nvSpPr>
        <xdr:cNvPr id="349" name="フローチャート: 判断 348"/>
        <xdr:cNvSpPr/>
      </xdr:nvSpPr>
      <xdr:spPr>
        <a:xfrm>
          <a:off x="10426700" y="1002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7807</xdr:rowOff>
    </xdr:from>
    <xdr:to>
      <xdr:col>50</xdr:col>
      <xdr:colOff>114300</xdr:colOff>
      <xdr:row>59</xdr:row>
      <xdr:rowOff>21503</xdr:rowOff>
    </xdr:to>
    <xdr:cxnSp macro="">
      <xdr:nvCxnSpPr>
        <xdr:cNvPr id="350" name="直線コネクタ 349"/>
        <xdr:cNvCxnSpPr/>
      </xdr:nvCxnSpPr>
      <xdr:spPr>
        <a:xfrm>
          <a:off x="8750300" y="10123357"/>
          <a:ext cx="889000" cy="1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53942</xdr:rowOff>
    </xdr:from>
    <xdr:to>
      <xdr:col>50</xdr:col>
      <xdr:colOff>165100</xdr:colOff>
      <xdr:row>58</xdr:row>
      <xdr:rowOff>155542</xdr:rowOff>
    </xdr:to>
    <xdr:sp macro="" textlink="">
      <xdr:nvSpPr>
        <xdr:cNvPr id="351" name="フローチャート: 判断 350"/>
        <xdr:cNvSpPr/>
      </xdr:nvSpPr>
      <xdr:spPr>
        <a:xfrm>
          <a:off x="9588500" y="999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619</xdr:rowOff>
    </xdr:from>
    <xdr:ext cx="534377" cy="259045"/>
    <xdr:sp macro="" textlink="">
      <xdr:nvSpPr>
        <xdr:cNvPr id="352" name="テキスト ボックス 351"/>
        <xdr:cNvSpPr txBox="1"/>
      </xdr:nvSpPr>
      <xdr:spPr>
        <a:xfrm>
          <a:off x="9372111" y="9773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7661</xdr:rowOff>
    </xdr:from>
    <xdr:to>
      <xdr:col>45</xdr:col>
      <xdr:colOff>177800</xdr:colOff>
      <xdr:row>59</xdr:row>
      <xdr:rowOff>7807</xdr:rowOff>
    </xdr:to>
    <xdr:cxnSp macro="">
      <xdr:nvCxnSpPr>
        <xdr:cNvPr id="353" name="直線コネクタ 352"/>
        <xdr:cNvCxnSpPr/>
      </xdr:nvCxnSpPr>
      <xdr:spPr>
        <a:xfrm>
          <a:off x="7861300" y="10123211"/>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64373</xdr:rowOff>
    </xdr:from>
    <xdr:to>
      <xdr:col>46</xdr:col>
      <xdr:colOff>38100</xdr:colOff>
      <xdr:row>58</xdr:row>
      <xdr:rowOff>165973</xdr:rowOff>
    </xdr:to>
    <xdr:sp macro="" textlink="">
      <xdr:nvSpPr>
        <xdr:cNvPr id="354" name="フローチャート: 判断 353"/>
        <xdr:cNvSpPr/>
      </xdr:nvSpPr>
      <xdr:spPr>
        <a:xfrm>
          <a:off x="8699500" y="10008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11050</xdr:rowOff>
    </xdr:from>
    <xdr:ext cx="534377" cy="259045"/>
    <xdr:sp macro="" textlink="">
      <xdr:nvSpPr>
        <xdr:cNvPr id="355" name="テキスト ボックス 354"/>
        <xdr:cNvSpPr txBox="1"/>
      </xdr:nvSpPr>
      <xdr:spPr>
        <a:xfrm>
          <a:off x="8483111" y="978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168624</xdr:rowOff>
    </xdr:from>
    <xdr:to>
      <xdr:col>41</xdr:col>
      <xdr:colOff>50800</xdr:colOff>
      <xdr:row>59</xdr:row>
      <xdr:rowOff>7661</xdr:rowOff>
    </xdr:to>
    <xdr:cxnSp macro="">
      <xdr:nvCxnSpPr>
        <xdr:cNvPr id="356" name="直線コネクタ 355"/>
        <xdr:cNvCxnSpPr/>
      </xdr:nvCxnSpPr>
      <xdr:spPr>
        <a:xfrm>
          <a:off x="6972300" y="10112724"/>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73196</xdr:rowOff>
    </xdr:from>
    <xdr:to>
      <xdr:col>41</xdr:col>
      <xdr:colOff>101600</xdr:colOff>
      <xdr:row>59</xdr:row>
      <xdr:rowOff>3346</xdr:rowOff>
    </xdr:to>
    <xdr:sp macro="" textlink="">
      <xdr:nvSpPr>
        <xdr:cNvPr id="357" name="フローチャート: 判断 356"/>
        <xdr:cNvSpPr/>
      </xdr:nvSpPr>
      <xdr:spPr>
        <a:xfrm>
          <a:off x="7810500" y="1001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19873</xdr:rowOff>
    </xdr:from>
    <xdr:ext cx="534377" cy="259045"/>
    <xdr:sp macro="" textlink="">
      <xdr:nvSpPr>
        <xdr:cNvPr id="358" name="テキスト ボックス 357"/>
        <xdr:cNvSpPr txBox="1"/>
      </xdr:nvSpPr>
      <xdr:spPr>
        <a:xfrm>
          <a:off x="7594111" y="97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91946</xdr:rowOff>
    </xdr:from>
    <xdr:to>
      <xdr:col>36</xdr:col>
      <xdr:colOff>165100</xdr:colOff>
      <xdr:row>59</xdr:row>
      <xdr:rowOff>22096</xdr:rowOff>
    </xdr:to>
    <xdr:sp macro="" textlink="">
      <xdr:nvSpPr>
        <xdr:cNvPr id="359" name="フローチャート: 判断 358"/>
        <xdr:cNvSpPr/>
      </xdr:nvSpPr>
      <xdr:spPr>
        <a:xfrm>
          <a:off x="6921500" y="1003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38623</xdr:rowOff>
    </xdr:from>
    <xdr:ext cx="534377" cy="259045"/>
    <xdr:sp macro="" textlink="">
      <xdr:nvSpPr>
        <xdr:cNvPr id="360" name="テキスト ボックス 359"/>
        <xdr:cNvSpPr txBox="1"/>
      </xdr:nvSpPr>
      <xdr:spPr>
        <a:xfrm>
          <a:off x="6705111" y="98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141996</xdr:rowOff>
    </xdr:from>
    <xdr:to>
      <xdr:col>55</xdr:col>
      <xdr:colOff>50800</xdr:colOff>
      <xdr:row>59</xdr:row>
      <xdr:rowOff>72146</xdr:rowOff>
    </xdr:to>
    <xdr:sp macro="" textlink="">
      <xdr:nvSpPr>
        <xdr:cNvPr id="366" name="楕円 365"/>
        <xdr:cNvSpPr/>
      </xdr:nvSpPr>
      <xdr:spPr>
        <a:xfrm>
          <a:off x="10426700" y="100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56923</xdr:rowOff>
    </xdr:from>
    <xdr:ext cx="534377" cy="259045"/>
    <xdr:sp macro="" textlink="">
      <xdr:nvSpPr>
        <xdr:cNvPr id="367" name="農林水産業費該当値テキスト"/>
        <xdr:cNvSpPr txBox="1"/>
      </xdr:nvSpPr>
      <xdr:spPr>
        <a:xfrm>
          <a:off x="10528300" y="1000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142153</xdr:rowOff>
    </xdr:from>
    <xdr:to>
      <xdr:col>50</xdr:col>
      <xdr:colOff>165100</xdr:colOff>
      <xdr:row>59</xdr:row>
      <xdr:rowOff>72303</xdr:rowOff>
    </xdr:to>
    <xdr:sp macro="" textlink="">
      <xdr:nvSpPr>
        <xdr:cNvPr id="368" name="楕円 367"/>
        <xdr:cNvSpPr/>
      </xdr:nvSpPr>
      <xdr:spPr>
        <a:xfrm>
          <a:off x="9588500" y="100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63430</xdr:rowOff>
    </xdr:from>
    <xdr:ext cx="534377" cy="259045"/>
    <xdr:sp macro="" textlink="">
      <xdr:nvSpPr>
        <xdr:cNvPr id="369" name="テキスト ボックス 368"/>
        <xdr:cNvSpPr txBox="1"/>
      </xdr:nvSpPr>
      <xdr:spPr>
        <a:xfrm>
          <a:off x="9372111" y="101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128457</xdr:rowOff>
    </xdr:from>
    <xdr:to>
      <xdr:col>46</xdr:col>
      <xdr:colOff>38100</xdr:colOff>
      <xdr:row>59</xdr:row>
      <xdr:rowOff>58607</xdr:rowOff>
    </xdr:to>
    <xdr:sp macro="" textlink="">
      <xdr:nvSpPr>
        <xdr:cNvPr id="370" name="楕円 369"/>
        <xdr:cNvSpPr/>
      </xdr:nvSpPr>
      <xdr:spPr>
        <a:xfrm>
          <a:off x="8699500" y="100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49734</xdr:rowOff>
    </xdr:from>
    <xdr:ext cx="534377" cy="259045"/>
    <xdr:sp macro="" textlink="">
      <xdr:nvSpPr>
        <xdr:cNvPr id="371" name="テキスト ボックス 370"/>
        <xdr:cNvSpPr txBox="1"/>
      </xdr:nvSpPr>
      <xdr:spPr>
        <a:xfrm>
          <a:off x="8483111" y="1016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128311</xdr:rowOff>
    </xdr:from>
    <xdr:to>
      <xdr:col>41</xdr:col>
      <xdr:colOff>101600</xdr:colOff>
      <xdr:row>59</xdr:row>
      <xdr:rowOff>58461</xdr:rowOff>
    </xdr:to>
    <xdr:sp macro="" textlink="">
      <xdr:nvSpPr>
        <xdr:cNvPr id="372" name="楕円 371"/>
        <xdr:cNvSpPr/>
      </xdr:nvSpPr>
      <xdr:spPr>
        <a:xfrm>
          <a:off x="7810500" y="1007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49588</xdr:rowOff>
    </xdr:from>
    <xdr:ext cx="534377" cy="259045"/>
    <xdr:sp macro="" textlink="">
      <xdr:nvSpPr>
        <xdr:cNvPr id="373" name="テキスト ボックス 372"/>
        <xdr:cNvSpPr txBox="1"/>
      </xdr:nvSpPr>
      <xdr:spPr>
        <a:xfrm>
          <a:off x="7594111" y="1016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117824</xdr:rowOff>
    </xdr:from>
    <xdr:to>
      <xdr:col>36</xdr:col>
      <xdr:colOff>165100</xdr:colOff>
      <xdr:row>59</xdr:row>
      <xdr:rowOff>47974</xdr:rowOff>
    </xdr:to>
    <xdr:sp macro="" textlink="">
      <xdr:nvSpPr>
        <xdr:cNvPr id="374" name="楕円 373"/>
        <xdr:cNvSpPr/>
      </xdr:nvSpPr>
      <xdr:spPr>
        <a:xfrm>
          <a:off x="6921500" y="1006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39101</xdr:rowOff>
    </xdr:from>
    <xdr:ext cx="534377" cy="259045"/>
    <xdr:sp macro="" textlink="">
      <xdr:nvSpPr>
        <xdr:cNvPr id="375" name="テキスト ボックス 374"/>
        <xdr:cNvSpPr txBox="1"/>
      </xdr:nvSpPr>
      <xdr:spPr>
        <a:xfrm>
          <a:off x="6705111" y="1015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59241</xdr:rowOff>
    </xdr:from>
    <xdr:to>
      <xdr:col>54</xdr:col>
      <xdr:colOff>189865</xdr:colOff>
      <xdr:row>79</xdr:row>
      <xdr:rowOff>39306</xdr:rowOff>
    </xdr:to>
    <xdr:cxnSp macro="">
      <xdr:nvCxnSpPr>
        <xdr:cNvPr id="399" name="直線コネクタ 398"/>
        <xdr:cNvCxnSpPr/>
      </xdr:nvCxnSpPr>
      <xdr:spPr>
        <a:xfrm flipV="1">
          <a:off x="10475595" y="12060741"/>
          <a:ext cx="1270" cy="152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43133</xdr:rowOff>
    </xdr:from>
    <xdr:ext cx="378565" cy="259045"/>
    <xdr:sp macro="" textlink="">
      <xdr:nvSpPr>
        <xdr:cNvPr id="400" name="商工費最小値テキスト"/>
        <xdr:cNvSpPr txBox="1"/>
      </xdr:nvSpPr>
      <xdr:spPr>
        <a:xfrm>
          <a:off x="10528300" y="1358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39306</xdr:rowOff>
    </xdr:from>
    <xdr:to>
      <xdr:col>55</xdr:col>
      <xdr:colOff>88900</xdr:colOff>
      <xdr:row>79</xdr:row>
      <xdr:rowOff>39306</xdr:rowOff>
    </xdr:to>
    <xdr:cxnSp macro="">
      <xdr:nvCxnSpPr>
        <xdr:cNvPr id="401" name="直線コネクタ 400"/>
        <xdr:cNvCxnSpPr/>
      </xdr:nvCxnSpPr>
      <xdr:spPr>
        <a:xfrm>
          <a:off x="10388600" y="1358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5918</xdr:rowOff>
    </xdr:from>
    <xdr:ext cx="599010" cy="259045"/>
    <xdr:sp macro="" textlink="">
      <xdr:nvSpPr>
        <xdr:cNvPr id="402" name="商工費最大値テキスト"/>
        <xdr:cNvSpPr txBox="1"/>
      </xdr:nvSpPr>
      <xdr:spPr>
        <a:xfrm>
          <a:off x="10528300" y="1183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200,559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59241</xdr:rowOff>
    </xdr:from>
    <xdr:to>
      <xdr:col>55</xdr:col>
      <xdr:colOff>88900</xdr:colOff>
      <xdr:row>70</xdr:row>
      <xdr:rowOff>59241</xdr:rowOff>
    </xdr:to>
    <xdr:cxnSp macro="">
      <xdr:nvCxnSpPr>
        <xdr:cNvPr id="403" name="直線コネクタ 402"/>
        <xdr:cNvCxnSpPr/>
      </xdr:nvCxnSpPr>
      <xdr:spPr>
        <a:xfrm>
          <a:off x="10388600" y="12060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6037</xdr:rowOff>
    </xdr:from>
    <xdr:to>
      <xdr:col>55</xdr:col>
      <xdr:colOff>0</xdr:colOff>
      <xdr:row>79</xdr:row>
      <xdr:rowOff>7348</xdr:rowOff>
    </xdr:to>
    <xdr:cxnSp macro="">
      <xdr:nvCxnSpPr>
        <xdr:cNvPr id="404" name="直線コネクタ 403"/>
        <xdr:cNvCxnSpPr/>
      </xdr:nvCxnSpPr>
      <xdr:spPr>
        <a:xfrm>
          <a:off x="9639300" y="13550587"/>
          <a:ext cx="838200" cy="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47122</xdr:rowOff>
    </xdr:from>
    <xdr:ext cx="534377" cy="259045"/>
    <xdr:sp macro="" textlink="">
      <xdr:nvSpPr>
        <xdr:cNvPr id="405" name="商工費平均値テキスト"/>
        <xdr:cNvSpPr txBox="1"/>
      </xdr:nvSpPr>
      <xdr:spPr>
        <a:xfrm>
          <a:off x="10528300" y="13248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24245</xdr:rowOff>
    </xdr:from>
    <xdr:to>
      <xdr:col>55</xdr:col>
      <xdr:colOff>50800</xdr:colOff>
      <xdr:row>78</xdr:row>
      <xdr:rowOff>125845</xdr:rowOff>
    </xdr:to>
    <xdr:sp macro="" textlink="">
      <xdr:nvSpPr>
        <xdr:cNvPr id="406" name="フローチャート: 判断 405"/>
        <xdr:cNvSpPr/>
      </xdr:nvSpPr>
      <xdr:spPr>
        <a:xfrm>
          <a:off x="10426700" y="133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5527</xdr:rowOff>
    </xdr:from>
    <xdr:to>
      <xdr:col>50</xdr:col>
      <xdr:colOff>114300</xdr:colOff>
      <xdr:row>79</xdr:row>
      <xdr:rowOff>6037</xdr:rowOff>
    </xdr:to>
    <xdr:cxnSp macro="">
      <xdr:nvCxnSpPr>
        <xdr:cNvPr id="407" name="直線コネクタ 406"/>
        <xdr:cNvCxnSpPr/>
      </xdr:nvCxnSpPr>
      <xdr:spPr>
        <a:xfrm>
          <a:off x="8750300" y="13550077"/>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2794</xdr:rowOff>
    </xdr:from>
    <xdr:to>
      <xdr:col>50</xdr:col>
      <xdr:colOff>165100</xdr:colOff>
      <xdr:row>78</xdr:row>
      <xdr:rowOff>104394</xdr:rowOff>
    </xdr:to>
    <xdr:sp macro="" textlink="">
      <xdr:nvSpPr>
        <xdr:cNvPr id="408" name="フローチャート: 判断 407"/>
        <xdr:cNvSpPr/>
      </xdr:nvSpPr>
      <xdr:spPr>
        <a:xfrm>
          <a:off x="9588500" y="1337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120921</xdr:rowOff>
    </xdr:from>
    <xdr:ext cx="534377" cy="259045"/>
    <xdr:sp macro="" textlink="">
      <xdr:nvSpPr>
        <xdr:cNvPr id="409" name="テキスト ボックス 408"/>
        <xdr:cNvSpPr txBox="1"/>
      </xdr:nvSpPr>
      <xdr:spPr>
        <a:xfrm>
          <a:off x="9372111" y="1315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160799</xdr:rowOff>
    </xdr:from>
    <xdr:to>
      <xdr:col>45</xdr:col>
      <xdr:colOff>177800</xdr:colOff>
      <xdr:row>79</xdr:row>
      <xdr:rowOff>5527</xdr:rowOff>
    </xdr:to>
    <xdr:cxnSp macro="">
      <xdr:nvCxnSpPr>
        <xdr:cNvPr id="410" name="直線コネクタ 409"/>
        <xdr:cNvCxnSpPr/>
      </xdr:nvCxnSpPr>
      <xdr:spPr>
        <a:xfrm>
          <a:off x="7861300" y="13533899"/>
          <a:ext cx="889000" cy="1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27795</xdr:rowOff>
    </xdr:from>
    <xdr:to>
      <xdr:col>46</xdr:col>
      <xdr:colOff>38100</xdr:colOff>
      <xdr:row>78</xdr:row>
      <xdr:rowOff>129395</xdr:rowOff>
    </xdr:to>
    <xdr:sp macro="" textlink="">
      <xdr:nvSpPr>
        <xdr:cNvPr id="411" name="フローチャート: 判断 410"/>
        <xdr:cNvSpPr/>
      </xdr:nvSpPr>
      <xdr:spPr>
        <a:xfrm>
          <a:off x="8699500" y="1340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145922</xdr:rowOff>
    </xdr:from>
    <xdr:ext cx="534377" cy="259045"/>
    <xdr:sp macro="" textlink="">
      <xdr:nvSpPr>
        <xdr:cNvPr id="412" name="テキスト ボックス 411"/>
        <xdr:cNvSpPr txBox="1"/>
      </xdr:nvSpPr>
      <xdr:spPr>
        <a:xfrm>
          <a:off x="8483111" y="13176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160799</xdr:rowOff>
    </xdr:from>
    <xdr:to>
      <xdr:col>41</xdr:col>
      <xdr:colOff>50800</xdr:colOff>
      <xdr:row>79</xdr:row>
      <xdr:rowOff>14032</xdr:rowOff>
    </xdr:to>
    <xdr:cxnSp macro="">
      <xdr:nvCxnSpPr>
        <xdr:cNvPr id="413" name="直線コネクタ 412"/>
        <xdr:cNvCxnSpPr/>
      </xdr:nvCxnSpPr>
      <xdr:spPr>
        <a:xfrm flipV="1">
          <a:off x="6972300" y="13533899"/>
          <a:ext cx="889000" cy="24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16456</xdr:rowOff>
    </xdr:from>
    <xdr:to>
      <xdr:col>41</xdr:col>
      <xdr:colOff>101600</xdr:colOff>
      <xdr:row>78</xdr:row>
      <xdr:rowOff>118056</xdr:rowOff>
    </xdr:to>
    <xdr:sp macro="" textlink="">
      <xdr:nvSpPr>
        <xdr:cNvPr id="414" name="フローチャート: 判断 413"/>
        <xdr:cNvSpPr/>
      </xdr:nvSpPr>
      <xdr:spPr>
        <a:xfrm>
          <a:off x="781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134583</xdr:rowOff>
    </xdr:from>
    <xdr:ext cx="534377" cy="259045"/>
    <xdr:sp macro="" textlink="">
      <xdr:nvSpPr>
        <xdr:cNvPr id="415" name="テキスト ボックス 414"/>
        <xdr:cNvSpPr txBox="1"/>
      </xdr:nvSpPr>
      <xdr:spPr>
        <a:xfrm>
          <a:off x="759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6094</xdr:rowOff>
    </xdr:from>
    <xdr:to>
      <xdr:col>36</xdr:col>
      <xdr:colOff>165100</xdr:colOff>
      <xdr:row>78</xdr:row>
      <xdr:rowOff>107694</xdr:rowOff>
    </xdr:to>
    <xdr:sp macro="" textlink="">
      <xdr:nvSpPr>
        <xdr:cNvPr id="416" name="フローチャート: 判断 415"/>
        <xdr:cNvSpPr/>
      </xdr:nvSpPr>
      <xdr:spPr>
        <a:xfrm>
          <a:off x="6921500" y="133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124221</xdr:rowOff>
    </xdr:from>
    <xdr:ext cx="534377" cy="259045"/>
    <xdr:sp macro="" textlink="">
      <xdr:nvSpPr>
        <xdr:cNvPr id="417" name="テキスト ボックス 416"/>
        <xdr:cNvSpPr txBox="1"/>
      </xdr:nvSpPr>
      <xdr:spPr>
        <a:xfrm>
          <a:off x="6705111" y="1315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127998</xdr:rowOff>
    </xdr:from>
    <xdr:to>
      <xdr:col>55</xdr:col>
      <xdr:colOff>50800</xdr:colOff>
      <xdr:row>79</xdr:row>
      <xdr:rowOff>58148</xdr:rowOff>
    </xdr:to>
    <xdr:sp macro="" textlink="">
      <xdr:nvSpPr>
        <xdr:cNvPr id="423" name="楕円 422"/>
        <xdr:cNvSpPr/>
      </xdr:nvSpPr>
      <xdr:spPr>
        <a:xfrm>
          <a:off x="10426700" y="1350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42925</xdr:rowOff>
    </xdr:from>
    <xdr:ext cx="469744" cy="259045"/>
    <xdr:sp macro="" textlink="">
      <xdr:nvSpPr>
        <xdr:cNvPr id="424" name="商工費該当値テキスト"/>
        <xdr:cNvSpPr txBox="1"/>
      </xdr:nvSpPr>
      <xdr:spPr>
        <a:xfrm>
          <a:off x="10528300" y="13416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126687</xdr:rowOff>
    </xdr:from>
    <xdr:to>
      <xdr:col>50</xdr:col>
      <xdr:colOff>165100</xdr:colOff>
      <xdr:row>79</xdr:row>
      <xdr:rowOff>56837</xdr:rowOff>
    </xdr:to>
    <xdr:sp macro="" textlink="">
      <xdr:nvSpPr>
        <xdr:cNvPr id="425" name="楕円 424"/>
        <xdr:cNvSpPr/>
      </xdr:nvSpPr>
      <xdr:spPr>
        <a:xfrm>
          <a:off x="9588500" y="1349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47964</xdr:rowOff>
    </xdr:from>
    <xdr:ext cx="469744" cy="259045"/>
    <xdr:sp macro="" textlink="">
      <xdr:nvSpPr>
        <xdr:cNvPr id="426" name="テキスト ボックス 425"/>
        <xdr:cNvSpPr txBox="1"/>
      </xdr:nvSpPr>
      <xdr:spPr>
        <a:xfrm>
          <a:off x="9404428" y="1359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126177</xdr:rowOff>
    </xdr:from>
    <xdr:to>
      <xdr:col>46</xdr:col>
      <xdr:colOff>38100</xdr:colOff>
      <xdr:row>79</xdr:row>
      <xdr:rowOff>56327</xdr:rowOff>
    </xdr:to>
    <xdr:sp macro="" textlink="">
      <xdr:nvSpPr>
        <xdr:cNvPr id="427" name="楕円 426"/>
        <xdr:cNvSpPr/>
      </xdr:nvSpPr>
      <xdr:spPr>
        <a:xfrm>
          <a:off x="8699500" y="1349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47454</xdr:rowOff>
    </xdr:from>
    <xdr:ext cx="469744" cy="259045"/>
    <xdr:sp macro="" textlink="">
      <xdr:nvSpPr>
        <xdr:cNvPr id="428" name="テキスト ボックス 427"/>
        <xdr:cNvSpPr txBox="1"/>
      </xdr:nvSpPr>
      <xdr:spPr>
        <a:xfrm>
          <a:off x="8515428" y="13592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109999</xdr:rowOff>
    </xdr:from>
    <xdr:to>
      <xdr:col>41</xdr:col>
      <xdr:colOff>101600</xdr:colOff>
      <xdr:row>79</xdr:row>
      <xdr:rowOff>40149</xdr:rowOff>
    </xdr:to>
    <xdr:sp macro="" textlink="">
      <xdr:nvSpPr>
        <xdr:cNvPr id="429" name="楕円 428"/>
        <xdr:cNvSpPr/>
      </xdr:nvSpPr>
      <xdr:spPr>
        <a:xfrm>
          <a:off x="7810500" y="134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31276</xdr:rowOff>
    </xdr:from>
    <xdr:ext cx="469744" cy="259045"/>
    <xdr:sp macro="" textlink="">
      <xdr:nvSpPr>
        <xdr:cNvPr id="430" name="テキスト ボックス 429"/>
        <xdr:cNvSpPr txBox="1"/>
      </xdr:nvSpPr>
      <xdr:spPr>
        <a:xfrm>
          <a:off x="7626428" y="1357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134682</xdr:rowOff>
    </xdr:from>
    <xdr:to>
      <xdr:col>36</xdr:col>
      <xdr:colOff>165100</xdr:colOff>
      <xdr:row>79</xdr:row>
      <xdr:rowOff>64832</xdr:rowOff>
    </xdr:to>
    <xdr:sp macro="" textlink="">
      <xdr:nvSpPr>
        <xdr:cNvPr id="431" name="楕円 430"/>
        <xdr:cNvSpPr/>
      </xdr:nvSpPr>
      <xdr:spPr>
        <a:xfrm>
          <a:off x="6921500" y="1350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55959</xdr:rowOff>
    </xdr:from>
    <xdr:ext cx="469744" cy="259045"/>
    <xdr:sp macro="" textlink="">
      <xdr:nvSpPr>
        <xdr:cNvPr id="432" name="テキスト ボックス 431"/>
        <xdr:cNvSpPr txBox="1"/>
      </xdr:nvSpPr>
      <xdr:spPr>
        <a:xfrm>
          <a:off x="6737428" y="1360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30001</xdr:rowOff>
    </xdr:from>
    <xdr:to>
      <xdr:col>54</xdr:col>
      <xdr:colOff>189865</xdr:colOff>
      <xdr:row>98</xdr:row>
      <xdr:rowOff>129942</xdr:rowOff>
    </xdr:to>
    <xdr:cxnSp macro="">
      <xdr:nvCxnSpPr>
        <xdr:cNvPr id="454" name="直線コネクタ 453"/>
        <xdr:cNvCxnSpPr/>
      </xdr:nvCxnSpPr>
      <xdr:spPr>
        <a:xfrm flipV="1">
          <a:off x="10475595" y="15803401"/>
          <a:ext cx="1270" cy="112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150738</xdr:rowOff>
    </xdr:from>
    <xdr:ext cx="534377" cy="259045"/>
    <xdr:sp macro="" textlink="">
      <xdr:nvSpPr>
        <xdr:cNvPr id="455" name="土木費最小値テキスト"/>
        <xdr:cNvSpPr txBox="1"/>
      </xdr:nvSpPr>
      <xdr:spPr>
        <a:xfrm>
          <a:off x="10528300" y="1695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129942</xdr:rowOff>
    </xdr:from>
    <xdr:to>
      <xdr:col>55</xdr:col>
      <xdr:colOff>88900</xdr:colOff>
      <xdr:row>98</xdr:row>
      <xdr:rowOff>129942</xdr:rowOff>
    </xdr:to>
    <xdr:cxnSp macro="">
      <xdr:nvCxnSpPr>
        <xdr:cNvPr id="456" name="直線コネクタ 455"/>
        <xdr:cNvCxnSpPr/>
      </xdr:nvCxnSpPr>
      <xdr:spPr>
        <a:xfrm>
          <a:off x="10388600" y="16932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148128</xdr:rowOff>
    </xdr:from>
    <xdr:ext cx="690189" cy="259045"/>
    <xdr:sp macro="" textlink="">
      <xdr:nvSpPr>
        <xdr:cNvPr id="457" name="土木費最大値テキスト"/>
        <xdr:cNvSpPr txBox="1"/>
      </xdr:nvSpPr>
      <xdr:spPr>
        <a:xfrm>
          <a:off x="10528300" y="155786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2,489,936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30001</xdr:rowOff>
    </xdr:from>
    <xdr:to>
      <xdr:col>55</xdr:col>
      <xdr:colOff>88900</xdr:colOff>
      <xdr:row>92</xdr:row>
      <xdr:rowOff>30001</xdr:rowOff>
    </xdr:to>
    <xdr:cxnSp macro="">
      <xdr:nvCxnSpPr>
        <xdr:cNvPr id="458" name="直線コネクタ 457"/>
        <xdr:cNvCxnSpPr/>
      </xdr:nvCxnSpPr>
      <xdr:spPr>
        <a:xfrm>
          <a:off x="10388600" y="15803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122025</xdr:rowOff>
    </xdr:from>
    <xdr:to>
      <xdr:col>55</xdr:col>
      <xdr:colOff>0</xdr:colOff>
      <xdr:row>98</xdr:row>
      <xdr:rowOff>122858</xdr:rowOff>
    </xdr:to>
    <xdr:cxnSp macro="">
      <xdr:nvCxnSpPr>
        <xdr:cNvPr id="459" name="直線コネクタ 458"/>
        <xdr:cNvCxnSpPr/>
      </xdr:nvCxnSpPr>
      <xdr:spPr>
        <a:xfrm flipV="1">
          <a:off x="9639300" y="16924125"/>
          <a:ext cx="838200" cy="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68189</xdr:rowOff>
    </xdr:from>
    <xdr:ext cx="534377" cy="259045"/>
    <xdr:sp macro="" textlink="">
      <xdr:nvSpPr>
        <xdr:cNvPr id="460" name="土木費平均値テキスト"/>
        <xdr:cNvSpPr txBox="1"/>
      </xdr:nvSpPr>
      <xdr:spPr>
        <a:xfrm>
          <a:off x="10528300" y="16698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45312</xdr:rowOff>
    </xdr:from>
    <xdr:to>
      <xdr:col>55</xdr:col>
      <xdr:colOff>50800</xdr:colOff>
      <xdr:row>98</xdr:row>
      <xdr:rowOff>146912</xdr:rowOff>
    </xdr:to>
    <xdr:sp macro="" textlink="">
      <xdr:nvSpPr>
        <xdr:cNvPr id="461" name="フローチャート: 判断 460"/>
        <xdr:cNvSpPr/>
      </xdr:nvSpPr>
      <xdr:spPr>
        <a:xfrm>
          <a:off x="10426700" y="1684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121490</xdr:rowOff>
    </xdr:from>
    <xdr:to>
      <xdr:col>50</xdr:col>
      <xdr:colOff>114300</xdr:colOff>
      <xdr:row>98</xdr:row>
      <xdr:rowOff>122858</xdr:rowOff>
    </xdr:to>
    <xdr:cxnSp macro="">
      <xdr:nvCxnSpPr>
        <xdr:cNvPr id="462" name="直線コネクタ 461"/>
        <xdr:cNvCxnSpPr/>
      </xdr:nvCxnSpPr>
      <xdr:spPr>
        <a:xfrm>
          <a:off x="8750300" y="16923590"/>
          <a:ext cx="889000" cy="1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53006</xdr:rowOff>
    </xdr:from>
    <xdr:to>
      <xdr:col>50</xdr:col>
      <xdr:colOff>165100</xdr:colOff>
      <xdr:row>98</xdr:row>
      <xdr:rowOff>154606</xdr:rowOff>
    </xdr:to>
    <xdr:sp macro="" textlink="">
      <xdr:nvSpPr>
        <xdr:cNvPr id="463" name="フローチャート: 判断 462"/>
        <xdr:cNvSpPr/>
      </xdr:nvSpPr>
      <xdr:spPr>
        <a:xfrm>
          <a:off x="9588500" y="168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171133</xdr:rowOff>
    </xdr:from>
    <xdr:ext cx="534377" cy="259045"/>
    <xdr:sp macro="" textlink="">
      <xdr:nvSpPr>
        <xdr:cNvPr id="464" name="テキスト ボックス 463"/>
        <xdr:cNvSpPr txBox="1"/>
      </xdr:nvSpPr>
      <xdr:spPr>
        <a:xfrm>
          <a:off x="9372111" y="1663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120345</xdr:rowOff>
    </xdr:from>
    <xdr:to>
      <xdr:col>45</xdr:col>
      <xdr:colOff>177800</xdr:colOff>
      <xdr:row>98</xdr:row>
      <xdr:rowOff>121490</xdr:rowOff>
    </xdr:to>
    <xdr:cxnSp macro="">
      <xdr:nvCxnSpPr>
        <xdr:cNvPr id="465" name="直線コネクタ 464"/>
        <xdr:cNvCxnSpPr/>
      </xdr:nvCxnSpPr>
      <xdr:spPr>
        <a:xfrm>
          <a:off x="7861300" y="16922445"/>
          <a:ext cx="889000" cy="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48603</xdr:rowOff>
    </xdr:from>
    <xdr:to>
      <xdr:col>46</xdr:col>
      <xdr:colOff>38100</xdr:colOff>
      <xdr:row>98</xdr:row>
      <xdr:rowOff>150203</xdr:rowOff>
    </xdr:to>
    <xdr:sp macro="" textlink="">
      <xdr:nvSpPr>
        <xdr:cNvPr id="466" name="フローチャート: 判断 465"/>
        <xdr:cNvSpPr/>
      </xdr:nvSpPr>
      <xdr:spPr>
        <a:xfrm>
          <a:off x="8699500" y="1685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166730</xdr:rowOff>
    </xdr:from>
    <xdr:ext cx="534377" cy="259045"/>
    <xdr:sp macro="" textlink="">
      <xdr:nvSpPr>
        <xdr:cNvPr id="467" name="テキスト ボックス 466"/>
        <xdr:cNvSpPr txBox="1"/>
      </xdr:nvSpPr>
      <xdr:spPr>
        <a:xfrm>
          <a:off x="8483111" y="1662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119413</xdr:rowOff>
    </xdr:from>
    <xdr:to>
      <xdr:col>41</xdr:col>
      <xdr:colOff>50800</xdr:colOff>
      <xdr:row>98</xdr:row>
      <xdr:rowOff>120345</xdr:rowOff>
    </xdr:to>
    <xdr:cxnSp macro="">
      <xdr:nvCxnSpPr>
        <xdr:cNvPr id="468" name="直線コネクタ 467"/>
        <xdr:cNvCxnSpPr/>
      </xdr:nvCxnSpPr>
      <xdr:spPr>
        <a:xfrm>
          <a:off x="6972300" y="16921513"/>
          <a:ext cx="889000" cy="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47840</xdr:rowOff>
    </xdr:from>
    <xdr:to>
      <xdr:col>41</xdr:col>
      <xdr:colOff>101600</xdr:colOff>
      <xdr:row>98</xdr:row>
      <xdr:rowOff>149440</xdr:rowOff>
    </xdr:to>
    <xdr:sp macro="" textlink="">
      <xdr:nvSpPr>
        <xdr:cNvPr id="469" name="フローチャート: 判断 468"/>
        <xdr:cNvSpPr/>
      </xdr:nvSpPr>
      <xdr:spPr>
        <a:xfrm>
          <a:off x="78105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165967</xdr:rowOff>
    </xdr:from>
    <xdr:ext cx="534377" cy="259045"/>
    <xdr:sp macro="" textlink="">
      <xdr:nvSpPr>
        <xdr:cNvPr id="470" name="テキスト ボックス 469"/>
        <xdr:cNvSpPr txBox="1"/>
      </xdr:nvSpPr>
      <xdr:spPr>
        <a:xfrm>
          <a:off x="7594111" y="1662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54759</xdr:rowOff>
    </xdr:from>
    <xdr:to>
      <xdr:col>36</xdr:col>
      <xdr:colOff>165100</xdr:colOff>
      <xdr:row>98</xdr:row>
      <xdr:rowOff>156359</xdr:rowOff>
    </xdr:to>
    <xdr:sp macro="" textlink="">
      <xdr:nvSpPr>
        <xdr:cNvPr id="471" name="フローチャート: 判断 470"/>
        <xdr:cNvSpPr/>
      </xdr:nvSpPr>
      <xdr:spPr>
        <a:xfrm>
          <a:off x="6921500" y="16856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1436</xdr:rowOff>
    </xdr:from>
    <xdr:ext cx="534377" cy="259045"/>
    <xdr:sp macro="" textlink="">
      <xdr:nvSpPr>
        <xdr:cNvPr id="472" name="テキスト ボックス 471"/>
        <xdr:cNvSpPr txBox="1"/>
      </xdr:nvSpPr>
      <xdr:spPr>
        <a:xfrm>
          <a:off x="6705111" y="1663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71225</xdr:rowOff>
    </xdr:from>
    <xdr:to>
      <xdr:col>55</xdr:col>
      <xdr:colOff>50800</xdr:colOff>
      <xdr:row>99</xdr:row>
      <xdr:rowOff>1375</xdr:rowOff>
    </xdr:to>
    <xdr:sp macro="" textlink="">
      <xdr:nvSpPr>
        <xdr:cNvPr id="478" name="楕円 477"/>
        <xdr:cNvSpPr/>
      </xdr:nvSpPr>
      <xdr:spPr>
        <a:xfrm>
          <a:off x="10426700" y="1687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23739</xdr:rowOff>
    </xdr:from>
    <xdr:ext cx="534377" cy="259045"/>
    <xdr:sp macro="" textlink="">
      <xdr:nvSpPr>
        <xdr:cNvPr id="479" name="土木費該当値テキスト"/>
        <xdr:cNvSpPr txBox="1"/>
      </xdr:nvSpPr>
      <xdr:spPr>
        <a:xfrm>
          <a:off x="10528300" y="1682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72058</xdr:rowOff>
    </xdr:from>
    <xdr:to>
      <xdr:col>50</xdr:col>
      <xdr:colOff>165100</xdr:colOff>
      <xdr:row>99</xdr:row>
      <xdr:rowOff>2208</xdr:rowOff>
    </xdr:to>
    <xdr:sp macro="" textlink="">
      <xdr:nvSpPr>
        <xdr:cNvPr id="480" name="楕円 479"/>
        <xdr:cNvSpPr/>
      </xdr:nvSpPr>
      <xdr:spPr>
        <a:xfrm>
          <a:off x="9588500" y="1687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164785</xdr:rowOff>
    </xdr:from>
    <xdr:ext cx="534377" cy="259045"/>
    <xdr:sp macro="" textlink="">
      <xdr:nvSpPr>
        <xdr:cNvPr id="481" name="テキスト ボックス 480"/>
        <xdr:cNvSpPr txBox="1"/>
      </xdr:nvSpPr>
      <xdr:spPr>
        <a:xfrm>
          <a:off x="9372111" y="1696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70690</xdr:rowOff>
    </xdr:from>
    <xdr:to>
      <xdr:col>46</xdr:col>
      <xdr:colOff>38100</xdr:colOff>
      <xdr:row>99</xdr:row>
      <xdr:rowOff>840</xdr:rowOff>
    </xdr:to>
    <xdr:sp macro="" textlink="">
      <xdr:nvSpPr>
        <xdr:cNvPr id="482" name="楕円 481"/>
        <xdr:cNvSpPr/>
      </xdr:nvSpPr>
      <xdr:spPr>
        <a:xfrm>
          <a:off x="8699500" y="1687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163417</xdr:rowOff>
    </xdr:from>
    <xdr:ext cx="534377" cy="259045"/>
    <xdr:sp macro="" textlink="">
      <xdr:nvSpPr>
        <xdr:cNvPr id="483" name="テキスト ボックス 482"/>
        <xdr:cNvSpPr txBox="1"/>
      </xdr:nvSpPr>
      <xdr:spPr>
        <a:xfrm>
          <a:off x="8483111" y="1696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69545</xdr:rowOff>
    </xdr:from>
    <xdr:to>
      <xdr:col>41</xdr:col>
      <xdr:colOff>101600</xdr:colOff>
      <xdr:row>98</xdr:row>
      <xdr:rowOff>171145</xdr:rowOff>
    </xdr:to>
    <xdr:sp macro="" textlink="">
      <xdr:nvSpPr>
        <xdr:cNvPr id="484" name="楕円 483"/>
        <xdr:cNvSpPr/>
      </xdr:nvSpPr>
      <xdr:spPr>
        <a:xfrm>
          <a:off x="7810500" y="1687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162272</xdr:rowOff>
    </xdr:from>
    <xdr:ext cx="534377" cy="259045"/>
    <xdr:sp macro="" textlink="">
      <xdr:nvSpPr>
        <xdr:cNvPr id="485" name="テキスト ボックス 484"/>
        <xdr:cNvSpPr txBox="1"/>
      </xdr:nvSpPr>
      <xdr:spPr>
        <a:xfrm>
          <a:off x="7594111" y="1696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68613</xdr:rowOff>
    </xdr:from>
    <xdr:to>
      <xdr:col>36</xdr:col>
      <xdr:colOff>165100</xdr:colOff>
      <xdr:row>98</xdr:row>
      <xdr:rowOff>170213</xdr:rowOff>
    </xdr:to>
    <xdr:sp macro="" textlink="">
      <xdr:nvSpPr>
        <xdr:cNvPr id="486" name="楕円 485"/>
        <xdr:cNvSpPr/>
      </xdr:nvSpPr>
      <xdr:spPr>
        <a:xfrm>
          <a:off x="6921500" y="168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161340</xdr:rowOff>
    </xdr:from>
    <xdr:ext cx="534377" cy="259045"/>
    <xdr:sp macro="" textlink="">
      <xdr:nvSpPr>
        <xdr:cNvPr id="487" name="テキスト ボックス 486"/>
        <xdr:cNvSpPr txBox="1"/>
      </xdr:nvSpPr>
      <xdr:spPr>
        <a:xfrm>
          <a:off x="6705111" y="1696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136919</xdr:rowOff>
    </xdr:to>
    <xdr:cxnSp macro="">
      <xdr:nvCxnSpPr>
        <xdr:cNvPr id="512" name="直線コネクタ 511"/>
        <xdr:cNvCxnSpPr/>
      </xdr:nvCxnSpPr>
      <xdr:spPr>
        <a:xfrm flipV="1">
          <a:off x="16317595" y="5153203"/>
          <a:ext cx="1269" cy="167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140746</xdr:rowOff>
    </xdr:from>
    <xdr:ext cx="534377" cy="259045"/>
    <xdr:sp macro="" textlink="">
      <xdr:nvSpPr>
        <xdr:cNvPr id="513" name="消防費最小値テキスト"/>
        <xdr:cNvSpPr txBox="1"/>
      </xdr:nvSpPr>
      <xdr:spPr>
        <a:xfrm>
          <a:off x="16370300" y="682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136919</xdr:rowOff>
    </xdr:from>
    <xdr:to>
      <xdr:col>86</xdr:col>
      <xdr:colOff>25400</xdr:colOff>
      <xdr:row>39</xdr:row>
      <xdr:rowOff>136919</xdr:rowOff>
    </xdr:to>
    <xdr:cxnSp macro="">
      <xdr:nvCxnSpPr>
        <xdr:cNvPr id="514" name="直線コネクタ 513"/>
        <xdr:cNvCxnSpPr/>
      </xdr:nvCxnSpPr>
      <xdr:spPr>
        <a:xfrm>
          <a:off x="16230600" y="682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99010" cy="259045"/>
    <xdr:sp macro="" textlink="">
      <xdr:nvSpPr>
        <xdr:cNvPr id="515" name="消防費最大値テキスト"/>
        <xdr:cNvSpPr txBox="1"/>
      </xdr:nvSpPr>
      <xdr:spPr>
        <a:xfrm>
          <a:off x="16370300" y="492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16" name="直線コネクタ 515"/>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132766</xdr:rowOff>
    </xdr:from>
    <xdr:to>
      <xdr:col>85</xdr:col>
      <xdr:colOff>127000</xdr:colOff>
      <xdr:row>39</xdr:row>
      <xdr:rowOff>62947</xdr:rowOff>
    </xdr:to>
    <xdr:cxnSp macro="">
      <xdr:nvCxnSpPr>
        <xdr:cNvPr id="517" name="直線コネクタ 516"/>
        <xdr:cNvCxnSpPr/>
      </xdr:nvCxnSpPr>
      <xdr:spPr>
        <a:xfrm flipV="1">
          <a:off x="15481300" y="6647866"/>
          <a:ext cx="838200" cy="101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126541</xdr:rowOff>
    </xdr:from>
    <xdr:ext cx="534377" cy="259045"/>
    <xdr:sp macro="" textlink="">
      <xdr:nvSpPr>
        <xdr:cNvPr id="518" name="消防費平均値テキスト"/>
        <xdr:cNvSpPr txBox="1"/>
      </xdr:nvSpPr>
      <xdr:spPr>
        <a:xfrm>
          <a:off x="16370300" y="6298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103664</xdr:rowOff>
    </xdr:from>
    <xdr:to>
      <xdr:col>85</xdr:col>
      <xdr:colOff>177800</xdr:colOff>
      <xdr:row>38</xdr:row>
      <xdr:rowOff>33813</xdr:rowOff>
    </xdr:to>
    <xdr:sp macro="" textlink="">
      <xdr:nvSpPr>
        <xdr:cNvPr id="519" name="フローチャート: 判断 518"/>
        <xdr:cNvSpPr/>
      </xdr:nvSpPr>
      <xdr:spPr>
        <a:xfrm>
          <a:off x="16268700" y="64473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140767</xdr:rowOff>
    </xdr:from>
    <xdr:to>
      <xdr:col>81</xdr:col>
      <xdr:colOff>50800</xdr:colOff>
      <xdr:row>39</xdr:row>
      <xdr:rowOff>62947</xdr:rowOff>
    </xdr:to>
    <xdr:cxnSp macro="">
      <xdr:nvCxnSpPr>
        <xdr:cNvPr id="520" name="直線コネクタ 519"/>
        <xdr:cNvCxnSpPr/>
      </xdr:nvCxnSpPr>
      <xdr:spPr>
        <a:xfrm>
          <a:off x="14592300" y="6655867"/>
          <a:ext cx="889000" cy="9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84537</xdr:rowOff>
    </xdr:from>
    <xdr:to>
      <xdr:col>81</xdr:col>
      <xdr:colOff>101600</xdr:colOff>
      <xdr:row>38</xdr:row>
      <xdr:rowOff>14687</xdr:rowOff>
    </xdr:to>
    <xdr:sp macro="" textlink="">
      <xdr:nvSpPr>
        <xdr:cNvPr id="521" name="フローチャート: 判断 520"/>
        <xdr:cNvSpPr/>
      </xdr:nvSpPr>
      <xdr:spPr>
        <a:xfrm>
          <a:off x="15430500" y="642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31214</xdr:rowOff>
    </xdr:from>
    <xdr:ext cx="534377" cy="259045"/>
    <xdr:sp macro="" textlink="">
      <xdr:nvSpPr>
        <xdr:cNvPr id="522" name="テキスト ボックス 521"/>
        <xdr:cNvSpPr txBox="1"/>
      </xdr:nvSpPr>
      <xdr:spPr>
        <a:xfrm>
          <a:off x="15214111" y="6203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56128</xdr:rowOff>
    </xdr:from>
    <xdr:to>
      <xdr:col>76</xdr:col>
      <xdr:colOff>114300</xdr:colOff>
      <xdr:row>38</xdr:row>
      <xdr:rowOff>140767</xdr:rowOff>
    </xdr:to>
    <xdr:cxnSp macro="">
      <xdr:nvCxnSpPr>
        <xdr:cNvPr id="523" name="直線コネクタ 522"/>
        <xdr:cNvCxnSpPr/>
      </xdr:nvCxnSpPr>
      <xdr:spPr>
        <a:xfrm>
          <a:off x="13703300" y="6571228"/>
          <a:ext cx="889000" cy="84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24492</xdr:rowOff>
    </xdr:from>
    <xdr:to>
      <xdr:col>76</xdr:col>
      <xdr:colOff>165100</xdr:colOff>
      <xdr:row>37</xdr:row>
      <xdr:rowOff>126092</xdr:rowOff>
    </xdr:to>
    <xdr:sp macro="" textlink="">
      <xdr:nvSpPr>
        <xdr:cNvPr id="524" name="フローチャート: 判断 523"/>
        <xdr:cNvSpPr/>
      </xdr:nvSpPr>
      <xdr:spPr>
        <a:xfrm>
          <a:off x="14541500" y="636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142619</xdr:rowOff>
    </xdr:from>
    <xdr:ext cx="534377" cy="259045"/>
    <xdr:sp macro="" textlink="">
      <xdr:nvSpPr>
        <xdr:cNvPr id="525" name="テキスト ボックス 524"/>
        <xdr:cNvSpPr txBox="1"/>
      </xdr:nvSpPr>
      <xdr:spPr>
        <a:xfrm>
          <a:off x="14325111" y="614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118516</xdr:rowOff>
    </xdr:from>
    <xdr:to>
      <xdr:col>71</xdr:col>
      <xdr:colOff>177800</xdr:colOff>
      <xdr:row>38</xdr:row>
      <xdr:rowOff>56128</xdr:rowOff>
    </xdr:to>
    <xdr:cxnSp macro="">
      <xdr:nvCxnSpPr>
        <xdr:cNvPr id="526" name="直線コネクタ 525"/>
        <xdr:cNvCxnSpPr/>
      </xdr:nvCxnSpPr>
      <xdr:spPr>
        <a:xfrm>
          <a:off x="12814300" y="6462166"/>
          <a:ext cx="889000" cy="10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119685</xdr:rowOff>
    </xdr:from>
    <xdr:to>
      <xdr:col>72</xdr:col>
      <xdr:colOff>38100</xdr:colOff>
      <xdr:row>38</xdr:row>
      <xdr:rowOff>49835</xdr:rowOff>
    </xdr:to>
    <xdr:sp macro="" textlink="">
      <xdr:nvSpPr>
        <xdr:cNvPr id="527" name="フローチャート: 判断 526"/>
        <xdr:cNvSpPr/>
      </xdr:nvSpPr>
      <xdr:spPr>
        <a:xfrm>
          <a:off x="13652500" y="64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66362</xdr:rowOff>
    </xdr:from>
    <xdr:ext cx="534377" cy="259045"/>
    <xdr:sp macro="" textlink="">
      <xdr:nvSpPr>
        <xdr:cNvPr id="528" name="テキスト ボックス 527"/>
        <xdr:cNvSpPr txBox="1"/>
      </xdr:nvSpPr>
      <xdr:spPr>
        <a:xfrm>
          <a:off x="13436111" y="623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74974</xdr:rowOff>
    </xdr:from>
    <xdr:to>
      <xdr:col>67</xdr:col>
      <xdr:colOff>101600</xdr:colOff>
      <xdr:row>38</xdr:row>
      <xdr:rowOff>5124</xdr:rowOff>
    </xdr:to>
    <xdr:sp macro="" textlink="">
      <xdr:nvSpPr>
        <xdr:cNvPr id="529" name="フローチャート: 判断 528"/>
        <xdr:cNvSpPr/>
      </xdr:nvSpPr>
      <xdr:spPr>
        <a:xfrm>
          <a:off x="12763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167701</xdr:rowOff>
    </xdr:from>
    <xdr:ext cx="534377" cy="259045"/>
    <xdr:sp macro="" textlink="">
      <xdr:nvSpPr>
        <xdr:cNvPr id="530" name="テキスト ボックス 529"/>
        <xdr:cNvSpPr txBox="1"/>
      </xdr:nvSpPr>
      <xdr:spPr>
        <a:xfrm>
          <a:off x="12547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81966</xdr:rowOff>
    </xdr:from>
    <xdr:to>
      <xdr:col>85</xdr:col>
      <xdr:colOff>177800</xdr:colOff>
      <xdr:row>39</xdr:row>
      <xdr:rowOff>12116</xdr:rowOff>
    </xdr:to>
    <xdr:sp macro="" textlink="">
      <xdr:nvSpPr>
        <xdr:cNvPr id="536" name="楕円 535"/>
        <xdr:cNvSpPr/>
      </xdr:nvSpPr>
      <xdr:spPr>
        <a:xfrm>
          <a:off x="16268700" y="659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60393</xdr:rowOff>
    </xdr:from>
    <xdr:ext cx="534377" cy="259045"/>
    <xdr:sp macro="" textlink="">
      <xdr:nvSpPr>
        <xdr:cNvPr id="537" name="消防費該当値テキスト"/>
        <xdr:cNvSpPr txBox="1"/>
      </xdr:nvSpPr>
      <xdr:spPr>
        <a:xfrm>
          <a:off x="16370300" y="65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12147</xdr:rowOff>
    </xdr:from>
    <xdr:to>
      <xdr:col>81</xdr:col>
      <xdr:colOff>101600</xdr:colOff>
      <xdr:row>39</xdr:row>
      <xdr:rowOff>113747</xdr:rowOff>
    </xdr:to>
    <xdr:sp macro="" textlink="">
      <xdr:nvSpPr>
        <xdr:cNvPr id="538" name="楕円 537"/>
        <xdr:cNvSpPr/>
      </xdr:nvSpPr>
      <xdr:spPr>
        <a:xfrm>
          <a:off x="15430500" y="669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104874</xdr:rowOff>
    </xdr:from>
    <xdr:ext cx="534377" cy="259045"/>
    <xdr:sp macro="" textlink="">
      <xdr:nvSpPr>
        <xdr:cNvPr id="539" name="テキスト ボックス 538"/>
        <xdr:cNvSpPr txBox="1"/>
      </xdr:nvSpPr>
      <xdr:spPr>
        <a:xfrm>
          <a:off x="15214111" y="679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89967</xdr:rowOff>
    </xdr:from>
    <xdr:to>
      <xdr:col>76</xdr:col>
      <xdr:colOff>165100</xdr:colOff>
      <xdr:row>39</xdr:row>
      <xdr:rowOff>20117</xdr:rowOff>
    </xdr:to>
    <xdr:sp macro="" textlink="">
      <xdr:nvSpPr>
        <xdr:cNvPr id="540" name="楕円 539"/>
        <xdr:cNvSpPr/>
      </xdr:nvSpPr>
      <xdr:spPr>
        <a:xfrm>
          <a:off x="14541500" y="66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11244</xdr:rowOff>
    </xdr:from>
    <xdr:ext cx="534377" cy="259045"/>
    <xdr:sp macro="" textlink="">
      <xdr:nvSpPr>
        <xdr:cNvPr id="541" name="テキスト ボックス 540"/>
        <xdr:cNvSpPr txBox="1"/>
      </xdr:nvSpPr>
      <xdr:spPr>
        <a:xfrm>
          <a:off x="14325111" y="66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5328</xdr:rowOff>
    </xdr:from>
    <xdr:to>
      <xdr:col>72</xdr:col>
      <xdr:colOff>38100</xdr:colOff>
      <xdr:row>38</xdr:row>
      <xdr:rowOff>106928</xdr:rowOff>
    </xdr:to>
    <xdr:sp macro="" textlink="">
      <xdr:nvSpPr>
        <xdr:cNvPr id="542" name="楕円 541"/>
        <xdr:cNvSpPr/>
      </xdr:nvSpPr>
      <xdr:spPr>
        <a:xfrm>
          <a:off x="13652500" y="652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98055</xdr:rowOff>
    </xdr:from>
    <xdr:ext cx="534377" cy="259045"/>
    <xdr:sp macro="" textlink="">
      <xdr:nvSpPr>
        <xdr:cNvPr id="543" name="テキスト ボックス 542"/>
        <xdr:cNvSpPr txBox="1"/>
      </xdr:nvSpPr>
      <xdr:spPr>
        <a:xfrm>
          <a:off x="13436111" y="661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67716</xdr:rowOff>
    </xdr:from>
    <xdr:to>
      <xdr:col>67</xdr:col>
      <xdr:colOff>101600</xdr:colOff>
      <xdr:row>37</xdr:row>
      <xdr:rowOff>169317</xdr:rowOff>
    </xdr:to>
    <xdr:sp macro="" textlink="">
      <xdr:nvSpPr>
        <xdr:cNvPr id="544" name="楕円 543"/>
        <xdr:cNvSpPr/>
      </xdr:nvSpPr>
      <xdr:spPr>
        <a:xfrm>
          <a:off x="12763500" y="64113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14393</xdr:rowOff>
    </xdr:from>
    <xdr:ext cx="534377" cy="259045"/>
    <xdr:sp macro="" textlink="">
      <xdr:nvSpPr>
        <xdr:cNvPr id="545" name="テキスト ボックス 544"/>
        <xdr:cNvSpPr txBox="1"/>
      </xdr:nvSpPr>
      <xdr:spPr>
        <a:xfrm>
          <a:off x="12547111" y="61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99887</xdr:rowOff>
    </xdr:from>
    <xdr:to>
      <xdr:col>85</xdr:col>
      <xdr:colOff>126364</xdr:colOff>
      <xdr:row>57</xdr:row>
      <xdr:rowOff>163918</xdr:rowOff>
    </xdr:to>
    <xdr:cxnSp macro="">
      <xdr:nvCxnSpPr>
        <xdr:cNvPr id="567" name="直線コネクタ 566"/>
        <xdr:cNvCxnSpPr/>
      </xdr:nvCxnSpPr>
      <xdr:spPr>
        <a:xfrm flipV="1">
          <a:off x="16317595" y="9015287"/>
          <a:ext cx="1269" cy="921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167745</xdr:rowOff>
    </xdr:from>
    <xdr:ext cx="534377" cy="259045"/>
    <xdr:sp macro="" textlink="">
      <xdr:nvSpPr>
        <xdr:cNvPr id="568" name="教育費最小値テキスト"/>
        <xdr:cNvSpPr txBox="1"/>
      </xdr:nvSpPr>
      <xdr:spPr>
        <a:xfrm>
          <a:off x="16370300" y="99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163918</xdr:rowOff>
    </xdr:from>
    <xdr:to>
      <xdr:col>86</xdr:col>
      <xdr:colOff>25400</xdr:colOff>
      <xdr:row>57</xdr:row>
      <xdr:rowOff>163918</xdr:rowOff>
    </xdr:to>
    <xdr:cxnSp macro="">
      <xdr:nvCxnSpPr>
        <xdr:cNvPr id="569" name="直線コネクタ 568"/>
        <xdr:cNvCxnSpPr/>
      </xdr:nvCxnSpPr>
      <xdr:spPr>
        <a:xfrm>
          <a:off x="16230600" y="993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46564</xdr:rowOff>
    </xdr:from>
    <xdr:ext cx="599010" cy="259045"/>
    <xdr:sp macro="" textlink="">
      <xdr:nvSpPr>
        <xdr:cNvPr id="570" name="教育費最大値テキスト"/>
        <xdr:cNvSpPr txBox="1"/>
      </xdr:nvSpPr>
      <xdr:spPr>
        <a:xfrm>
          <a:off x="16370300" y="879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99887</xdr:rowOff>
    </xdr:from>
    <xdr:to>
      <xdr:col>86</xdr:col>
      <xdr:colOff>25400</xdr:colOff>
      <xdr:row>52</xdr:row>
      <xdr:rowOff>99887</xdr:rowOff>
    </xdr:to>
    <xdr:cxnSp macro="">
      <xdr:nvCxnSpPr>
        <xdr:cNvPr id="571" name="直線コネクタ 570"/>
        <xdr:cNvCxnSpPr/>
      </xdr:nvCxnSpPr>
      <xdr:spPr>
        <a:xfrm>
          <a:off x="16230600" y="901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85266</xdr:rowOff>
    </xdr:from>
    <xdr:to>
      <xdr:col>85</xdr:col>
      <xdr:colOff>127000</xdr:colOff>
      <xdr:row>57</xdr:row>
      <xdr:rowOff>115198</xdr:rowOff>
    </xdr:to>
    <xdr:cxnSp macro="">
      <xdr:nvCxnSpPr>
        <xdr:cNvPr id="572" name="直線コネクタ 571"/>
        <xdr:cNvCxnSpPr/>
      </xdr:nvCxnSpPr>
      <xdr:spPr>
        <a:xfrm flipV="1">
          <a:off x="15481300" y="9857916"/>
          <a:ext cx="838200" cy="2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148641</xdr:rowOff>
    </xdr:from>
    <xdr:ext cx="534377" cy="259045"/>
    <xdr:sp macro="" textlink="">
      <xdr:nvSpPr>
        <xdr:cNvPr id="573" name="教育費平均値テキスト"/>
        <xdr:cNvSpPr txBox="1"/>
      </xdr:nvSpPr>
      <xdr:spPr>
        <a:xfrm>
          <a:off x="16370300" y="9578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125764</xdr:rowOff>
    </xdr:from>
    <xdr:to>
      <xdr:col>85</xdr:col>
      <xdr:colOff>177800</xdr:colOff>
      <xdr:row>57</xdr:row>
      <xdr:rowOff>55914</xdr:rowOff>
    </xdr:to>
    <xdr:sp macro="" textlink="">
      <xdr:nvSpPr>
        <xdr:cNvPr id="574" name="フローチャート: 判断 573"/>
        <xdr:cNvSpPr/>
      </xdr:nvSpPr>
      <xdr:spPr>
        <a:xfrm>
          <a:off x="16268700" y="972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108317</xdr:rowOff>
    </xdr:from>
    <xdr:to>
      <xdr:col>81</xdr:col>
      <xdr:colOff>50800</xdr:colOff>
      <xdr:row>57</xdr:row>
      <xdr:rowOff>115198</xdr:rowOff>
    </xdr:to>
    <xdr:cxnSp macro="">
      <xdr:nvCxnSpPr>
        <xdr:cNvPr id="575" name="直線コネクタ 574"/>
        <xdr:cNvCxnSpPr/>
      </xdr:nvCxnSpPr>
      <xdr:spPr>
        <a:xfrm>
          <a:off x="14592300" y="9880967"/>
          <a:ext cx="889000" cy="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100257</xdr:rowOff>
    </xdr:from>
    <xdr:to>
      <xdr:col>81</xdr:col>
      <xdr:colOff>101600</xdr:colOff>
      <xdr:row>57</xdr:row>
      <xdr:rowOff>30407</xdr:rowOff>
    </xdr:to>
    <xdr:sp macro="" textlink="">
      <xdr:nvSpPr>
        <xdr:cNvPr id="576" name="フローチャート: 判断 575"/>
        <xdr:cNvSpPr/>
      </xdr:nvSpPr>
      <xdr:spPr>
        <a:xfrm>
          <a:off x="154305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46934</xdr:rowOff>
    </xdr:from>
    <xdr:ext cx="534377" cy="259045"/>
    <xdr:sp macro="" textlink="">
      <xdr:nvSpPr>
        <xdr:cNvPr id="577" name="テキスト ボックス 576"/>
        <xdr:cNvSpPr txBox="1"/>
      </xdr:nvSpPr>
      <xdr:spPr>
        <a:xfrm>
          <a:off x="15214111" y="947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99457</xdr:rowOff>
    </xdr:from>
    <xdr:to>
      <xdr:col>76</xdr:col>
      <xdr:colOff>114300</xdr:colOff>
      <xdr:row>57</xdr:row>
      <xdr:rowOff>108317</xdr:rowOff>
    </xdr:to>
    <xdr:cxnSp macro="">
      <xdr:nvCxnSpPr>
        <xdr:cNvPr id="578" name="直線コネクタ 577"/>
        <xdr:cNvCxnSpPr/>
      </xdr:nvCxnSpPr>
      <xdr:spPr>
        <a:xfrm>
          <a:off x="13703300" y="9872107"/>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73854</xdr:rowOff>
    </xdr:from>
    <xdr:to>
      <xdr:col>76</xdr:col>
      <xdr:colOff>165100</xdr:colOff>
      <xdr:row>57</xdr:row>
      <xdr:rowOff>4004</xdr:rowOff>
    </xdr:to>
    <xdr:sp macro="" textlink="">
      <xdr:nvSpPr>
        <xdr:cNvPr id="579" name="フローチャート: 判断 578"/>
        <xdr:cNvSpPr/>
      </xdr:nvSpPr>
      <xdr:spPr>
        <a:xfrm>
          <a:off x="14541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20531</xdr:rowOff>
    </xdr:from>
    <xdr:ext cx="534377" cy="259045"/>
    <xdr:sp macro="" textlink="">
      <xdr:nvSpPr>
        <xdr:cNvPr id="580" name="テキスト ボックス 579"/>
        <xdr:cNvSpPr txBox="1"/>
      </xdr:nvSpPr>
      <xdr:spPr>
        <a:xfrm>
          <a:off x="14325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86779</xdr:rowOff>
    </xdr:from>
    <xdr:to>
      <xdr:col>71</xdr:col>
      <xdr:colOff>177800</xdr:colOff>
      <xdr:row>57</xdr:row>
      <xdr:rowOff>99457</xdr:rowOff>
    </xdr:to>
    <xdr:cxnSp macro="">
      <xdr:nvCxnSpPr>
        <xdr:cNvPr id="581" name="直線コネクタ 580"/>
        <xdr:cNvCxnSpPr/>
      </xdr:nvCxnSpPr>
      <xdr:spPr>
        <a:xfrm>
          <a:off x="12814300" y="9859429"/>
          <a:ext cx="889000" cy="1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98048</xdr:rowOff>
    </xdr:from>
    <xdr:to>
      <xdr:col>72</xdr:col>
      <xdr:colOff>38100</xdr:colOff>
      <xdr:row>57</xdr:row>
      <xdr:rowOff>28198</xdr:rowOff>
    </xdr:to>
    <xdr:sp macro="" textlink="">
      <xdr:nvSpPr>
        <xdr:cNvPr id="582" name="フローチャート: 判断 581"/>
        <xdr:cNvSpPr/>
      </xdr:nvSpPr>
      <xdr:spPr>
        <a:xfrm>
          <a:off x="13652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44725</xdr:rowOff>
    </xdr:from>
    <xdr:ext cx="534377" cy="259045"/>
    <xdr:sp macro="" textlink="">
      <xdr:nvSpPr>
        <xdr:cNvPr id="583" name="テキスト ボックス 582"/>
        <xdr:cNvSpPr txBox="1"/>
      </xdr:nvSpPr>
      <xdr:spPr>
        <a:xfrm>
          <a:off x="13436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90377</xdr:rowOff>
    </xdr:from>
    <xdr:to>
      <xdr:col>67</xdr:col>
      <xdr:colOff>101600</xdr:colOff>
      <xdr:row>57</xdr:row>
      <xdr:rowOff>20527</xdr:rowOff>
    </xdr:to>
    <xdr:sp macro="" textlink="">
      <xdr:nvSpPr>
        <xdr:cNvPr id="584" name="フローチャート: 判断 583"/>
        <xdr:cNvSpPr/>
      </xdr:nvSpPr>
      <xdr:spPr>
        <a:xfrm>
          <a:off x="12763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37054</xdr:rowOff>
    </xdr:from>
    <xdr:ext cx="534377" cy="259045"/>
    <xdr:sp macro="" textlink="">
      <xdr:nvSpPr>
        <xdr:cNvPr id="585" name="テキスト ボックス 584"/>
        <xdr:cNvSpPr txBox="1"/>
      </xdr:nvSpPr>
      <xdr:spPr>
        <a:xfrm>
          <a:off x="12547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34466</xdr:rowOff>
    </xdr:from>
    <xdr:to>
      <xdr:col>85</xdr:col>
      <xdr:colOff>177800</xdr:colOff>
      <xdr:row>57</xdr:row>
      <xdr:rowOff>136066</xdr:rowOff>
    </xdr:to>
    <xdr:sp macro="" textlink="">
      <xdr:nvSpPr>
        <xdr:cNvPr id="591" name="楕円 590"/>
        <xdr:cNvSpPr/>
      </xdr:nvSpPr>
      <xdr:spPr>
        <a:xfrm>
          <a:off x="16268700" y="98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120843</xdr:rowOff>
    </xdr:from>
    <xdr:ext cx="534377" cy="259045"/>
    <xdr:sp macro="" textlink="">
      <xdr:nvSpPr>
        <xdr:cNvPr id="592" name="教育費該当値テキスト"/>
        <xdr:cNvSpPr txBox="1"/>
      </xdr:nvSpPr>
      <xdr:spPr>
        <a:xfrm>
          <a:off x="16370300" y="97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64398</xdr:rowOff>
    </xdr:from>
    <xdr:to>
      <xdr:col>81</xdr:col>
      <xdr:colOff>101600</xdr:colOff>
      <xdr:row>57</xdr:row>
      <xdr:rowOff>165998</xdr:rowOff>
    </xdr:to>
    <xdr:sp macro="" textlink="">
      <xdr:nvSpPr>
        <xdr:cNvPr id="593" name="楕円 592"/>
        <xdr:cNvSpPr/>
      </xdr:nvSpPr>
      <xdr:spPr>
        <a:xfrm>
          <a:off x="15430500" y="9837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157125</xdr:rowOff>
    </xdr:from>
    <xdr:ext cx="534377" cy="259045"/>
    <xdr:sp macro="" textlink="">
      <xdr:nvSpPr>
        <xdr:cNvPr id="594" name="テキスト ボックス 593"/>
        <xdr:cNvSpPr txBox="1"/>
      </xdr:nvSpPr>
      <xdr:spPr>
        <a:xfrm>
          <a:off x="15214111" y="992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57517</xdr:rowOff>
    </xdr:from>
    <xdr:to>
      <xdr:col>76</xdr:col>
      <xdr:colOff>165100</xdr:colOff>
      <xdr:row>57</xdr:row>
      <xdr:rowOff>159117</xdr:rowOff>
    </xdr:to>
    <xdr:sp macro="" textlink="">
      <xdr:nvSpPr>
        <xdr:cNvPr id="595" name="楕円 594"/>
        <xdr:cNvSpPr/>
      </xdr:nvSpPr>
      <xdr:spPr>
        <a:xfrm>
          <a:off x="14541500" y="983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150244</xdr:rowOff>
    </xdr:from>
    <xdr:ext cx="534377" cy="259045"/>
    <xdr:sp macro="" textlink="">
      <xdr:nvSpPr>
        <xdr:cNvPr id="596" name="テキスト ボックス 595"/>
        <xdr:cNvSpPr txBox="1"/>
      </xdr:nvSpPr>
      <xdr:spPr>
        <a:xfrm>
          <a:off x="14325111" y="9922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48657</xdr:rowOff>
    </xdr:from>
    <xdr:to>
      <xdr:col>72</xdr:col>
      <xdr:colOff>38100</xdr:colOff>
      <xdr:row>57</xdr:row>
      <xdr:rowOff>150257</xdr:rowOff>
    </xdr:to>
    <xdr:sp macro="" textlink="">
      <xdr:nvSpPr>
        <xdr:cNvPr id="597" name="楕円 596"/>
        <xdr:cNvSpPr/>
      </xdr:nvSpPr>
      <xdr:spPr>
        <a:xfrm>
          <a:off x="13652500" y="982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141384</xdr:rowOff>
    </xdr:from>
    <xdr:ext cx="534377" cy="259045"/>
    <xdr:sp macro="" textlink="">
      <xdr:nvSpPr>
        <xdr:cNvPr id="598" name="テキスト ボックス 597"/>
        <xdr:cNvSpPr txBox="1"/>
      </xdr:nvSpPr>
      <xdr:spPr>
        <a:xfrm>
          <a:off x="13436111" y="99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35979</xdr:rowOff>
    </xdr:from>
    <xdr:to>
      <xdr:col>67</xdr:col>
      <xdr:colOff>101600</xdr:colOff>
      <xdr:row>57</xdr:row>
      <xdr:rowOff>137579</xdr:rowOff>
    </xdr:to>
    <xdr:sp macro="" textlink="">
      <xdr:nvSpPr>
        <xdr:cNvPr id="599" name="楕円 598"/>
        <xdr:cNvSpPr/>
      </xdr:nvSpPr>
      <xdr:spPr>
        <a:xfrm>
          <a:off x="12763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128706</xdr:rowOff>
    </xdr:from>
    <xdr:ext cx="534377" cy="259045"/>
    <xdr:sp macro="" textlink="">
      <xdr:nvSpPr>
        <xdr:cNvPr id="600" name="テキスト ボックス 599"/>
        <xdr:cNvSpPr txBox="1"/>
      </xdr:nvSpPr>
      <xdr:spPr>
        <a:xfrm>
          <a:off x="12547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154989</xdr:rowOff>
    </xdr:from>
    <xdr:to>
      <xdr:col>85</xdr:col>
      <xdr:colOff>126364</xdr:colOff>
      <xdr:row>78</xdr:row>
      <xdr:rowOff>139700</xdr:rowOff>
    </xdr:to>
    <xdr:cxnSp macro="">
      <xdr:nvCxnSpPr>
        <xdr:cNvPr id="622" name="直線コネクタ 621"/>
        <xdr:cNvCxnSpPr/>
      </xdr:nvCxnSpPr>
      <xdr:spPr>
        <a:xfrm flipV="1">
          <a:off x="16317595" y="12156489"/>
          <a:ext cx="1269" cy="1356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632</xdr:rowOff>
    </xdr:from>
    <xdr:ext cx="249299" cy="259045"/>
    <xdr:sp macro="" textlink="">
      <xdr:nvSpPr>
        <xdr:cNvPr id="623" name="災害復旧費最小値テキスト"/>
        <xdr:cNvSpPr txBox="1"/>
      </xdr:nvSpPr>
      <xdr:spPr>
        <a:xfrm>
          <a:off x="16370300" y="135451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101666</xdr:rowOff>
    </xdr:from>
    <xdr:ext cx="599010" cy="259045"/>
    <xdr:sp macro="" textlink="">
      <xdr:nvSpPr>
        <xdr:cNvPr id="625" name="災害復旧費最大値テキスト"/>
        <xdr:cNvSpPr txBox="1"/>
      </xdr:nvSpPr>
      <xdr:spPr>
        <a:xfrm>
          <a:off x="16370300" y="11931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593,312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154989</xdr:rowOff>
    </xdr:from>
    <xdr:to>
      <xdr:col>86</xdr:col>
      <xdr:colOff>25400</xdr:colOff>
      <xdr:row>70</xdr:row>
      <xdr:rowOff>154989</xdr:rowOff>
    </xdr:to>
    <xdr:cxnSp macro="">
      <xdr:nvCxnSpPr>
        <xdr:cNvPr id="626" name="直線コネクタ 625"/>
        <xdr:cNvCxnSpPr/>
      </xdr:nvCxnSpPr>
      <xdr:spPr>
        <a:xfrm>
          <a:off x="16230600" y="12156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90170</xdr:rowOff>
    </xdr:from>
    <xdr:to>
      <xdr:col>85</xdr:col>
      <xdr:colOff>127000</xdr:colOff>
      <xdr:row>78</xdr:row>
      <xdr:rowOff>93952</xdr:rowOff>
    </xdr:to>
    <xdr:cxnSp macro="">
      <xdr:nvCxnSpPr>
        <xdr:cNvPr id="627" name="直線コネクタ 626"/>
        <xdr:cNvCxnSpPr/>
      </xdr:nvCxnSpPr>
      <xdr:spPr>
        <a:xfrm flipV="1">
          <a:off x="15481300" y="13463270"/>
          <a:ext cx="838200" cy="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45082</xdr:rowOff>
    </xdr:from>
    <xdr:ext cx="469744" cy="259045"/>
    <xdr:sp macro="" textlink="">
      <xdr:nvSpPr>
        <xdr:cNvPr id="628" name="災害復旧費平均値テキスト"/>
        <xdr:cNvSpPr txBox="1"/>
      </xdr:nvSpPr>
      <xdr:spPr>
        <a:xfrm>
          <a:off x="16370300" y="13418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66655</xdr:rowOff>
    </xdr:from>
    <xdr:to>
      <xdr:col>85</xdr:col>
      <xdr:colOff>177800</xdr:colOff>
      <xdr:row>78</xdr:row>
      <xdr:rowOff>168255</xdr:rowOff>
    </xdr:to>
    <xdr:sp macro="" textlink="">
      <xdr:nvSpPr>
        <xdr:cNvPr id="629" name="フローチャート: 判断 628"/>
        <xdr:cNvSpPr/>
      </xdr:nvSpPr>
      <xdr:spPr>
        <a:xfrm>
          <a:off x="16268700" y="1343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93952</xdr:rowOff>
    </xdr:from>
    <xdr:to>
      <xdr:col>81</xdr:col>
      <xdr:colOff>50800</xdr:colOff>
      <xdr:row>78</xdr:row>
      <xdr:rowOff>139700</xdr:rowOff>
    </xdr:to>
    <xdr:cxnSp macro="">
      <xdr:nvCxnSpPr>
        <xdr:cNvPr id="630" name="直線コネクタ 629"/>
        <xdr:cNvCxnSpPr/>
      </xdr:nvCxnSpPr>
      <xdr:spPr>
        <a:xfrm flipV="1">
          <a:off x="14592300" y="13467052"/>
          <a:ext cx="889000" cy="4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66641</xdr:rowOff>
    </xdr:from>
    <xdr:to>
      <xdr:col>81</xdr:col>
      <xdr:colOff>101600</xdr:colOff>
      <xdr:row>78</xdr:row>
      <xdr:rowOff>168241</xdr:rowOff>
    </xdr:to>
    <xdr:sp macro="" textlink="">
      <xdr:nvSpPr>
        <xdr:cNvPr id="631" name="フローチャート: 判断 630"/>
        <xdr:cNvSpPr/>
      </xdr:nvSpPr>
      <xdr:spPr>
        <a:xfrm>
          <a:off x="15430500" y="134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159368</xdr:rowOff>
    </xdr:from>
    <xdr:ext cx="469744" cy="259045"/>
    <xdr:sp macro="" textlink="">
      <xdr:nvSpPr>
        <xdr:cNvPr id="632" name="テキスト ボックス 631"/>
        <xdr:cNvSpPr txBox="1"/>
      </xdr:nvSpPr>
      <xdr:spPr>
        <a:xfrm>
          <a:off x="15246428" y="1353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136029</xdr:rowOff>
    </xdr:from>
    <xdr:to>
      <xdr:col>76</xdr:col>
      <xdr:colOff>114300</xdr:colOff>
      <xdr:row>78</xdr:row>
      <xdr:rowOff>139700</xdr:rowOff>
    </xdr:to>
    <xdr:cxnSp macro="">
      <xdr:nvCxnSpPr>
        <xdr:cNvPr id="633" name="直線コネクタ 632"/>
        <xdr:cNvCxnSpPr/>
      </xdr:nvCxnSpPr>
      <xdr:spPr>
        <a:xfrm>
          <a:off x="13703300" y="13509129"/>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67849</xdr:rowOff>
    </xdr:from>
    <xdr:to>
      <xdr:col>76</xdr:col>
      <xdr:colOff>165100</xdr:colOff>
      <xdr:row>78</xdr:row>
      <xdr:rowOff>169449</xdr:rowOff>
    </xdr:to>
    <xdr:sp macro="" textlink="">
      <xdr:nvSpPr>
        <xdr:cNvPr id="634" name="フローチャート: 判断 633"/>
        <xdr:cNvSpPr/>
      </xdr:nvSpPr>
      <xdr:spPr>
        <a:xfrm>
          <a:off x="14541500" y="1344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14526</xdr:rowOff>
    </xdr:from>
    <xdr:ext cx="469744" cy="259045"/>
    <xdr:sp macro="" textlink="">
      <xdr:nvSpPr>
        <xdr:cNvPr id="635" name="テキスト ボックス 634"/>
        <xdr:cNvSpPr txBox="1"/>
      </xdr:nvSpPr>
      <xdr:spPr>
        <a:xfrm>
          <a:off x="14357428" y="1321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134507</xdr:rowOff>
    </xdr:from>
    <xdr:to>
      <xdr:col>71</xdr:col>
      <xdr:colOff>177800</xdr:colOff>
      <xdr:row>78</xdr:row>
      <xdr:rowOff>136029</xdr:rowOff>
    </xdr:to>
    <xdr:cxnSp macro="">
      <xdr:nvCxnSpPr>
        <xdr:cNvPr id="636" name="直線コネクタ 635"/>
        <xdr:cNvCxnSpPr/>
      </xdr:nvCxnSpPr>
      <xdr:spPr>
        <a:xfrm>
          <a:off x="12814300" y="13507607"/>
          <a:ext cx="889000" cy="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74247</xdr:rowOff>
    </xdr:from>
    <xdr:to>
      <xdr:col>72</xdr:col>
      <xdr:colOff>38100</xdr:colOff>
      <xdr:row>79</xdr:row>
      <xdr:rowOff>4397</xdr:rowOff>
    </xdr:to>
    <xdr:sp macro="" textlink="">
      <xdr:nvSpPr>
        <xdr:cNvPr id="637" name="フローチャート: 判断 636"/>
        <xdr:cNvSpPr/>
      </xdr:nvSpPr>
      <xdr:spPr>
        <a:xfrm>
          <a:off x="13652500" y="1344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20924</xdr:rowOff>
    </xdr:from>
    <xdr:ext cx="469744" cy="259045"/>
    <xdr:sp macro="" textlink="">
      <xdr:nvSpPr>
        <xdr:cNvPr id="638" name="テキスト ボックス 637"/>
        <xdr:cNvSpPr txBox="1"/>
      </xdr:nvSpPr>
      <xdr:spPr>
        <a:xfrm>
          <a:off x="13468428" y="1322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60787</xdr:rowOff>
    </xdr:from>
    <xdr:to>
      <xdr:col>67</xdr:col>
      <xdr:colOff>101600</xdr:colOff>
      <xdr:row>78</xdr:row>
      <xdr:rowOff>162387</xdr:rowOff>
    </xdr:to>
    <xdr:sp macro="" textlink="">
      <xdr:nvSpPr>
        <xdr:cNvPr id="639" name="フローチャート: 判断 638"/>
        <xdr:cNvSpPr/>
      </xdr:nvSpPr>
      <xdr:spPr>
        <a:xfrm>
          <a:off x="12763500" y="1343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7464</xdr:rowOff>
    </xdr:from>
    <xdr:ext cx="534377" cy="259045"/>
    <xdr:sp macro="" textlink="">
      <xdr:nvSpPr>
        <xdr:cNvPr id="640" name="テキスト ボックス 639"/>
        <xdr:cNvSpPr txBox="1"/>
      </xdr:nvSpPr>
      <xdr:spPr>
        <a:xfrm>
          <a:off x="12547111" y="1320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39370</xdr:rowOff>
    </xdr:from>
    <xdr:to>
      <xdr:col>85</xdr:col>
      <xdr:colOff>177800</xdr:colOff>
      <xdr:row>78</xdr:row>
      <xdr:rowOff>140970</xdr:rowOff>
    </xdr:to>
    <xdr:sp macro="" textlink="">
      <xdr:nvSpPr>
        <xdr:cNvPr id="646" name="楕円 645"/>
        <xdr:cNvSpPr/>
      </xdr:nvSpPr>
      <xdr:spPr>
        <a:xfrm>
          <a:off x="162687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170197</xdr:rowOff>
    </xdr:from>
    <xdr:ext cx="534377" cy="259045"/>
    <xdr:sp macro="" textlink="">
      <xdr:nvSpPr>
        <xdr:cNvPr id="647" name="災害復旧費該当値テキスト"/>
        <xdr:cNvSpPr txBox="1"/>
      </xdr:nvSpPr>
      <xdr:spPr>
        <a:xfrm>
          <a:off x="16370300" y="1320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43152</xdr:rowOff>
    </xdr:from>
    <xdr:to>
      <xdr:col>81</xdr:col>
      <xdr:colOff>101600</xdr:colOff>
      <xdr:row>78</xdr:row>
      <xdr:rowOff>144752</xdr:rowOff>
    </xdr:to>
    <xdr:sp macro="" textlink="">
      <xdr:nvSpPr>
        <xdr:cNvPr id="648" name="楕円 647"/>
        <xdr:cNvSpPr/>
      </xdr:nvSpPr>
      <xdr:spPr>
        <a:xfrm>
          <a:off x="15430500" y="1341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161279</xdr:rowOff>
    </xdr:from>
    <xdr:ext cx="534377" cy="259045"/>
    <xdr:sp macro="" textlink="">
      <xdr:nvSpPr>
        <xdr:cNvPr id="649" name="テキスト ボックス 648"/>
        <xdr:cNvSpPr txBox="1"/>
      </xdr:nvSpPr>
      <xdr:spPr>
        <a:xfrm>
          <a:off x="15214111" y="1319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0" name="楕円 649"/>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1" name="テキスト ボックス 650"/>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85229</xdr:rowOff>
    </xdr:from>
    <xdr:to>
      <xdr:col>72</xdr:col>
      <xdr:colOff>38100</xdr:colOff>
      <xdr:row>79</xdr:row>
      <xdr:rowOff>15379</xdr:rowOff>
    </xdr:to>
    <xdr:sp macro="" textlink="">
      <xdr:nvSpPr>
        <xdr:cNvPr id="652" name="楕円 651"/>
        <xdr:cNvSpPr/>
      </xdr:nvSpPr>
      <xdr:spPr>
        <a:xfrm>
          <a:off x="13652500" y="1345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6506</xdr:rowOff>
    </xdr:from>
    <xdr:ext cx="469744" cy="259045"/>
    <xdr:sp macro="" textlink="">
      <xdr:nvSpPr>
        <xdr:cNvPr id="653" name="テキスト ボックス 652"/>
        <xdr:cNvSpPr txBox="1"/>
      </xdr:nvSpPr>
      <xdr:spPr>
        <a:xfrm>
          <a:off x="13468428" y="1355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83707</xdr:rowOff>
    </xdr:from>
    <xdr:to>
      <xdr:col>67</xdr:col>
      <xdr:colOff>101600</xdr:colOff>
      <xdr:row>79</xdr:row>
      <xdr:rowOff>13857</xdr:rowOff>
    </xdr:to>
    <xdr:sp macro="" textlink="">
      <xdr:nvSpPr>
        <xdr:cNvPr id="654" name="楕円 653"/>
        <xdr:cNvSpPr/>
      </xdr:nvSpPr>
      <xdr:spPr>
        <a:xfrm>
          <a:off x="12763500" y="134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4984</xdr:rowOff>
    </xdr:from>
    <xdr:ext cx="469744" cy="259045"/>
    <xdr:sp macro="" textlink="">
      <xdr:nvSpPr>
        <xdr:cNvPr id="655" name="テキスト ボックス 654"/>
        <xdr:cNvSpPr txBox="1"/>
      </xdr:nvSpPr>
      <xdr:spPr>
        <a:xfrm>
          <a:off x="12579428" y="1354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9" name="テキスト ボックス 66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1" name="テキスト ボックス 67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3" name="テキスト ボックス 67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33598</xdr:rowOff>
    </xdr:from>
    <xdr:to>
      <xdr:col>85</xdr:col>
      <xdr:colOff>126364</xdr:colOff>
      <xdr:row>98</xdr:row>
      <xdr:rowOff>105080</xdr:rowOff>
    </xdr:to>
    <xdr:cxnSp macro="">
      <xdr:nvCxnSpPr>
        <xdr:cNvPr id="677" name="直線コネクタ 676"/>
        <xdr:cNvCxnSpPr/>
      </xdr:nvCxnSpPr>
      <xdr:spPr>
        <a:xfrm flipV="1">
          <a:off x="16317595" y="15806998"/>
          <a:ext cx="1269" cy="1100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108907</xdr:rowOff>
    </xdr:from>
    <xdr:ext cx="469744" cy="259045"/>
    <xdr:sp macro="" textlink="">
      <xdr:nvSpPr>
        <xdr:cNvPr id="678" name="公債費最小値テキスト"/>
        <xdr:cNvSpPr txBox="1"/>
      </xdr:nvSpPr>
      <xdr:spPr>
        <a:xfrm>
          <a:off x="16370300" y="1691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105080</xdr:rowOff>
    </xdr:from>
    <xdr:to>
      <xdr:col>86</xdr:col>
      <xdr:colOff>25400</xdr:colOff>
      <xdr:row>98</xdr:row>
      <xdr:rowOff>105080</xdr:rowOff>
    </xdr:to>
    <xdr:cxnSp macro="">
      <xdr:nvCxnSpPr>
        <xdr:cNvPr id="679" name="直線コネクタ 678"/>
        <xdr:cNvCxnSpPr/>
      </xdr:nvCxnSpPr>
      <xdr:spPr>
        <a:xfrm>
          <a:off x="16230600" y="1690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151725</xdr:rowOff>
    </xdr:from>
    <xdr:ext cx="599010" cy="259045"/>
    <xdr:sp macro="" textlink="">
      <xdr:nvSpPr>
        <xdr:cNvPr id="680" name="公債費最大値テキスト"/>
        <xdr:cNvSpPr txBox="1"/>
      </xdr:nvSpPr>
      <xdr:spPr>
        <a:xfrm>
          <a:off x="16370300" y="1558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248,207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33598</xdr:rowOff>
    </xdr:from>
    <xdr:to>
      <xdr:col>86</xdr:col>
      <xdr:colOff>25400</xdr:colOff>
      <xdr:row>92</xdr:row>
      <xdr:rowOff>33598</xdr:rowOff>
    </xdr:to>
    <xdr:cxnSp macro="">
      <xdr:nvCxnSpPr>
        <xdr:cNvPr id="681" name="直線コネクタ 680"/>
        <xdr:cNvCxnSpPr/>
      </xdr:nvCxnSpPr>
      <xdr:spPr>
        <a:xfrm>
          <a:off x="16230600" y="15806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137720</xdr:rowOff>
    </xdr:from>
    <xdr:to>
      <xdr:col>85</xdr:col>
      <xdr:colOff>127000</xdr:colOff>
      <xdr:row>97</xdr:row>
      <xdr:rowOff>143622</xdr:rowOff>
    </xdr:to>
    <xdr:cxnSp macro="">
      <xdr:nvCxnSpPr>
        <xdr:cNvPr id="682" name="直線コネクタ 681"/>
        <xdr:cNvCxnSpPr/>
      </xdr:nvCxnSpPr>
      <xdr:spPr>
        <a:xfrm flipV="1">
          <a:off x="15481300" y="16768370"/>
          <a:ext cx="838200" cy="5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139693</xdr:rowOff>
    </xdr:from>
    <xdr:ext cx="534377" cy="259045"/>
    <xdr:sp macro="" textlink="">
      <xdr:nvSpPr>
        <xdr:cNvPr id="683" name="公債費平均値テキスト"/>
        <xdr:cNvSpPr txBox="1"/>
      </xdr:nvSpPr>
      <xdr:spPr>
        <a:xfrm>
          <a:off x="16370300" y="16427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116816</xdr:rowOff>
    </xdr:from>
    <xdr:to>
      <xdr:col>85</xdr:col>
      <xdr:colOff>177800</xdr:colOff>
      <xdr:row>97</xdr:row>
      <xdr:rowOff>46966</xdr:rowOff>
    </xdr:to>
    <xdr:sp macro="" textlink="">
      <xdr:nvSpPr>
        <xdr:cNvPr id="684" name="フローチャート: 判断 683"/>
        <xdr:cNvSpPr/>
      </xdr:nvSpPr>
      <xdr:spPr>
        <a:xfrm>
          <a:off x="162687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143622</xdr:rowOff>
    </xdr:from>
    <xdr:to>
      <xdr:col>81</xdr:col>
      <xdr:colOff>50800</xdr:colOff>
      <xdr:row>97</xdr:row>
      <xdr:rowOff>156118</xdr:rowOff>
    </xdr:to>
    <xdr:cxnSp macro="">
      <xdr:nvCxnSpPr>
        <xdr:cNvPr id="685" name="直線コネクタ 684"/>
        <xdr:cNvCxnSpPr/>
      </xdr:nvCxnSpPr>
      <xdr:spPr>
        <a:xfrm flipV="1">
          <a:off x="14592300" y="16774272"/>
          <a:ext cx="8890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111454</xdr:rowOff>
    </xdr:from>
    <xdr:to>
      <xdr:col>81</xdr:col>
      <xdr:colOff>101600</xdr:colOff>
      <xdr:row>97</xdr:row>
      <xdr:rowOff>41604</xdr:rowOff>
    </xdr:to>
    <xdr:sp macro="" textlink="">
      <xdr:nvSpPr>
        <xdr:cNvPr id="686" name="フローチャート: 判断 685"/>
        <xdr:cNvSpPr/>
      </xdr:nvSpPr>
      <xdr:spPr>
        <a:xfrm>
          <a:off x="154305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58131</xdr:rowOff>
    </xdr:from>
    <xdr:ext cx="534377" cy="259045"/>
    <xdr:sp macro="" textlink="">
      <xdr:nvSpPr>
        <xdr:cNvPr id="687" name="テキスト ボックス 686"/>
        <xdr:cNvSpPr txBox="1"/>
      </xdr:nvSpPr>
      <xdr:spPr>
        <a:xfrm>
          <a:off x="15214111" y="163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156118</xdr:rowOff>
    </xdr:from>
    <xdr:to>
      <xdr:col>76</xdr:col>
      <xdr:colOff>114300</xdr:colOff>
      <xdr:row>97</xdr:row>
      <xdr:rowOff>159579</xdr:rowOff>
    </xdr:to>
    <xdr:cxnSp macro="">
      <xdr:nvCxnSpPr>
        <xdr:cNvPr id="688" name="直線コネクタ 687"/>
        <xdr:cNvCxnSpPr/>
      </xdr:nvCxnSpPr>
      <xdr:spPr>
        <a:xfrm flipV="1">
          <a:off x="13703300" y="16786768"/>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116204</xdr:rowOff>
    </xdr:from>
    <xdr:to>
      <xdr:col>76</xdr:col>
      <xdr:colOff>165100</xdr:colOff>
      <xdr:row>97</xdr:row>
      <xdr:rowOff>46354</xdr:rowOff>
    </xdr:to>
    <xdr:sp macro="" textlink="">
      <xdr:nvSpPr>
        <xdr:cNvPr id="689" name="フローチャート: 判断 688"/>
        <xdr:cNvSpPr/>
      </xdr:nvSpPr>
      <xdr:spPr>
        <a:xfrm>
          <a:off x="14541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62881</xdr:rowOff>
    </xdr:from>
    <xdr:ext cx="534377" cy="259045"/>
    <xdr:sp macro="" textlink="">
      <xdr:nvSpPr>
        <xdr:cNvPr id="690" name="テキスト ボックス 689"/>
        <xdr:cNvSpPr txBox="1"/>
      </xdr:nvSpPr>
      <xdr:spPr>
        <a:xfrm>
          <a:off x="14325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159579</xdr:rowOff>
    </xdr:from>
    <xdr:to>
      <xdr:col>71</xdr:col>
      <xdr:colOff>177800</xdr:colOff>
      <xdr:row>97</xdr:row>
      <xdr:rowOff>163447</xdr:rowOff>
    </xdr:to>
    <xdr:cxnSp macro="">
      <xdr:nvCxnSpPr>
        <xdr:cNvPr id="691" name="直線コネクタ 690"/>
        <xdr:cNvCxnSpPr/>
      </xdr:nvCxnSpPr>
      <xdr:spPr>
        <a:xfrm flipV="1">
          <a:off x="12814300" y="16790229"/>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118787</xdr:rowOff>
    </xdr:from>
    <xdr:to>
      <xdr:col>72</xdr:col>
      <xdr:colOff>38100</xdr:colOff>
      <xdr:row>97</xdr:row>
      <xdr:rowOff>48937</xdr:rowOff>
    </xdr:to>
    <xdr:sp macro="" textlink="">
      <xdr:nvSpPr>
        <xdr:cNvPr id="692" name="フローチャート: 判断 691"/>
        <xdr:cNvSpPr/>
      </xdr:nvSpPr>
      <xdr:spPr>
        <a:xfrm>
          <a:off x="13652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65464</xdr:rowOff>
    </xdr:from>
    <xdr:ext cx="534377" cy="259045"/>
    <xdr:sp macro="" textlink="">
      <xdr:nvSpPr>
        <xdr:cNvPr id="693" name="テキスト ボックス 692"/>
        <xdr:cNvSpPr txBox="1"/>
      </xdr:nvSpPr>
      <xdr:spPr>
        <a:xfrm>
          <a:off x="13436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106352</xdr:rowOff>
    </xdr:from>
    <xdr:to>
      <xdr:col>67</xdr:col>
      <xdr:colOff>101600</xdr:colOff>
      <xdr:row>97</xdr:row>
      <xdr:rowOff>36502</xdr:rowOff>
    </xdr:to>
    <xdr:sp macro="" textlink="">
      <xdr:nvSpPr>
        <xdr:cNvPr id="694" name="フローチャート: 判断 693"/>
        <xdr:cNvSpPr/>
      </xdr:nvSpPr>
      <xdr:spPr>
        <a:xfrm>
          <a:off x="12763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53029</xdr:rowOff>
    </xdr:from>
    <xdr:ext cx="534377" cy="259045"/>
    <xdr:sp macro="" textlink="">
      <xdr:nvSpPr>
        <xdr:cNvPr id="695" name="テキスト ボックス 694"/>
        <xdr:cNvSpPr txBox="1"/>
      </xdr:nvSpPr>
      <xdr:spPr>
        <a:xfrm>
          <a:off x="12547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86920</xdr:rowOff>
    </xdr:from>
    <xdr:to>
      <xdr:col>85</xdr:col>
      <xdr:colOff>177800</xdr:colOff>
      <xdr:row>98</xdr:row>
      <xdr:rowOff>17070</xdr:rowOff>
    </xdr:to>
    <xdr:sp macro="" textlink="">
      <xdr:nvSpPr>
        <xdr:cNvPr id="701" name="楕円 700"/>
        <xdr:cNvSpPr/>
      </xdr:nvSpPr>
      <xdr:spPr>
        <a:xfrm>
          <a:off x="16268700" y="167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65347</xdr:rowOff>
    </xdr:from>
    <xdr:ext cx="534377" cy="259045"/>
    <xdr:sp macro="" textlink="">
      <xdr:nvSpPr>
        <xdr:cNvPr id="702" name="公債費該当値テキスト"/>
        <xdr:cNvSpPr txBox="1"/>
      </xdr:nvSpPr>
      <xdr:spPr>
        <a:xfrm>
          <a:off x="16370300" y="166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92822</xdr:rowOff>
    </xdr:from>
    <xdr:to>
      <xdr:col>81</xdr:col>
      <xdr:colOff>101600</xdr:colOff>
      <xdr:row>98</xdr:row>
      <xdr:rowOff>22972</xdr:rowOff>
    </xdr:to>
    <xdr:sp macro="" textlink="">
      <xdr:nvSpPr>
        <xdr:cNvPr id="703" name="楕円 702"/>
        <xdr:cNvSpPr/>
      </xdr:nvSpPr>
      <xdr:spPr>
        <a:xfrm>
          <a:off x="15430500" y="1672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14099</xdr:rowOff>
    </xdr:from>
    <xdr:ext cx="534377" cy="259045"/>
    <xdr:sp macro="" textlink="">
      <xdr:nvSpPr>
        <xdr:cNvPr id="704" name="テキスト ボックス 703"/>
        <xdr:cNvSpPr txBox="1"/>
      </xdr:nvSpPr>
      <xdr:spPr>
        <a:xfrm>
          <a:off x="15214111" y="1681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105318</xdr:rowOff>
    </xdr:from>
    <xdr:to>
      <xdr:col>76</xdr:col>
      <xdr:colOff>165100</xdr:colOff>
      <xdr:row>98</xdr:row>
      <xdr:rowOff>35468</xdr:rowOff>
    </xdr:to>
    <xdr:sp macro="" textlink="">
      <xdr:nvSpPr>
        <xdr:cNvPr id="705" name="楕円 704"/>
        <xdr:cNvSpPr/>
      </xdr:nvSpPr>
      <xdr:spPr>
        <a:xfrm>
          <a:off x="14541500" y="1673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26595</xdr:rowOff>
    </xdr:from>
    <xdr:ext cx="534377" cy="259045"/>
    <xdr:sp macro="" textlink="">
      <xdr:nvSpPr>
        <xdr:cNvPr id="706" name="テキスト ボックス 705"/>
        <xdr:cNvSpPr txBox="1"/>
      </xdr:nvSpPr>
      <xdr:spPr>
        <a:xfrm>
          <a:off x="14325111" y="1682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108779</xdr:rowOff>
    </xdr:from>
    <xdr:to>
      <xdr:col>72</xdr:col>
      <xdr:colOff>38100</xdr:colOff>
      <xdr:row>98</xdr:row>
      <xdr:rowOff>38929</xdr:rowOff>
    </xdr:to>
    <xdr:sp macro="" textlink="">
      <xdr:nvSpPr>
        <xdr:cNvPr id="707" name="楕円 706"/>
        <xdr:cNvSpPr/>
      </xdr:nvSpPr>
      <xdr:spPr>
        <a:xfrm>
          <a:off x="13652500" y="1673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30056</xdr:rowOff>
    </xdr:from>
    <xdr:ext cx="534377" cy="259045"/>
    <xdr:sp macro="" textlink="">
      <xdr:nvSpPr>
        <xdr:cNvPr id="708" name="テキスト ボックス 707"/>
        <xdr:cNvSpPr txBox="1"/>
      </xdr:nvSpPr>
      <xdr:spPr>
        <a:xfrm>
          <a:off x="13436111" y="1683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112647</xdr:rowOff>
    </xdr:from>
    <xdr:to>
      <xdr:col>67</xdr:col>
      <xdr:colOff>101600</xdr:colOff>
      <xdr:row>98</xdr:row>
      <xdr:rowOff>42797</xdr:rowOff>
    </xdr:to>
    <xdr:sp macro="" textlink="">
      <xdr:nvSpPr>
        <xdr:cNvPr id="709" name="楕円 708"/>
        <xdr:cNvSpPr/>
      </xdr:nvSpPr>
      <xdr:spPr>
        <a:xfrm>
          <a:off x="12763500" y="1674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33924</xdr:rowOff>
    </xdr:from>
    <xdr:ext cx="534377" cy="259045"/>
    <xdr:sp macro="" textlink="">
      <xdr:nvSpPr>
        <xdr:cNvPr id="710" name="テキスト ボックス 709"/>
        <xdr:cNvSpPr txBox="1"/>
      </xdr:nvSpPr>
      <xdr:spPr>
        <a:xfrm>
          <a:off x="12547111" y="1683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4" name="テキスト ボックス 72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6" name="テキスト ボックス 72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8" name="テキスト ボックス 72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114554</xdr:rowOff>
    </xdr:from>
    <xdr:to>
      <xdr:col>116</xdr:col>
      <xdr:colOff>62864</xdr:colOff>
      <xdr:row>38</xdr:row>
      <xdr:rowOff>139700</xdr:rowOff>
    </xdr:to>
    <xdr:cxnSp macro="">
      <xdr:nvCxnSpPr>
        <xdr:cNvPr id="732" name="直線コネクタ 731"/>
        <xdr:cNvCxnSpPr/>
      </xdr:nvCxnSpPr>
      <xdr:spPr>
        <a:xfrm flipV="1">
          <a:off x="22159595" y="5429504"/>
          <a:ext cx="1269"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61231</xdr:rowOff>
    </xdr:from>
    <xdr:ext cx="469744" cy="259045"/>
    <xdr:sp macro="" textlink="">
      <xdr:nvSpPr>
        <xdr:cNvPr id="735" name="諸支出金最大値テキスト"/>
        <xdr:cNvSpPr txBox="1"/>
      </xdr:nvSpPr>
      <xdr:spPr>
        <a:xfrm>
          <a:off x="22212300" y="520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114554</xdr:rowOff>
    </xdr:from>
    <xdr:to>
      <xdr:col>116</xdr:col>
      <xdr:colOff>152400</xdr:colOff>
      <xdr:row>31</xdr:row>
      <xdr:rowOff>114554</xdr:rowOff>
    </xdr:to>
    <xdr:cxnSp macro="">
      <xdr:nvCxnSpPr>
        <xdr:cNvPr id="736" name="直線コネクタ 735"/>
        <xdr:cNvCxnSpPr/>
      </xdr:nvCxnSpPr>
      <xdr:spPr>
        <a:xfrm>
          <a:off x="22072600" y="542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56456</xdr:rowOff>
    </xdr:from>
    <xdr:ext cx="378565" cy="259045"/>
    <xdr:sp macro="" textlink="">
      <xdr:nvSpPr>
        <xdr:cNvPr id="738" name="諸支出金平均値テキスト"/>
        <xdr:cNvSpPr txBox="1"/>
      </xdr:nvSpPr>
      <xdr:spPr>
        <a:xfrm>
          <a:off x="22212300" y="64001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33579</xdr:rowOff>
    </xdr:from>
    <xdr:to>
      <xdr:col>116</xdr:col>
      <xdr:colOff>114300</xdr:colOff>
      <xdr:row>38</xdr:row>
      <xdr:rowOff>135179</xdr:rowOff>
    </xdr:to>
    <xdr:sp macro="" textlink="">
      <xdr:nvSpPr>
        <xdr:cNvPr id="739" name="フローチャート: 判断 738"/>
        <xdr:cNvSpPr/>
      </xdr:nvSpPr>
      <xdr:spPr>
        <a:xfrm>
          <a:off x="221107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0" name="直線コネクタ 73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43409</xdr:rowOff>
    </xdr:from>
    <xdr:to>
      <xdr:col>112</xdr:col>
      <xdr:colOff>38100</xdr:colOff>
      <xdr:row>38</xdr:row>
      <xdr:rowOff>145009</xdr:rowOff>
    </xdr:to>
    <xdr:sp macro="" textlink="">
      <xdr:nvSpPr>
        <xdr:cNvPr id="741" name="フローチャート: 判断 740"/>
        <xdr:cNvSpPr/>
      </xdr:nvSpPr>
      <xdr:spPr>
        <a:xfrm>
          <a:off x="21272500" y="655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161536</xdr:rowOff>
    </xdr:from>
    <xdr:ext cx="378565" cy="259045"/>
    <xdr:sp macro="" textlink="">
      <xdr:nvSpPr>
        <xdr:cNvPr id="742" name="テキスト ボックス 741"/>
        <xdr:cNvSpPr txBox="1"/>
      </xdr:nvSpPr>
      <xdr:spPr>
        <a:xfrm>
          <a:off x="21134017" y="6333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3" name="直線コネクタ 74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52324</xdr:rowOff>
    </xdr:from>
    <xdr:to>
      <xdr:col>107</xdr:col>
      <xdr:colOff>101600</xdr:colOff>
      <xdr:row>38</xdr:row>
      <xdr:rowOff>153924</xdr:rowOff>
    </xdr:to>
    <xdr:sp macro="" textlink="">
      <xdr:nvSpPr>
        <xdr:cNvPr id="744" name="フローチャート: 判断 743"/>
        <xdr:cNvSpPr/>
      </xdr:nvSpPr>
      <xdr:spPr>
        <a:xfrm>
          <a:off x="20383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170451</xdr:rowOff>
    </xdr:from>
    <xdr:ext cx="378565" cy="259045"/>
    <xdr:sp macro="" textlink="">
      <xdr:nvSpPr>
        <xdr:cNvPr id="745" name="テキスト ボックス 744"/>
        <xdr:cNvSpPr txBox="1"/>
      </xdr:nvSpPr>
      <xdr:spPr>
        <a:xfrm>
          <a:off x="20245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34951</xdr:rowOff>
    </xdr:from>
    <xdr:to>
      <xdr:col>102</xdr:col>
      <xdr:colOff>165100</xdr:colOff>
      <xdr:row>37</xdr:row>
      <xdr:rowOff>136551</xdr:rowOff>
    </xdr:to>
    <xdr:sp macro="" textlink="">
      <xdr:nvSpPr>
        <xdr:cNvPr id="747" name="フローチャート: 判断 746"/>
        <xdr:cNvSpPr/>
      </xdr:nvSpPr>
      <xdr:spPr>
        <a:xfrm>
          <a:off x="19494500" y="637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153078</xdr:rowOff>
    </xdr:from>
    <xdr:ext cx="378565" cy="259045"/>
    <xdr:sp macro="" textlink="">
      <xdr:nvSpPr>
        <xdr:cNvPr id="748" name="テキスト ボックス 747"/>
        <xdr:cNvSpPr txBox="1"/>
      </xdr:nvSpPr>
      <xdr:spPr>
        <a:xfrm>
          <a:off x="19356017" y="6153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104673</xdr:rowOff>
    </xdr:from>
    <xdr:to>
      <xdr:col>98</xdr:col>
      <xdr:colOff>38100</xdr:colOff>
      <xdr:row>38</xdr:row>
      <xdr:rowOff>34823</xdr:rowOff>
    </xdr:to>
    <xdr:sp macro="" textlink="">
      <xdr:nvSpPr>
        <xdr:cNvPr id="749" name="フローチャート: 判断 748"/>
        <xdr:cNvSpPr/>
      </xdr:nvSpPr>
      <xdr:spPr>
        <a:xfrm>
          <a:off x="18605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51350</xdr:rowOff>
    </xdr:from>
    <xdr:ext cx="378565" cy="259045"/>
    <xdr:sp macro="" textlink="">
      <xdr:nvSpPr>
        <xdr:cNvPr id="750" name="テキスト ボックス 749"/>
        <xdr:cNvSpPr txBox="1"/>
      </xdr:nvSpPr>
      <xdr:spPr>
        <a:xfrm>
          <a:off x="18467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12006</xdr:rowOff>
    </xdr:from>
    <xdr:ext cx="249299" cy="259045"/>
    <xdr:sp macro="" textlink="">
      <xdr:nvSpPr>
        <xdr:cNvPr id="757" name="諸支出金該当値テキスト"/>
        <xdr:cNvSpPr txBox="1"/>
      </xdr:nvSpPr>
      <xdr:spPr>
        <a:xfrm>
          <a:off x="22212300" y="65271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0" name="楕円 75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1" name="テキスト ボックス 76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民生費が年々上昇しており、住民一人当たりコスト</a:t>
          </a:r>
          <a:r>
            <a:rPr kumimoji="1" lang="en-US" altLang="ja-JP" sz="1300">
              <a:latin typeface="ＭＳ Ｐゴシック" panose="020B0600070205080204" pitchFamily="50" charset="-128"/>
              <a:ea typeface="ＭＳ Ｐゴシック" panose="020B0600070205080204" pitchFamily="50" charset="-128"/>
            </a:rPr>
            <a:t>139</a:t>
          </a:r>
          <a:r>
            <a:rPr kumimoji="1" lang="ja-JP" altLang="en-US" sz="1300">
              <a:latin typeface="ＭＳ Ｐゴシック" panose="020B0600070205080204" pitchFamily="50" charset="-128"/>
              <a:ea typeface="ＭＳ Ｐゴシック" panose="020B0600070205080204" pitchFamily="50" charset="-128"/>
            </a:rPr>
            <a:t>千円となっている。民生費における決算額は、障がい者や高齢者への扶助費や児童手当補助や保育所等の運営に係る経費などが大きい。平成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年度の増加要因は、特別養護老人ホーム増床に係る一部事務組合への負担金の増加である。また、消防費においては、所員の増員や救急車の購入など広域消防負担金が増加したため、住民一人当たりコストは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千円となり、教育費では、子育て支援対策や社会体育施設の防災対策などにより、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住民一人当たりコストは</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千円となっている。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ついては、前年度の台風被害による災害復旧等の臨時財政需要もあり、実質単年度収支は赤字となっているが、財政調整基金の取崩しにより、実質収支は黒字となっている。財政調整基金残高は、中長期的な見通しのもとに、決算剰余金を中心に積み立てているが、多様化する住民ニーズに対応するため、財源不足を補うための取崩しが増加しており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三重県度会町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連結実質赤字比率については、各会計とも黒字である。他会計の財務状況について、保険税・料、利用料の適正化に注視しつつ、一般会計への負担軽減につなげたい。</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79</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81</v>
      </c>
      <c r="C3" s="440"/>
      <c r="D3" s="440"/>
      <c r="E3" s="441"/>
      <c r="F3" s="441"/>
      <c r="G3" s="441"/>
      <c r="H3" s="441"/>
      <c r="I3" s="441"/>
      <c r="J3" s="441"/>
      <c r="K3" s="441"/>
      <c r="L3" s="441" t="s">
        <v>82</v>
      </c>
      <c r="M3" s="441"/>
      <c r="N3" s="441"/>
      <c r="O3" s="441"/>
      <c r="P3" s="441"/>
      <c r="Q3" s="441"/>
      <c r="R3" s="448"/>
      <c r="S3" s="448"/>
      <c r="T3" s="448"/>
      <c r="U3" s="448"/>
      <c r="V3" s="449"/>
      <c r="W3" s="423" t="s">
        <v>83</v>
      </c>
      <c r="X3" s="424"/>
      <c r="Y3" s="424"/>
      <c r="Z3" s="424"/>
      <c r="AA3" s="424"/>
      <c r="AB3" s="440"/>
      <c r="AC3" s="448" t="s">
        <v>84</v>
      </c>
      <c r="AD3" s="424"/>
      <c r="AE3" s="424"/>
      <c r="AF3" s="424"/>
      <c r="AG3" s="424"/>
      <c r="AH3" s="424"/>
      <c r="AI3" s="424"/>
      <c r="AJ3" s="424"/>
      <c r="AK3" s="424"/>
      <c r="AL3" s="425"/>
      <c r="AM3" s="423" t="s">
        <v>85</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86</v>
      </c>
      <c r="BO3" s="424"/>
      <c r="BP3" s="424"/>
      <c r="BQ3" s="424"/>
      <c r="BR3" s="424"/>
      <c r="BS3" s="424"/>
      <c r="BT3" s="424"/>
      <c r="BU3" s="425"/>
      <c r="BV3" s="423" t="s">
        <v>87</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88</v>
      </c>
      <c r="CU3" s="424"/>
      <c r="CV3" s="424"/>
      <c r="CW3" s="424"/>
      <c r="CX3" s="424"/>
      <c r="CY3" s="424"/>
      <c r="CZ3" s="424"/>
      <c r="DA3" s="425"/>
      <c r="DB3" s="423" t="s">
        <v>89</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90</v>
      </c>
      <c r="AZ4" s="427"/>
      <c r="BA4" s="427"/>
      <c r="BB4" s="427"/>
      <c r="BC4" s="427"/>
      <c r="BD4" s="427"/>
      <c r="BE4" s="427"/>
      <c r="BF4" s="427"/>
      <c r="BG4" s="427"/>
      <c r="BH4" s="427"/>
      <c r="BI4" s="427"/>
      <c r="BJ4" s="427"/>
      <c r="BK4" s="427"/>
      <c r="BL4" s="427"/>
      <c r="BM4" s="428"/>
      <c r="BN4" s="429">
        <v>3876770</v>
      </c>
      <c r="BO4" s="430"/>
      <c r="BP4" s="430"/>
      <c r="BQ4" s="430"/>
      <c r="BR4" s="430"/>
      <c r="BS4" s="430"/>
      <c r="BT4" s="430"/>
      <c r="BU4" s="431"/>
      <c r="BV4" s="429">
        <v>3737875</v>
      </c>
      <c r="BW4" s="430"/>
      <c r="BX4" s="430"/>
      <c r="BY4" s="430"/>
      <c r="BZ4" s="430"/>
      <c r="CA4" s="430"/>
      <c r="CB4" s="430"/>
      <c r="CC4" s="431"/>
      <c r="CD4" s="432" t="s">
        <v>91</v>
      </c>
      <c r="CE4" s="433"/>
      <c r="CF4" s="433"/>
      <c r="CG4" s="433"/>
      <c r="CH4" s="433"/>
      <c r="CI4" s="433"/>
      <c r="CJ4" s="433"/>
      <c r="CK4" s="433"/>
      <c r="CL4" s="433"/>
      <c r="CM4" s="433"/>
      <c r="CN4" s="433"/>
      <c r="CO4" s="433"/>
      <c r="CP4" s="433"/>
      <c r="CQ4" s="433"/>
      <c r="CR4" s="433"/>
      <c r="CS4" s="434"/>
      <c r="CT4" s="435">
        <v>3.5</v>
      </c>
      <c r="CU4" s="436"/>
      <c r="CV4" s="436"/>
      <c r="CW4" s="436"/>
      <c r="CX4" s="436"/>
      <c r="CY4" s="436"/>
      <c r="CZ4" s="436"/>
      <c r="DA4" s="437"/>
      <c r="DB4" s="435">
        <v>3.3</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92</v>
      </c>
      <c r="AN5" s="496"/>
      <c r="AO5" s="496"/>
      <c r="AP5" s="496"/>
      <c r="AQ5" s="496"/>
      <c r="AR5" s="496"/>
      <c r="AS5" s="496"/>
      <c r="AT5" s="497"/>
      <c r="AU5" s="498" t="s">
        <v>93</v>
      </c>
      <c r="AV5" s="499"/>
      <c r="AW5" s="499"/>
      <c r="AX5" s="499"/>
      <c r="AY5" s="500" t="s">
        <v>94</v>
      </c>
      <c r="AZ5" s="501"/>
      <c r="BA5" s="501"/>
      <c r="BB5" s="501"/>
      <c r="BC5" s="501"/>
      <c r="BD5" s="501"/>
      <c r="BE5" s="501"/>
      <c r="BF5" s="501"/>
      <c r="BG5" s="501"/>
      <c r="BH5" s="501"/>
      <c r="BI5" s="501"/>
      <c r="BJ5" s="501"/>
      <c r="BK5" s="501"/>
      <c r="BL5" s="501"/>
      <c r="BM5" s="502"/>
      <c r="BN5" s="466">
        <v>3688131</v>
      </c>
      <c r="BO5" s="467"/>
      <c r="BP5" s="467"/>
      <c r="BQ5" s="467"/>
      <c r="BR5" s="467"/>
      <c r="BS5" s="467"/>
      <c r="BT5" s="467"/>
      <c r="BU5" s="468"/>
      <c r="BV5" s="466">
        <v>3514656</v>
      </c>
      <c r="BW5" s="467"/>
      <c r="BX5" s="467"/>
      <c r="BY5" s="467"/>
      <c r="BZ5" s="467"/>
      <c r="CA5" s="467"/>
      <c r="CB5" s="467"/>
      <c r="CC5" s="468"/>
      <c r="CD5" s="469" t="s">
        <v>95</v>
      </c>
      <c r="CE5" s="470"/>
      <c r="CF5" s="470"/>
      <c r="CG5" s="470"/>
      <c r="CH5" s="470"/>
      <c r="CI5" s="470"/>
      <c r="CJ5" s="470"/>
      <c r="CK5" s="470"/>
      <c r="CL5" s="470"/>
      <c r="CM5" s="470"/>
      <c r="CN5" s="470"/>
      <c r="CO5" s="470"/>
      <c r="CP5" s="470"/>
      <c r="CQ5" s="470"/>
      <c r="CR5" s="470"/>
      <c r="CS5" s="471"/>
      <c r="CT5" s="463">
        <v>81.2</v>
      </c>
      <c r="CU5" s="464"/>
      <c r="CV5" s="464"/>
      <c r="CW5" s="464"/>
      <c r="CX5" s="464"/>
      <c r="CY5" s="464"/>
      <c r="CZ5" s="464"/>
      <c r="DA5" s="465"/>
      <c r="DB5" s="463">
        <v>78.5</v>
      </c>
      <c r="DC5" s="464"/>
      <c r="DD5" s="464"/>
      <c r="DE5" s="464"/>
      <c r="DF5" s="464"/>
      <c r="DG5" s="464"/>
      <c r="DH5" s="464"/>
      <c r="DI5" s="465"/>
      <c r="DJ5" s="185"/>
      <c r="DK5" s="185"/>
      <c r="DL5" s="185"/>
      <c r="DM5" s="185"/>
      <c r="DN5" s="185"/>
      <c r="DO5" s="185"/>
    </row>
    <row r="6" spans="1:119" ht="18.75" customHeight="1" x14ac:dyDescent="0.15">
      <c r="A6" s="186"/>
      <c r="B6" s="472" t="s">
        <v>96</v>
      </c>
      <c r="C6" s="473"/>
      <c r="D6" s="473"/>
      <c r="E6" s="474"/>
      <c r="F6" s="474"/>
      <c r="G6" s="474"/>
      <c r="H6" s="474"/>
      <c r="I6" s="474"/>
      <c r="J6" s="474"/>
      <c r="K6" s="474"/>
      <c r="L6" s="474" t="s">
        <v>97</v>
      </c>
      <c r="M6" s="474"/>
      <c r="N6" s="474"/>
      <c r="O6" s="474"/>
      <c r="P6" s="474"/>
      <c r="Q6" s="474"/>
      <c r="R6" s="478"/>
      <c r="S6" s="478"/>
      <c r="T6" s="478"/>
      <c r="U6" s="478"/>
      <c r="V6" s="479"/>
      <c r="W6" s="482" t="s">
        <v>98</v>
      </c>
      <c r="X6" s="483"/>
      <c r="Y6" s="483"/>
      <c r="Z6" s="483"/>
      <c r="AA6" s="483"/>
      <c r="AB6" s="473"/>
      <c r="AC6" s="486" t="s">
        <v>99</v>
      </c>
      <c r="AD6" s="487"/>
      <c r="AE6" s="487"/>
      <c r="AF6" s="487"/>
      <c r="AG6" s="487"/>
      <c r="AH6" s="487"/>
      <c r="AI6" s="487"/>
      <c r="AJ6" s="487"/>
      <c r="AK6" s="487"/>
      <c r="AL6" s="488"/>
      <c r="AM6" s="495" t="s">
        <v>100</v>
      </c>
      <c r="AN6" s="496"/>
      <c r="AO6" s="496"/>
      <c r="AP6" s="496"/>
      <c r="AQ6" s="496"/>
      <c r="AR6" s="496"/>
      <c r="AS6" s="496"/>
      <c r="AT6" s="497"/>
      <c r="AU6" s="498" t="s">
        <v>93</v>
      </c>
      <c r="AV6" s="499"/>
      <c r="AW6" s="499"/>
      <c r="AX6" s="499"/>
      <c r="AY6" s="500" t="s">
        <v>101</v>
      </c>
      <c r="AZ6" s="501"/>
      <c r="BA6" s="501"/>
      <c r="BB6" s="501"/>
      <c r="BC6" s="501"/>
      <c r="BD6" s="501"/>
      <c r="BE6" s="501"/>
      <c r="BF6" s="501"/>
      <c r="BG6" s="501"/>
      <c r="BH6" s="501"/>
      <c r="BI6" s="501"/>
      <c r="BJ6" s="501"/>
      <c r="BK6" s="501"/>
      <c r="BL6" s="501"/>
      <c r="BM6" s="502"/>
      <c r="BN6" s="466">
        <v>188639</v>
      </c>
      <c r="BO6" s="467"/>
      <c r="BP6" s="467"/>
      <c r="BQ6" s="467"/>
      <c r="BR6" s="467"/>
      <c r="BS6" s="467"/>
      <c r="BT6" s="467"/>
      <c r="BU6" s="468"/>
      <c r="BV6" s="466">
        <v>223219</v>
      </c>
      <c r="BW6" s="467"/>
      <c r="BX6" s="467"/>
      <c r="BY6" s="467"/>
      <c r="BZ6" s="467"/>
      <c r="CA6" s="467"/>
      <c r="CB6" s="467"/>
      <c r="CC6" s="468"/>
      <c r="CD6" s="469" t="s">
        <v>102</v>
      </c>
      <c r="CE6" s="470"/>
      <c r="CF6" s="470"/>
      <c r="CG6" s="470"/>
      <c r="CH6" s="470"/>
      <c r="CI6" s="470"/>
      <c r="CJ6" s="470"/>
      <c r="CK6" s="470"/>
      <c r="CL6" s="470"/>
      <c r="CM6" s="470"/>
      <c r="CN6" s="470"/>
      <c r="CO6" s="470"/>
      <c r="CP6" s="470"/>
      <c r="CQ6" s="470"/>
      <c r="CR6" s="470"/>
      <c r="CS6" s="471"/>
      <c r="CT6" s="503">
        <v>84.9</v>
      </c>
      <c r="CU6" s="504"/>
      <c r="CV6" s="504"/>
      <c r="CW6" s="504"/>
      <c r="CX6" s="504"/>
      <c r="CY6" s="504"/>
      <c r="CZ6" s="504"/>
      <c r="DA6" s="505"/>
      <c r="DB6" s="503">
        <v>82.4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103</v>
      </c>
      <c r="AN7" s="496"/>
      <c r="AO7" s="496"/>
      <c r="AP7" s="496"/>
      <c r="AQ7" s="496"/>
      <c r="AR7" s="496"/>
      <c r="AS7" s="496"/>
      <c r="AT7" s="497"/>
      <c r="AU7" s="498" t="s">
        <v>104</v>
      </c>
      <c r="AV7" s="499"/>
      <c r="AW7" s="499"/>
      <c r="AX7" s="499"/>
      <c r="AY7" s="500" t="s">
        <v>105</v>
      </c>
      <c r="AZ7" s="501"/>
      <c r="BA7" s="501"/>
      <c r="BB7" s="501"/>
      <c r="BC7" s="501"/>
      <c r="BD7" s="501"/>
      <c r="BE7" s="501"/>
      <c r="BF7" s="501"/>
      <c r="BG7" s="501"/>
      <c r="BH7" s="501"/>
      <c r="BI7" s="501"/>
      <c r="BJ7" s="501"/>
      <c r="BK7" s="501"/>
      <c r="BL7" s="501"/>
      <c r="BM7" s="502"/>
      <c r="BN7" s="466">
        <v>94988</v>
      </c>
      <c r="BO7" s="467"/>
      <c r="BP7" s="467"/>
      <c r="BQ7" s="467"/>
      <c r="BR7" s="467"/>
      <c r="BS7" s="467"/>
      <c r="BT7" s="467"/>
      <c r="BU7" s="468"/>
      <c r="BV7" s="466">
        <v>137914</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2646148</v>
      </c>
      <c r="CU7" s="467"/>
      <c r="CV7" s="467"/>
      <c r="CW7" s="467"/>
      <c r="CX7" s="467"/>
      <c r="CY7" s="467"/>
      <c r="CZ7" s="467"/>
      <c r="DA7" s="468"/>
      <c r="DB7" s="466">
        <v>2605453</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93</v>
      </c>
      <c r="AV8" s="499"/>
      <c r="AW8" s="499"/>
      <c r="AX8" s="499"/>
      <c r="AY8" s="500" t="s">
        <v>108</v>
      </c>
      <c r="AZ8" s="501"/>
      <c r="BA8" s="501"/>
      <c r="BB8" s="501"/>
      <c r="BC8" s="501"/>
      <c r="BD8" s="501"/>
      <c r="BE8" s="501"/>
      <c r="BF8" s="501"/>
      <c r="BG8" s="501"/>
      <c r="BH8" s="501"/>
      <c r="BI8" s="501"/>
      <c r="BJ8" s="501"/>
      <c r="BK8" s="501"/>
      <c r="BL8" s="501"/>
      <c r="BM8" s="502"/>
      <c r="BN8" s="466">
        <v>93651</v>
      </c>
      <c r="BO8" s="467"/>
      <c r="BP8" s="467"/>
      <c r="BQ8" s="467"/>
      <c r="BR8" s="467"/>
      <c r="BS8" s="467"/>
      <c r="BT8" s="467"/>
      <c r="BU8" s="468"/>
      <c r="BV8" s="466">
        <v>85305</v>
      </c>
      <c r="BW8" s="467"/>
      <c r="BX8" s="467"/>
      <c r="BY8" s="467"/>
      <c r="BZ8" s="467"/>
      <c r="CA8" s="467"/>
      <c r="CB8" s="467"/>
      <c r="CC8" s="468"/>
      <c r="CD8" s="469" t="s">
        <v>109</v>
      </c>
      <c r="CE8" s="470"/>
      <c r="CF8" s="470"/>
      <c r="CG8" s="470"/>
      <c r="CH8" s="470"/>
      <c r="CI8" s="470"/>
      <c r="CJ8" s="470"/>
      <c r="CK8" s="470"/>
      <c r="CL8" s="470"/>
      <c r="CM8" s="470"/>
      <c r="CN8" s="470"/>
      <c r="CO8" s="470"/>
      <c r="CP8" s="470"/>
      <c r="CQ8" s="470"/>
      <c r="CR8" s="470"/>
      <c r="CS8" s="471"/>
      <c r="CT8" s="506">
        <v>0.34</v>
      </c>
      <c r="CU8" s="507"/>
      <c r="CV8" s="507"/>
      <c r="CW8" s="507"/>
      <c r="CX8" s="507"/>
      <c r="CY8" s="507"/>
      <c r="CZ8" s="507"/>
      <c r="DA8" s="508"/>
      <c r="DB8" s="506">
        <v>0.32</v>
      </c>
      <c r="DC8" s="507"/>
      <c r="DD8" s="507"/>
      <c r="DE8" s="507"/>
      <c r="DF8" s="507"/>
      <c r="DG8" s="507"/>
      <c r="DH8" s="507"/>
      <c r="DI8" s="508"/>
      <c r="DJ8" s="185"/>
      <c r="DK8" s="185"/>
      <c r="DL8" s="185"/>
      <c r="DM8" s="185"/>
      <c r="DN8" s="185"/>
      <c r="DO8" s="185"/>
    </row>
    <row r="9" spans="1:119" ht="18.75" customHeight="1" thickBot="1" x14ac:dyDescent="0.2">
      <c r="A9" s="186"/>
      <c r="B9" s="460" t="s">
        <v>110</v>
      </c>
      <c r="C9" s="461"/>
      <c r="D9" s="461"/>
      <c r="E9" s="461"/>
      <c r="F9" s="461"/>
      <c r="G9" s="461"/>
      <c r="H9" s="461"/>
      <c r="I9" s="461"/>
      <c r="J9" s="461"/>
      <c r="K9" s="509"/>
      <c r="L9" s="510" t="s">
        <v>111</v>
      </c>
      <c r="M9" s="511"/>
      <c r="N9" s="511"/>
      <c r="O9" s="511"/>
      <c r="P9" s="511"/>
      <c r="Q9" s="512"/>
      <c r="R9" s="513">
        <v>8309</v>
      </c>
      <c r="S9" s="514"/>
      <c r="T9" s="514"/>
      <c r="U9" s="514"/>
      <c r="V9" s="515"/>
      <c r="W9" s="423" t="s">
        <v>112</v>
      </c>
      <c r="X9" s="424"/>
      <c r="Y9" s="424"/>
      <c r="Z9" s="424"/>
      <c r="AA9" s="424"/>
      <c r="AB9" s="424"/>
      <c r="AC9" s="424"/>
      <c r="AD9" s="424"/>
      <c r="AE9" s="424"/>
      <c r="AF9" s="424"/>
      <c r="AG9" s="424"/>
      <c r="AH9" s="424"/>
      <c r="AI9" s="424"/>
      <c r="AJ9" s="424"/>
      <c r="AK9" s="424"/>
      <c r="AL9" s="425"/>
      <c r="AM9" s="495" t="s">
        <v>113</v>
      </c>
      <c r="AN9" s="496"/>
      <c r="AO9" s="496"/>
      <c r="AP9" s="496"/>
      <c r="AQ9" s="496"/>
      <c r="AR9" s="496"/>
      <c r="AS9" s="496"/>
      <c r="AT9" s="497"/>
      <c r="AU9" s="498" t="s">
        <v>114</v>
      </c>
      <c r="AV9" s="499"/>
      <c r="AW9" s="499"/>
      <c r="AX9" s="499"/>
      <c r="AY9" s="500" t="s">
        <v>115</v>
      </c>
      <c r="AZ9" s="501"/>
      <c r="BA9" s="501"/>
      <c r="BB9" s="501"/>
      <c r="BC9" s="501"/>
      <c r="BD9" s="501"/>
      <c r="BE9" s="501"/>
      <c r="BF9" s="501"/>
      <c r="BG9" s="501"/>
      <c r="BH9" s="501"/>
      <c r="BI9" s="501"/>
      <c r="BJ9" s="501"/>
      <c r="BK9" s="501"/>
      <c r="BL9" s="501"/>
      <c r="BM9" s="502"/>
      <c r="BN9" s="466">
        <v>8346</v>
      </c>
      <c r="BO9" s="467"/>
      <c r="BP9" s="467"/>
      <c r="BQ9" s="467"/>
      <c r="BR9" s="467"/>
      <c r="BS9" s="467"/>
      <c r="BT9" s="467"/>
      <c r="BU9" s="468"/>
      <c r="BV9" s="466">
        <v>-1808</v>
      </c>
      <c r="BW9" s="467"/>
      <c r="BX9" s="467"/>
      <c r="BY9" s="467"/>
      <c r="BZ9" s="467"/>
      <c r="CA9" s="467"/>
      <c r="CB9" s="467"/>
      <c r="CC9" s="468"/>
      <c r="CD9" s="469" t="s">
        <v>116</v>
      </c>
      <c r="CE9" s="470"/>
      <c r="CF9" s="470"/>
      <c r="CG9" s="470"/>
      <c r="CH9" s="470"/>
      <c r="CI9" s="470"/>
      <c r="CJ9" s="470"/>
      <c r="CK9" s="470"/>
      <c r="CL9" s="470"/>
      <c r="CM9" s="470"/>
      <c r="CN9" s="470"/>
      <c r="CO9" s="470"/>
      <c r="CP9" s="470"/>
      <c r="CQ9" s="470"/>
      <c r="CR9" s="470"/>
      <c r="CS9" s="471"/>
      <c r="CT9" s="463">
        <v>9.8000000000000007</v>
      </c>
      <c r="CU9" s="464"/>
      <c r="CV9" s="464"/>
      <c r="CW9" s="464"/>
      <c r="CX9" s="464"/>
      <c r="CY9" s="464"/>
      <c r="CZ9" s="464"/>
      <c r="DA9" s="465"/>
      <c r="DB9" s="463">
        <v>10.199999999999999</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117</v>
      </c>
      <c r="M10" s="496"/>
      <c r="N10" s="496"/>
      <c r="O10" s="496"/>
      <c r="P10" s="496"/>
      <c r="Q10" s="497"/>
      <c r="R10" s="517">
        <v>8692</v>
      </c>
      <c r="S10" s="518"/>
      <c r="T10" s="518"/>
      <c r="U10" s="518"/>
      <c r="V10" s="519"/>
      <c r="W10" s="454"/>
      <c r="X10" s="455"/>
      <c r="Y10" s="455"/>
      <c r="Z10" s="455"/>
      <c r="AA10" s="455"/>
      <c r="AB10" s="455"/>
      <c r="AC10" s="455"/>
      <c r="AD10" s="455"/>
      <c r="AE10" s="455"/>
      <c r="AF10" s="455"/>
      <c r="AG10" s="455"/>
      <c r="AH10" s="455"/>
      <c r="AI10" s="455"/>
      <c r="AJ10" s="455"/>
      <c r="AK10" s="455"/>
      <c r="AL10" s="458"/>
      <c r="AM10" s="495" t="s">
        <v>118</v>
      </c>
      <c r="AN10" s="496"/>
      <c r="AO10" s="496"/>
      <c r="AP10" s="496"/>
      <c r="AQ10" s="496"/>
      <c r="AR10" s="496"/>
      <c r="AS10" s="496"/>
      <c r="AT10" s="497"/>
      <c r="AU10" s="498" t="s">
        <v>119</v>
      </c>
      <c r="AV10" s="499"/>
      <c r="AW10" s="499"/>
      <c r="AX10" s="499"/>
      <c r="AY10" s="500" t="s">
        <v>120</v>
      </c>
      <c r="AZ10" s="501"/>
      <c r="BA10" s="501"/>
      <c r="BB10" s="501"/>
      <c r="BC10" s="501"/>
      <c r="BD10" s="501"/>
      <c r="BE10" s="501"/>
      <c r="BF10" s="501"/>
      <c r="BG10" s="501"/>
      <c r="BH10" s="501"/>
      <c r="BI10" s="501"/>
      <c r="BJ10" s="501"/>
      <c r="BK10" s="501"/>
      <c r="BL10" s="501"/>
      <c r="BM10" s="502"/>
      <c r="BN10" s="466">
        <v>53808</v>
      </c>
      <c r="BO10" s="467"/>
      <c r="BP10" s="467"/>
      <c r="BQ10" s="467"/>
      <c r="BR10" s="467"/>
      <c r="BS10" s="467"/>
      <c r="BT10" s="467"/>
      <c r="BU10" s="468"/>
      <c r="BV10" s="466">
        <v>47496</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128</v>
      </c>
      <c r="DC11" s="507"/>
      <c r="DD11" s="507"/>
      <c r="DE11" s="507"/>
      <c r="DF11" s="507"/>
      <c r="DG11" s="507"/>
      <c r="DH11" s="507"/>
      <c r="DI11" s="508"/>
      <c r="DJ11" s="185"/>
      <c r="DK11" s="185"/>
      <c r="DL11" s="185"/>
      <c r="DM11" s="185"/>
      <c r="DN11" s="185"/>
      <c r="DO11" s="185"/>
    </row>
    <row r="12" spans="1:119" ht="18.75" customHeight="1" x14ac:dyDescent="0.15">
      <c r="A12" s="186"/>
      <c r="B12" s="526" t="s">
        <v>129</v>
      </c>
      <c r="C12" s="527"/>
      <c r="D12" s="527"/>
      <c r="E12" s="527"/>
      <c r="F12" s="527"/>
      <c r="G12" s="527"/>
      <c r="H12" s="527"/>
      <c r="I12" s="527"/>
      <c r="J12" s="527"/>
      <c r="K12" s="528"/>
      <c r="L12" s="535" t="s">
        <v>130</v>
      </c>
      <c r="M12" s="536"/>
      <c r="N12" s="536"/>
      <c r="O12" s="536"/>
      <c r="P12" s="536"/>
      <c r="Q12" s="537"/>
      <c r="R12" s="538">
        <v>8272</v>
      </c>
      <c r="S12" s="539"/>
      <c r="T12" s="539"/>
      <c r="U12" s="539"/>
      <c r="V12" s="540"/>
      <c r="W12" s="541" t="s">
        <v>1</v>
      </c>
      <c r="X12" s="499"/>
      <c r="Y12" s="499"/>
      <c r="Z12" s="499"/>
      <c r="AA12" s="499"/>
      <c r="AB12" s="542"/>
      <c r="AC12" s="498" t="s">
        <v>131</v>
      </c>
      <c r="AD12" s="499"/>
      <c r="AE12" s="499"/>
      <c r="AF12" s="499"/>
      <c r="AG12" s="542"/>
      <c r="AH12" s="498" t="s">
        <v>132</v>
      </c>
      <c r="AI12" s="499"/>
      <c r="AJ12" s="499"/>
      <c r="AK12" s="499"/>
      <c r="AL12" s="543"/>
      <c r="AM12" s="495" t="s">
        <v>133</v>
      </c>
      <c r="AN12" s="496"/>
      <c r="AO12" s="496"/>
      <c r="AP12" s="496"/>
      <c r="AQ12" s="496"/>
      <c r="AR12" s="496"/>
      <c r="AS12" s="496"/>
      <c r="AT12" s="497"/>
      <c r="AU12" s="498" t="s">
        <v>93</v>
      </c>
      <c r="AV12" s="499"/>
      <c r="AW12" s="499"/>
      <c r="AX12" s="499"/>
      <c r="AY12" s="500" t="s">
        <v>134</v>
      </c>
      <c r="AZ12" s="501"/>
      <c r="BA12" s="501"/>
      <c r="BB12" s="501"/>
      <c r="BC12" s="501"/>
      <c r="BD12" s="501"/>
      <c r="BE12" s="501"/>
      <c r="BF12" s="501"/>
      <c r="BG12" s="501"/>
      <c r="BH12" s="501"/>
      <c r="BI12" s="501"/>
      <c r="BJ12" s="501"/>
      <c r="BK12" s="501"/>
      <c r="BL12" s="501"/>
      <c r="BM12" s="502"/>
      <c r="BN12" s="466">
        <v>140000</v>
      </c>
      <c r="BO12" s="467"/>
      <c r="BP12" s="467"/>
      <c r="BQ12" s="467"/>
      <c r="BR12" s="467"/>
      <c r="BS12" s="467"/>
      <c r="BT12" s="467"/>
      <c r="BU12" s="468"/>
      <c r="BV12" s="466">
        <v>82000</v>
      </c>
      <c r="BW12" s="467"/>
      <c r="BX12" s="467"/>
      <c r="BY12" s="467"/>
      <c r="BZ12" s="467"/>
      <c r="CA12" s="467"/>
      <c r="CB12" s="467"/>
      <c r="CC12" s="468"/>
      <c r="CD12" s="469" t="s">
        <v>135</v>
      </c>
      <c r="CE12" s="470"/>
      <c r="CF12" s="470"/>
      <c r="CG12" s="470"/>
      <c r="CH12" s="470"/>
      <c r="CI12" s="470"/>
      <c r="CJ12" s="470"/>
      <c r="CK12" s="470"/>
      <c r="CL12" s="470"/>
      <c r="CM12" s="470"/>
      <c r="CN12" s="470"/>
      <c r="CO12" s="470"/>
      <c r="CP12" s="470"/>
      <c r="CQ12" s="470"/>
      <c r="CR12" s="470"/>
      <c r="CS12" s="471"/>
      <c r="CT12" s="506" t="s">
        <v>136</v>
      </c>
      <c r="CU12" s="507"/>
      <c r="CV12" s="507"/>
      <c r="CW12" s="507"/>
      <c r="CX12" s="507"/>
      <c r="CY12" s="507"/>
      <c r="CZ12" s="507"/>
      <c r="DA12" s="508"/>
      <c r="DB12" s="506" t="s">
        <v>136</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137</v>
      </c>
      <c r="N13" s="555"/>
      <c r="O13" s="555"/>
      <c r="P13" s="555"/>
      <c r="Q13" s="556"/>
      <c r="R13" s="547">
        <v>8228</v>
      </c>
      <c r="S13" s="548"/>
      <c r="T13" s="548"/>
      <c r="U13" s="548"/>
      <c r="V13" s="549"/>
      <c r="W13" s="482" t="s">
        <v>138</v>
      </c>
      <c r="X13" s="483"/>
      <c r="Y13" s="483"/>
      <c r="Z13" s="483"/>
      <c r="AA13" s="483"/>
      <c r="AB13" s="473"/>
      <c r="AC13" s="517">
        <v>278</v>
      </c>
      <c r="AD13" s="518"/>
      <c r="AE13" s="518"/>
      <c r="AF13" s="518"/>
      <c r="AG13" s="557"/>
      <c r="AH13" s="517">
        <v>220</v>
      </c>
      <c r="AI13" s="518"/>
      <c r="AJ13" s="518"/>
      <c r="AK13" s="518"/>
      <c r="AL13" s="519"/>
      <c r="AM13" s="495" t="s">
        <v>139</v>
      </c>
      <c r="AN13" s="496"/>
      <c r="AO13" s="496"/>
      <c r="AP13" s="496"/>
      <c r="AQ13" s="496"/>
      <c r="AR13" s="496"/>
      <c r="AS13" s="496"/>
      <c r="AT13" s="497"/>
      <c r="AU13" s="498" t="s">
        <v>125</v>
      </c>
      <c r="AV13" s="499"/>
      <c r="AW13" s="499"/>
      <c r="AX13" s="499"/>
      <c r="AY13" s="500" t="s">
        <v>140</v>
      </c>
      <c r="AZ13" s="501"/>
      <c r="BA13" s="501"/>
      <c r="BB13" s="501"/>
      <c r="BC13" s="501"/>
      <c r="BD13" s="501"/>
      <c r="BE13" s="501"/>
      <c r="BF13" s="501"/>
      <c r="BG13" s="501"/>
      <c r="BH13" s="501"/>
      <c r="BI13" s="501"/>
      <c r="BJ13" s="501"/>
      <c r="BK13" s="501"/>
      <c r="BL13" s="501"/>
      <c r="BM13" s="502"/>
      <c r="BN13" s="466">
        <v>-77846</v>
      </c>
      <c r="BO13" s="467"/>
      <c r="BP13" s="467"/>
      <c r="BQ13" s="467"/>
      <c r="BR13" s="467"/>
      <c r="BS13" s="467"/>
      <c r="BT13" s="467"/>
      <c r="BU13" s="468"/>
      <c r="BV13" s="466">
        <v>-36312</v>
      </c>
      <c r="BW13" s="467"/>
      <c r="BX13" s="467"/>
      <c r="BY13" s="467"/>
      <c r="BZ13" s="467"/>
      <c r="CA13" s="467"/>
      <c r="CB13" s="467"/>
      <c r="CC13" s="468"/>
      <c r="CD13" s="469" t="s">
        <v>141</v>
      </c>
      <c r="CE13" s="470"/>
      <c r="CF13" s="470"/>
      <c r="CG13" s="470"/>
      <c r="CH13" s="470"/>
      <c r="CI13" s="470"/>
      <c r="CJ13" s="470"/>
      <c r="CK13" s="470"/>
      <c r="CL13" s="470"/>
      <c r="CM13" s="470"/>
      <c r="CN13" s="470"/>
      <c r="CO13" s="470"/>
      <c r="CP13" s="470"/>
      <c r="CQ13" s="470"/>
      <c r="CR13" s="470"/>
      <c r="CS13" s="471"/>
      <c r="CT13" s="463">
        <v>3.7</v>
      </c>
      <c r="CU13" s="464"/>
      <c r="CV13" s="464"/>
      <c r="CW13" s="464"/>
      <c r="CX13" s="464"/>
      <c r="CY13" s="464"/>
      <c r="CZ13" s="464"/>
      <c r="DA13" s="465"/>
      <c r="DB13" s="463">
        <v>3.8</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142</v>
      </c>
      <c r="M14" s="545"/>
      <c r="N14" s="545"/>
      <c r="O14" s="545"/>
      <c r="P14" s="545"/>
      <c r="Q14" s="546"/>
      <c r="R14" s="547">
        <v>8371</v>
      </c>
      <c r="S14" s="548"/>
      <c r="T14" s="548"/>
      <c r="U14" s="548"/>
      <c r="V14" s="549"/>
      <c r="W14" s="456"/>
      <c r="X14" s="457"/>
      <c r="Y14" s="457"/>
      <c r="Z14" s="457"/>
      <c r="AA14" s="457"/>
      <c r="AB14" s="446"/>
      <c r="AC14" s="550">
        <v>6.8</v>
      </c>
      <c r="AD14" s="551"/>
      <c r="AE14" s="551"/>
      <c r="AF14" s="551"/>
      <c r="AG14" s="552"/>
      <c r="AH14" s="550">
        <v>5.2</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143</v>
      </c>
      <c r="CE14" s="559"/>
      <c r="CF14" s="559"/>
      <c r="CG14" s="559"/>
      <c r="CH14" s="559"/>
      <c r="CI14" s="559"/>
      <c r="CJ14" s="559"/>
      <c r="CK14" s="559"/>
      <c r="CL14" s="559"/>
      <c r="CM14" s="559"/>
      <c r="CN14" s="559"/>
      <c r="CO14" s="559"/>
      <c r="CP14" s="559"/>
      <c r="CQ14" s="559"/>
      <c r="CR14" s="559"/>
      <c r="CS14" s="560"/>
      <c r="CT14" s="561" t="s">
        <v>128</v>
      </c>
      <c r="CU14" s="562"/>
      <c r="CV14" s="562"/>
      <c r="CW14" s="562"/>
      <c r="CX14" s="562"/>
      <c r="CY14" s="562"/>
      <c r="CZ14" s="562"/>
      <c r="DA14" s="563"/>
      <c r="DB14" s="561" t="s">
        <v>136</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137</v>
      </c>
      <c r="N15" s="555"/>
      <c r="O15" s="555"/>
      <c r="P15" s="555"/>
      <c r="Q15" s="556"/>
      <c r="R15" s="547">
        <v>8328</v>
      </c>
      <c r="S15" s="548"/>
      <c r="T15" s="548"/>
      <c r="U15" s="548"/>
      <c r="V15" s="549"/>
      <c r="W15" s="482" t="s">
        <v>144</v>
      </c>
      <c r="X15" s="483"/>
      <c r="Y15" s="483"/>
      <c r="Z15" s="483"/>
      <c r="AA15" s="483"/>
      <c r="AB15" s="473"/>
      <c r="AC15" s="517">
        <v>1421</v>
      </c>
      <c r="AD15" s="518"/>
      <c r="AE15" s="518"/>
      <c r="AF15" s="518"/>
      <c r="AG15" s="557"/>
      <c r="AH15" s="517">
        <v>1598</v>
      </c>
      <c r="AI15" s="518"/>
      <c r="AJ15" s="518"/>
      <c r="AK15" s="518"/>
      <c r="AL15" s="519"/>
      <c r="AM15" s="495"/>
      <c r="AN15" s="496"/>
      <c r="AO15" s="496"/>
      <c r="AP15" s="496"/>
      <c r="AQ15" s="496"/>
      <c r="AR15" s="496"/>
      <c r="AS15" s="496"/>
      <c r="AT15" s="497"/>
      <c r="AU15" s="498"/>
      <c r="AV15" s="499"/>
      <c r="AW15" s="499"/>
      <c r="AX15" s="499"/>
      <c r="AY15" s="426" t="s">
        <v>145</v>
      </c>
      <c r="AZ15" s="427"/>
      <c r="BA15" s="427"/>
      <c r="BB15" s="427"/>
      <c r="BC15" s="427"/>
      <c r="BD15" s="427"/>
      <c r="BE15" s="427"/>
      <c r="BF15" s="427"/>
      <c r="BG15" s="427"/>
      <c r="BH15" s="427"/>
      <c r="BI15" s="427"/>
      <c r="BJ15" s="427"/>
      <c r="BK15" s="427"/>
      <c r="BL15" s="427"/>
      <c r="BM15" s="428"/>
      <c r="BN15" s="429">
        <v>832387</v>
      </c>
      <c r="BO15" s="430"/>
      <c r="BP15" s="430"/>
      <c r="BQ15" s="430"/>
      <c r="BR15" s="430"/>
      <c r="BS15" s="430"/>
      <c r="BT15" s="430"/>
      <c r="BU15" s="431"/>
      <c r="BV15" s="429">
        <v>746811</v>
      </c>
      <c r="BW15" s="430"/>
      <c r="BX15" s="430"/>
      <c r="BY15" s="430"/>
      <c r="BZ15" s="430"/>
      <c r="CA15" s="430"/>
      <c r="CB15" s="430"/>
      <c r="CC15" s="431"/>
      <c r="CD15" s="564" t="s">
        <v>146</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147</v>
      </c>
      <c r="M16" s="575"/>
      <c r="N16" s="575"/>
      <c r="O16" s="575"/>
      <c r="P16" s="575"/>
      <c r="Q16" s="576"/>
      <c r="R16" s="567" t="s">
        <v>148</v>
      </c>
      <c r="S16" s="568"/>
      <c r="T16" s="568"/>
      <c r="U16" s="568"/>
      <c r="V16" s="569"/>
      <c r="W16" s="456"/>
      <c r="X16" s="457"/>
      <c r="Y16" s="457"/>
      <c r="Z16" s="457"/>
      <c r="AA16" s="457"/>
      <c r="AB16" s="446"/>
      <c r="AC16" s="550">
        <v>34.5</v>
      </c>
      <c r="AD16" s="551"/>
      <c r="AE16" s="551"/>
      <c r="AF16" s="551"/>
      <c r="AG16" s="552"/>
      <c r="AH16" s="550">
        <v>37.6</v>
      </c>
      <c r="AI16" s="551"/>
      <c r="AJ16" s="551"/>
      <c r="AK16" s="551"/>
      <c r="AL16" s="553"/>
      <c r="AM16" s="495"/>
      <c r="AN16" s="496"/>
      <c r="AO16" s="496"/>
      <c r="AP16" s="496"/>
      <c r="AQ16" s="496"/>
      <c r="AR16" s="496"/>
      <c r="AS16" s="496"/>
      <c r="AT16" s="497"/>
      <c r="AU16" s="498"/>
      <c r="AV16" s="499"/>
      <c r="AW16" s="499"/>
      <c r="AX16" s="499"/>
      <c r="AY16" s="500" t="s">
        <v>149</v>
      </c>
      <c r="AZ16" s="501"/>
      <c r="BA16" s="501"/>
      <c r="BB16" s="501"/>
      <c r="BC16" s="501"/>
      <c r="BD16" s="501"/>
      <c r="BE16" s="501"/>
      <c r="BF16" s="501"/>
      <c r="BG16" s="501"/>
      <c r="BH16" s="501"/>
      <c r="BI16" s="501"/>
      <c r="BJ16" s="501"/>
      <c r="BK16" s="501"/>
      <c r="BL16" s="501"/>
      <c r="BM16" s="502"/>
      <c r="BN16" s="466">
        <v>2318873</v>
      </c>
      <c r="BO16" s="467"/>
      <c r="BP16" s="467"/>
      <c r="BQ16" s="467"/>
      <c r="BR16" s="467"/>
      <c r="BS16" s="467"/>
      <c r="BT16" s="467"/>
      <c r="BU16" s="468"/>
      <c r="BV16" s="466">
        <v>2300259</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150</v>
      </c>
      <c r="N17" s="571"/>
      <c r="O17" s="571"/>
      <c r="P17" s="571"/>
      <c r="Q17" s="572"/>
      <c r="R17" s="567" t="s">
        <v>151</v>
      </c>
      <c r="S17" s="568"/>
      <c r="T17" s="568"/>
      <c r="U17" s="568"/>
      <c r="V17" s="569"/>
      <c r="W17" s="482" t="s">
        <v>152</v>
      </c>
      <c r="X17" s="483"/>
      <c r="Y17" s="483"/>
      <c r="Z17" s="483"/>
      <c r="AA17" s="483"/>
      <c r="AB17" s="473"/>
      <c r="AC17" s="517">
        <v>2419</v>
      </c>
      <c r="AD17" s="518"/>
      <c r="AE17" s="518"/>
      <c r="AF17" s="518"/>
      <c r="AG17" s="557"/>
      <c r="AH17" s="517">
        <v>2435</v>
      </c>
      <c r="AI17" s="518"/>
      <c r="AJ17" s="518"/>
      <c r="AK17" s="518"/>
      <c r="AL17" s="519"/>
      <c r="AM17" s="495"/>
      <c r="AN17" s="496"/>
      <c r="AO17" s="496"/>
      <c r="AP17" s="496"/>
      <c r="AQ17" s="496"/>
      <c r="AR17" s="496"/>
      <c r="AS17" s="496"/>
      <c r="AT17" s="497"/>
      <c r="AU17" s="498"/>
      <c r="AV17" s="499"/>
      <c r="AW17" s="499"/>
      <c r="AX17" s="499"/>
      <c r="AY17" s="500" t="s">
        <v>153</v>
      </c>
      <c r="AZ17" s="501"/>
      <c r="BA17" s="501"/>
      <c r="BB17" s="501"/>
      <c r="BC17" s="501"/>
      <c r="BD17" s="501"/>
      <c r="BE17" s="501"/>
      <c r="BF17" s="501"/>
      <c r="BG17" s="501"/>
      <c r="BH17" s="501"/>
      <c r="BI17" s="501"/>
      <c r="BJ17" s="501"/>
      <c r="BK17" s="501"/>
      <c r="BL17" s="501"/>
      <c r="BM17" s="502"/>
      <c r="BN17" s="466">
        <v>1045133</v>
      </c>
      <c r="BO17" s="467"/>
      <c r="BP17" s="467"/>
      <c r="BQ17" s="467"/>
      <c r="BR17" s="467"/>
      <c r="BS17" s="467"/>
      <c r="BT17" s="467"/>
      <c r="BU17" s="468"/>
      <c r="BV17" s="466">
        <v>931393</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154</v>
      </c>
      <c r="C18" s="509"/>
      <c r="D18" s="509"/>
      <c r="E18" s="578"/>
      <c r="F18" s="578"/>
      <c r="G18" s="578"/>
      <c r="H18" s="578"/>
      <c r="I18" s="578"/>
      <c r="J18" s="578"/>
      <c r="K18" s="578"/>
      <c r="L18" s="579">
        <v>134.97999999999999</v>
      </c>
      <c r="M18" s="579"/>
      <c r="N18" s="579"/>
      <c r="O18" s="579"/>
      <c r="P18" s="579"/>
      <c r="Q18" s="579"/>
      <c r="R18" s="580"/>
      <c r="S18" s="580"/>
      <c r="T18" s="580"/>
      <c r="U18" s="580"/>
      <c r="V18" s="581"/>
      <c r="W18" s="484"/>
      <c r="X18" s="485"/>
      <c r="Y18" s="485"/>
      <c r="Z18" s="485"/>
      <c r="AA18" s="485"/>
      <c r="AB18" s="476"/>
      <c r="AC18" s="582">
        <v>58.7</v>
      </c>
      <c r="AD18" s="583"/>
      <c r="AE18" s="583"/>
      <c r="AF18" s="583"/>
      <c r="AG18" s="584"/>
      <c r="AH18" s="582">
        <v>57.3</v>
      </c>
      <c r="AI18" s="583"/>
      <c r="AJ18" s="583"/>
      <c r="AK18" s="583"/>
      <c r="AL18" s="585"/>
      <c r="AM18" s="495"/>
      <c r="AN18" s="496"/>
      <c r="AO18" s="496"/>
      <c r="AP18" s="496"/>
      <c r="AQ18" s="496"/>
      <c r="AR18" s="496"/>
      <c r="AS18" s="496"/>
      <c r="AT18" s="497"/>
      <c r="AU18" s="498"/>
      <c r="AV18" s="499"/>
      <c r="AW18" s="499"/>
      <c r="AX18" s="499"/>
      <c r="AY18" s="500" t="s">
        <v>155</v>
      </c>
      <c r="AZ18" s="501"/>
      <c r="BA18" s="501"/>
      <c r="BB18" s="501"/>
      <c r="BC18" s="501"/>
      <c r="BD18" s="501"/>
      <c r="BE18" s="501"/>
      <c r="BF18" s="501"/>
      <c r="BG18" s="501"/>
      <c r="BH18" s="501"/>
      <c r="BI18" s="501"/>
      <c r="BJ18" s="501"/>
      <c r="BK18" s="501"/>
      <c r="BL18" s="501"/>
      <c r="BM18" s="502"/>
      <c r="BN18" s="466">
        <v>2156774</v>
      </c>
      <c r="BO18" s="467"/>
      <c r="BP18" s="467"/>
      <c r="BQ18" s="467"/>
      <c r="BR18" s="467"/>
      <c r="BS18" s="467"/>
      <c r="BT18" s="467"/>
      <c r="BU18" s="468"/>
      <c r="BV18" s="466">
        <v>2065081</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156</v>
      </c>
      <c r="C19" s="509"/>
      <c r="D19" s="509"/>
      <c r="E19" s="578"/>
      <c r="F19" s="578"/>
      <c r="G19" s="578"/>
      <c r="H19" s="578"/>
      <c r="I19" s="578"/>
      <c r="J19" s="578"/>
      <c r="K19" s="578"/>
      <c r="L19" s="586">
        <v>62</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157</v>
      </c>
      <c r="AZ19" s="501"/>
      <c r="BA19" s="501"/>
      <c r="BB19" s="501"/>
      <c r="BC19" s="501"/>
      <c r="BD19" s="501"/>
      <c r="BE19" s="501"/>
      <c r="BF19" s="501"/>
      <c r="BG19" s="501"/>
      <c r="BH19" s="501"/>
      <c r="BI19" s="501"/>
      <c r="BJ19" s="501"/>
      <c r="BK19" s="501"/>
      <c r="BL19" s="501"/>
      <c r="BM19" s="502"/>
      <c r="BN19" s="466">
        <v>3200930</v>
      </c>
      <c r="BO19" s="467"/>
      <c r="BP19" s="467"/>
      <c r="BQ19" s="467"/>
      <c r="BR19" s="467"/>
      <c r="BS19" s="467"/>
      <c r="BT19" s="467"/>
      <c r="BU19" s="468"/>
      <c r="BV19" s="466">
        <v>2997953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158</v>
      </c>
      <c r="C20" s="509"/>
      <c r="D20" s="509"/>
      <c r="E20" s="578"/>
      <c r="F20" s="578"/>
      <c r="G20" s="578"/>
      <c r="H20" s="578"/>
      <c r="I20" s="578"/>
      <c r="J20" s="578"/>
      <c r="K20" s="578"/>
      <c r="L20" s="586">
        <v>2626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159</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160</v>
      </c>
      <c r="C22" s="601"/>
      <c r="D22" s="602"/>
      <c r="E22" s="478" t="s">
        <v>1</v>
      </c>
      <c r="F22" s="483"/>
      <c r="G22" s="483"/>
      <c r="H22" s="483"/>
      <c r="I22" s="483"/>
      <c r="J22" s="483"/>
      <c r="K22" s="473"/>
      <c r="L22" s="478" t="s">
        <v>161</v>
      </c>
      <c r="M22" s="483"/>
      <c r="N22" s="483"/>
      <c r="O22" s="483"/>
      <c r="P22" s="473"/>
      <c r="Q22" s="609" t="s">
        <v>162</v>
      </c>
      <c r="R22" s="610"/>
      <c r="S22" s="610"/>
      <c r="T22" s="610"/>
      <c r="U22" s="610"/>
      <c r="V22" s="611"/>
      <c r="W22" s="615" t="s">
        <v>163</v>
      </c>
      <c r="X22" s="601"/>
      <c r="Y22" s="602"/>
      <c r="Z22" s="478" t="s">
        <v>1</v>
      </c>
      <c r="AA22" s="483"/>
      <c r="AB22" s="483"/>
      <c r="AC22" s="483"/>
      <c r="AD22" s="483"/>
      <c r="AE22" s="483"/>
      <c r="AF22" s="483"/>
      <c r="AG22" s="473"/>
      <c r="AH22" s="628" t="s">
        <v>164</v>
      </c>
      <c r="AI22" s="483"/>
      <c r="AJ22" s="483"/>
      <c r="AK22" s="483"/>
      <c r="AL22" s="473"/>
      <c r="AM22" s="628" t="s">
        <v>165</v>
      </c>
      <c r="AN22" s="629"/>
      <c r="AO22" s="629"/>
      <c r="AP22" s="629"/>
      <c r="AQ22" s="629"/>
      <c r="AR22" s="630"/>
      <c r="AS22" s="609" t="s">
        <v>162</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166</v>
      </c>
      <c r="AZ23" s="427"/>
      <c r="BA23" s="427"/>
      <c r="BB23" s="427"/>
      <c r="BC23" s="427"/>
      <c r="BD23" s="427"/>
      <c r="BE23" s="427"/>
      <c r="BF23" s="427"/>
      <c r="BG23" s="427"/>
      <c r="BH23" s="427"/>
      <c r="BI23" s="427"/>
      <c r="BJ23" s="427"/>
      <c r="BK23" s="427"/>
      <c r="BL23" s="427"/>
      <c r="BM23" s="428"/>
      <c r="BN23" s="466">
        <v>2999006</v>
      </c>
      <c r="BO23" s="467"/>
      <c r="BP23" s="467"/>
      <c r="BQ23" s="467"/>
      <c r="BR23" s="467"/>
      <c r="BS23" s="467"/>
      <c r="BT23" s="467"/>
      <c r="BU23" s="468"/>
      <c r="BV23" s="466">
        <v>3153878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167</v>
      </c>
      <c r="F24" s="496"/>
      <c r="G24" s="496"/>
      <c r="H24" s="496"/>
      <c r="I24" s="496"/>
      <c r="J24" s="496"/>
      <c r="K24" s="497"/>
      <c r="L24" s="517">
        <v>1</v>
      </c>
      <c r="M24" s="518"/>
      <c r="N24" s="518"/>
      <c r="O24" s="518"/>
      <c r="P24" s="557"/>
      <c r="Q24" s="517">
        <v>7170</v>
      </c>
      <c r="R24" s="518"/>
      <c r="S24" s="518"/>
      <c r="T24" s="518"/>
      <c r="U24" s="518"/>
      <c r="V24" s="557"/>
      <c r="W24" s="616"/>
      <c r="X24" s="604"/>
      <c r="Y24" s="605"/>
      <c r="Z24" s="516" t="s">
        <v>168</v>
      </c>
      <c r="AA24" s="496"/>
      <c r="AB24" s="496"/>
      <c r="AC24" s="496"/>
      <c r="AD24" s="496"/>
      <c r="AE24" s="496"/>
      <c r="AF24" s="496"/>
      <c r="AG24" s="497"/>
      <c r="AH24" s="517">
        <v>76</v>
      </c>
      <c r="AI24" s="518"/>
      <c r="AJ24" s="518"/>
      <c r="AK24" s="518"/>
      <c r="AL24" s="557"/>
      <c r="AM24" s="517">
        <v>225340</v>
      </c>
      <c r="AN24" s="518"/>
      <c r="AO24" s="518"/>
      <c r="AP24" s="518"/>
      <c r="AQ24" s="518"/>
      <c r="AR24" s="557"/>
      <c r="AS24" s="517">
        <v>2965</v>
      </c>
      <c r="AT24" s="518"/>
      <c r="AU24" s="518"/>
      <c r="AV24" s="518"/>
      <c r="AW24" s="518"/>
      <c r="AX24" s="519"/>
      <c r="AY24" s="636" t="s">
        <v>169</v>
      </c>
      <c r="AZ24" s="637"/>
      <c r="BA24" s="637"/>
      <c r="BB24" s="637"/>
      <c r="BC24" s="637"/>
      <c r="BD24" s="637"/>
      <c r="BE24" s="637"/>
      <c r="BF24" s="637"/>
      <c r="BG24" s="637"/>
      <c r="BH24" s="637"/>
      <c r="BI24" s="637"/>
      <c r="BJ24" s="637"/>
      <c r="BK24" s="637"/>
      <c r="BL24" s="637"/>
      <c r="BM24" s="638"/>
      <c r="BN24" s="466">
        <v>2990314</v>
      </c>
      <c r="BO24" s="467"/>
      <c r="BP24" s="467"/>
      <c r="BQ24" s="467"/>
      <c r="BR24" s="467"/>
      <c r="BS24" s="467"/>
      <c r="BT24" s="467"/>
      <c r="BU24" s="468"/>
      <c r="BV24" s="466">
        <v>3143452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170</v>
      </c>
      <c r="F25" s="496"/>
      <c r="G25" s="496"/>
      <c r="H25" s="496"/>
      <c r="I25" s="496"/>
      <c r="J25" s="496"/>
      <c r="K25" s="497"/>
      <c r="L25" s="517">
        <v>1</v>
      </c>
      <c r="M25" s="518"/>
      <c r="N25" s="518"/>
      <c r="O25" s="518"/>
      <c r="P25" s="557"/>
      <c r="Q25" s="517">
        <v>5540</v>
      </c>
      <c r="R25" s="518"/>
      <c r="S25" s="518"/>
      <c r="T25" s="518"/>
      <c r="U25" s="518"/>
      <c r="V25" s="557"/>
      <c r="W25" s="616"/>
      <c r="X25" s="604"/>
      <c r="Y25" s="605"/>
      <c r="Z25" s="516" t="s">
        <v>171</v>
      </c>
      <c r="AA25" s="496"/>
      <c r="AB25" s="496"/>
      <c r="AC25" s="496"/>
      <c r="AD25" s="496"/>
      <c r="AE25" s="496"/>
      <c r="AF25" s="496"/>
      <c r="AG25" s="497"/>
      <c r="AH25" s="517" t="s">
        <v>172</v>
      </c>
      <c r="AI25" s="518"/>
      <c r="AJ25" s="518"/>
      <c r="AK25" s="518"/>
      <c r="AL25" s="557"/>
      <c r="AM25" s="517" t="s">
        <v>136</v>
      </c>
      <c r="AN25" s="518"/>
      <c r="AO25" s="518"/>
      <c r="AP25" s="518"/>
      <c r="AQ25" s="518"/>
      <c r="AR25" s="557"/>
      <c r="AS25" s="517" t="s">
        <v>172</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149207</v>
      </c>
      <c r="BO25" s="430"/>
      <c r="BP25" s="430"/>
      <c r="BQ25" s="430"/>
      <c r="BR25" s="430"/>
      <c r="BS25" s="430"/>
      <c r="BT25" s="430"/>
      <c r="BU25" s="431"/>
      <c r="BV25" s="429">
        <v>189952</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174</v>
      </c>
      <c r="F26" s="496"/>
      <c r="G26" s="496"/>
      <c r="H26" s="496"/>
      <c r="I26" s="496"/>
      <c r="J26" s="496"/>
      <c r="K26" s="497"/>
      <c r="L26" s="517">
        <v>1</v>
      </c>
      <c r="M26" s="518"/>
      <c r="N26" s="518"/>
      <c r="O26" s="518"/>
      <c r="P26" s="557"/>
      <c r="Q26" s="517">
        <v>4940</v>
      </c>
      <c r="R26" s="518"/>
      <c r="S26" s="518"/>
      <c r="T26" s="518"/>
      <c r="U26" s="518"/>
      <c r="V26" s="557"/>
      <c r="W26" s="616"/>
      <c r="X26" s="604"/>
      <c r="Y26" s="605"/>
      <c r="Z26" s="516" t="s">
        <v>175</v>
      </c>
      <c r="AA26" s="626"/>
      <c r="AB26" s="626"/>
      <c r="AC26" s="626"/>
      <c r="AD26" s="626"/>
      <c r="AE26" s="626"/>
      <c r="AF26" s="626"/>
      <c r="AG26" s="627"/>
      <c r="AH26" s="517">
        <v>7</v>
      </c>
      <c r="AI26" s="518"/>
      <c r="AJ26" s="518"/>
      <c r="AK26" s="518"/>
      <c r="AL26" s="557"/>
      <c r="AM26" s="517">
        <v>19796</v>
      </c>
      <c r="AN26" s="518"/>
      <c r="AO26" s="518"/>
      <c r="AP26" s="518"/>
      <c r="AQ26" s="518"/>
      <c r="AR26" s="557"/>
      <c r="AS26" s="517">
        <v>2828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172</v>
      </c>
      <c r="BO26" s="467"/>
      <c r="BP26" s="467"/>
      <c r="BQ26" s="467"/>
      <c r="BR26" s="467"/>
      <c r="BS26" s="467"/>
      <c r="BT26" s="467"/>
      <c r="BU26" s="468"/>
      <c r="BV26" s="466" t="s">
        <v>136</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177</v>
      </c>
      <c r="F27" s="496"/>
      <c r="G27" s="496"/>
      <c r="H27" s="496"/>
      <c r="I27" s="496"/>
      <c r="J27" s="496"/>
      <c r="K27" s="497"/>
      <c r="L27" s="517">
        <v>1</v>
      </c>
      <c r="M27" s="518"/>
      <c r="N27" s="518"/>
      <c r="O27" s="518"/>
      <c r="P27" s="557"/>
      <c r="Q27" s="517">
        <v>2760</v>
      </c>
      <c r="R27" s="518"/>
      <c r="S27" s="518"/>
      <c r="T27" s="518"/>
      <c r="U27" s="518"/>
      <c r="V27" s="557"/>
      <c r="W27" s="616"/>
      <c r="X27" s="604"/>
      <c r="Y27" s="605"/>
      <c r="Z27" s="516" t="s">
        <v>178</v>
      </c>
      <c r="AA27" s="496"/>
      <c r="AB27" s="496"/>
      <c r="AC27" s="496"/>
      <c r="AD27" s="496"/>
      <c r="AE27" s="496"/>
      <c r="AF27" s="496"/>
      <c r="AG27" s="497"/>
      <c r="AH27" s="517">
        <v>2</v>
      </c>
      <c r="AI27" s="518"/>
      <c r="AJ27" s="518"/>
      <c r="AK27" s="518"/>
      <c r="AL27" s="557"/>
      <c r="AM27" s="517" t="s">
        <v>179</v>
      </c>
      <c r="AN27" s="518"/>
      <c r="AO27" s="518"/>
      <c r="AP27" s="518"/>
      <c r="AQ27" s="518"/>
      <c r="AR27" s="557"/>
      <c r="AS27" s="517" t="s">
        <v>180</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v>131316</v>
      </c>
      <c r="BO27" s="640"/>
      <c r="BP27" s="640"/>
      <c r="BQ27" s="640"/>
      <c r="BR27" s="640"/>
      <c r="BS27" s="640"/>
      <c r="BT27" s="640"/>
      <c r="BU27" s="641"/>
      <c r="BV27" s="639">
        <v>131279</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2120</v>
      </c>
      <c r="R28" s="518"/>
      <c r="S28" s="518"/>
      <c r="T28" s="518"/>
      <c r="U28" s="518"/>
      <c r="V28" s="557"/>
      <c r="W28" s="616"/>
      <c r="X28" s="604"/>
      <c r="Y28" s="605"/>
      <c r="Z28" s="516" t="s">
        <v>183</v>
      </c>
      <c r="AA28" s="496"/>
      <c r="AB28" s="496"/>
      <c r="AC28" s="496"/>
      <c r="AD28" s="496"/>
      <c r="AE28" s="496"/>
      <c r="AF28" s="496"/>
      <c r="AG28" s="497"/>
      <c r="AH28" s="517" t="s">
        <v>172</v>
      </c>
      <c r="AI28" s="518"/>
      <c r="AJ28" s="518"/>
      <c r="AK28" s="518"/>
      <c r="AL28" s="557"/>
      <c r="AM28" s="517" t="s">
        <v>172</v>
      </c>
      <c r="AN28" s="518"/>
      <c r="AO28" s="518"/>
      <c r="AP28" s="518"/>
      <c r="AQ28" s="518"/>
      <c r="AR28" s="557"/>
      <c r="AS28" s="517" t="s">
        <v>172</v>
      </c>
      <c r="AT28" s="518"/>
      <c r="AU28" s="518"/>
      <c r="AV28" s="518"/>
      <c r="AW28" s="518"/>
      <c r="AX28" s="519"/>
      <c r="AY28" s="642" t="s">
        <v>184</v>
      </c>
      <c r="AZ28" s="643"/>
      <c r="BA28" s="643"/>
      <c r="BB28" s="644"/>
      <c r="BC28" s="426" t="s">
        <v>47</v>
      </c>
      <c r="BD28" s="427"/>
      <c r="BE28" s="427"/>
      <c r="BF28" s="427"/>
      <c r="BG28" s="427"/>
      <c r="BH28" s="427"/>
      <c r="BI28" s="427"/>
      <c r="BJ28" s="427"/>
      <c r="BK28" s="427"/>
      <c r="BL28" s="427"/>
      <c r="BM28" s="428"/>
      <c r="BN28" s="429">
        <v>1327585</v>
      </c>
      <c r="BO28" s="430"/>
      <c r="BP28" s="430"/>
      <c r="BQ28" s="430"/>
      <c r="BR28" s="430"/>
      <c r="BS28" s="430"/>
      <c r="BT28" s="430"/>
      <c r="BU28" s="431"/>
      <c r="BV28" s="429">
        <v>1413777</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9</v>
      </c>
      <c r="M29" s="518"/>
      <c r="N29" s="518"/>
      <c r="O29" s="518"/>
      <c r="P29" s="557"/>
      <c r="Q29" s="517">
        <v>1930</v>
      </c>
      <c r="R29" s="518"/>
      <c r="S29" s="518"/>
      <c r="T29" s="518"/>
      <c r="U29" s="518"/>
      <c r="V29" s="557"/>
      <c r="W29" s="617"/>
      <c r="X29" s="618"/>
      <c r="Y29" s="619"/>
      <c r="Z29" s="516" t="s">
        <v>186</v>
      </c>
      <c r="AA29" s="496"/>
      <c r="AB29" s="496"/>
      <c r="AC29" s="496"/>
      <c r="AD29" s="496"/>
      <c r="AE29" s="496"/>
      <c r="AF29" s="496"/>
      <c r="AG29" s="497"/>
      <c r="AH29" s="517">
        <v>78</v>
      </c>
      <c r="AI29" s="518"/>
      <c r="AJ29" s="518"/>
      <c r="AK29" s="518"/>
      <c r="AL29" s="557"/>
      <c r="AM29" s="517">
        <v>233954</v>
      </c>
      <c r="AN29" s="518"/>
      <c r="AO29" s="518"/>
      <c r="AP29" s="518"/>
      <c r="AQ29" s="518"/>
      <c r="AR29" s="557"/>
      <c r="AS29" s="517">
        <v>2999</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382839</v>
      </c>
      <c r="BO29" s="467"/>
      <c r="BP29" s="467"/>
      <c r="BQ29" s="467"/>
      <c r="BR29" s="467"/>
      <c r="BS29" s="467"/>
      <c r="BT29" s="467"/>
      <c r="BU29" s="468"/>
      <c r="BV29" s="466">
        <v>377832</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94.8</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49</v>
      </c>
      <c r="BD30" s="637"/>
      <c r="BE30" s="637"/>
      <c r="BF30" s="637"/>
      <c r="BG30" s="637"/>
      <c r="BH30" s="637"/>
      <c r="BI30" s="637"/>
      <c r="BJ30" s="637"/>
      <c r="BK30" s="637"/>
      <c r="BL30" s="637"/>
      <c r="BM30" s="638"/>
      <c r="BN30" s="639">
        <v>1062884</v>
      </c>
      <c r="BO30" s="640"/>
      <c r="BP30" s="640"/>
      <c r="BQ30" s="640"/>
      <c r="BR30" s="640"/>
      <c r="BS30" s="640"/>
      <c r="BT30" s="640"/>
      <c r="BU30" s="641"/>
      <c r="BV30" s="639">
        <v>1129042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197</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197</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8</v>
      </c>
      <c r="AN34" s="652"/>
      <c r="AO34" s="653" t="str">
        <f>IF('各会計、関係団体の財政状況及び健全化判断比率'!B32="","",'各会計、関係団体の財政状況及び健全化判断比率'!B32)</f>
        <v>水道事業会計</v>
      </c>
      <c r="AP34" s="653"/>
      <c r="AQ34" s="653"/>
      <c r="AR34" s="653"/>
      <c r="AS34" s="653"/>
      <c r="AT34" s="653"/>
      <c r="AU34" s="653"/>
      <c r="AV34" s="653"/>
      <c r="AW34" s="653"/>
      <c r="AX34" s="653"/>
      <c r="AY34" s="653"/>
      <c r="AZ34" s="653"/>
      <c r="BA34" s="653"/>
      <c r="BB34" s="653"/>
      <c r="BC34" s="653"/>
      <c r="BD34" s="213"/>
      <c r="BE34" s="652" t="str">
        <f>IF(BG34="","",MAX(C34:D43,U34:V43,AM34:AN43)+1)</f>
        <v/>
      </c>
      <c r="BF34" s="652"/>
      <c r="BG34" s="653"/>
      <c r="BH34" s="653"/>
      <c r="BI34" s="653"/>
      <c r="BJ34" s="653"/>
      <c r="BK34" s="653"/>
      <c r="BL34" s="653"/>
      <c r="BM34" s="653"/>
      <c r="BN34" s="653"/>
      <c r="BO34" s="653"/>
      <c r="BP34" s="653"/>
      <c r="BQ34" s="653"/>
      <c r="BR34" s="653"/>
      <c r="BS34" s="653"/>
      <c r="BT34" s="653"/>
      <c r="BU34" s="653"/>
      <c r="BV34" s="213"/>
      <c r="BW34" s="652">
        <f>IF(BY34="","",MAX(C34:D43,U34:V43,AM34:AN43,BE34:BF43)+1)</f>
        <v>9</v>
      </c>
      <c r="BX34" s="652"/>
      <c r="BY34" s="653" t="str">
        <f>IF('各会計、関係団体の財政状況及び健全化判断比率'!B68="","",'各会計、関係団体の財政状況及び健全化判断比率'!B68)</f>
        <v>わたらい老人福祉施設組合(一般会計)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19</v>
      </c>
      <c r="CP34" s="652"/>
      <c r="CQ34" s="653" t="str">
        <f>IF('各会計、関係団体の財政状況及び健全化判断比率'!BS7="","",'各会計、関係団体の財政状況及び健全化判断比率'!BS7)</f>
        <v>度会土地開発公社</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住宅新築資金等貸付事業特別会計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10</v>
      </c>
      <c r="BX35" s="652"/>
      <c r="BY35" s="653" t="str">
        <f>IF('各会計、関係団体の財政状況及び健全化判断比率'!B69="","",'各会計、関係団体の財政状況及び健全化判断比率'!B69)</f>
        <v>わたらい老人福祉施設組合(特別養護老人ホーム高砂寮特別会計)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郡指導主事共同設置事業特別会計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11</v>
      </c>
      <c r="BX36" s="652"/>
      <c r="BY36" s="653" t="str">
        <f>IF('各会計、関係団体の財政状況及び健全化判断比率'!B70="","",'各会計、関係団体の財政状況及び健全化判断比率'!B70)</f>
        <v>わたらい老人福祉施設組合(指定通所事業所高砂寮特別会計)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f t="shared" si="4"/>
        <v>7</v>
      </c>
      <c r="V37" s="652"/>
      <c r="W37" s="653" t="str">
        <f>IF('各会計、関係団体の財政状況及び健全化判断比率'!B31="","",'各会計、関係団体の財政状況及び健全化判断比率'!B31)</f>
        <v>介護サービス事業特別会計</v>
      </c>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12</v>
      </c>
      <c r="BX37" s="652"/>
      <c r="BY37" s="653" t="str">
        <f>IF('各会計、関係団体の財政状況及び健全化判断比率'!B71="","",'各会計、関係団体の財政状況及び健全化判断比率'!B71)</f>
        <v>わたらい老人福祉施設組合(特別養護老人ホーム真砂寮特別会計)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13</v>
      </c>
      <c r="BX38" s="652"/>
      <c r="BY38" s="653" t="str">
        <f>IF('各会計、関係団体の財政状況及び健全化判断比率'!B72="","",'各会計、関係団体の財政状況及び健全化判断比率'!B72)</f>
        <v>わたらい老人福祉施設組合(特別養護老人ホームわたらい緑清苑特別会計)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14</v>
      </c>
      <c r="BX39" s="652"/>
      <c r="BY39" s="653" t="str">
        <f>IF('各会計、関係団体の財政状況及び健全化判断比率'!B73="","",'各会計、関係団体の財政状況及び健全化判断比率'!B73)</f>
        <v>三重県市町総合事務組合（一般会計）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15</v>
      </c>
      <c r="BX40" s="652"/>
      <c r="BY40" s="653" t="str">
        <f>IF('各会計、関係団体の財政状況及び健全化判断比率'!B74="","",'各会計、関係団体の財政状況及び健全化判断比率'!B74)</f>
        <v>三重県市町総合事務組合（退職手当特別会計）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16</v>
      </c>
      <c r="BX41" s="652"/>
      <c r="BY41" s="653" t="str">
        <f>IF('各会計、関係団体の財政状況及び健全化判断比率'!B75="","",'各会計、関係団体の財政状況及び健全化判断比率'!B75)</f>
        <v>三重県市町総合事務組合（デジタル地図特別会計）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17</v>
      </c>
      <c r="BX42" s="652"/>
      <c r="BY42" s="653" t="str">
        <f>IF('各会計、関係団体の財政状況及び健全化判断比率'!B76="","",'各会計、関係団体の財政状況及び健全化判断比率'!B76)</f>
        <v>三重県市町総合事務組合（共同研修特別会計）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18</v>
      </c>
      <c r="BX43" s="652"/>
      <c r="BY43" s="653" t="str">
        <f>IF('各会計、関係団体の財政状況及び健全化判断比率'!B77="","",'各会計、関係団体の財政状況及び健全化判断比率'!B77)</f>
        <v>三重県市町総合事務組合（物品特別会計）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c/qPchC+LvJfkGIJpQSk2ppNHP2aEgjBzMf3xK5+WKos8106huuemil4z7ZWEPJBxLoCKMrRQt38595Wog3Zw==" saltValue="zkKNr3Y6qKfwWkMYUfo5W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22"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44" t="s">
        <v>559</v>
      </c>
      <c r="D34" s="1244"/>
      <c r="E34" s="1245"/>
      <c r="F34" s="32">
        <v>8.32</v>
      </c>
      <c r="G34" s="33">
        <v>4.5999999999999996</v>
      </c>
      <c r="H34" s="33">
        <v>3.28</v>
      </c>
      <c r="I34" s="33">
        <v>3.19</v>
      </c>
      <c r="J34" s="34">
        <v>3.48</v>
      </c>
      <c r="K34" s="22"/>
      <c r="L34" s="22"/>
      <c r="M34" s="22"/>
      <c r="N34" s="22"/>
      <c r="O34" s="22"/>
      <c r="P34" s="22"/>
    </row>
    <row r="35" spans="1:16" ht="39" customHeight="1" x14ac:dyDescent="0.15">
      <c r="A35" s="22"/>
      <c r="B35" s="35"/>
      <c r="C35" s="1238" t="s">
        <v>560</v>
      </c>
      <c r="D35" s="1239"/>
      <c r="E35" s="1240"/>
      <c r="F35" s="36">
        <v>1.08</v>
      </c>
      <c r="G35" s="37">
        <v>1.75</v>
      </c>
      <c r="H35" s="37">
        <v>3.3</v>
      </c>
      <c r="I35" s="37">
        <v>5.34</v>
      </c>
      <c r="J35" s="38">
        <v>2.48</v>
      </c>
      <c r="K35" s="22"/>
      <c r="L35" s="22"/>
      <c r="M35" s="22"/>
      <c r="N35" s="22"/>
      <c r="O35" s="22"/>
      <c r="P35" s="22"/>
    </row>
    <row r="36" spans="1:16" ht="39" customHeight="1" x14ac:dyDescent="0.15">
      <c r="A36" s="22"/>
      <c r="B36" s="35"/>
      <c r="C36" s="1238" t="s">
        <v>561</v>
      </c>
      <c r="D36" s="1239"/>
      <c r="E36" s="1240"/>
      <c r="F36" s="36" t="s">
        <v>507</v>
      </c>
      <c r="G36" s="37" t="s">
        <v>507</v>
      </c>
      <c r="H36" s="37" t="s">
        <v>507</v>
      </c>
      <c r="I36" s="37">
        <v>2.68</v>
      </c>
      <c r="J36" s="38">
        <v>2.2799999999999998</v>
      </c>
      <c r="K36" s="22"/>
      <c r="L36" s="22"/>
      <c r="M36" s="22"/>
      <c r="N36" s="22"/>
      <c r="O36" s="22"/>
      <c r="P36" s="22"/>
    </row>
    <row r="37" spans="1:16" ht="39" customHeight="1" x14ac:dyDescent="0.15">
      <c r="A37" s="22"/>
      <c r="B37" s="35"/>
      <c r="C37" s="1238" t="s">
        <v>562</v>
      </c>
      <c r="D37" s="1239"/>
      <c r="E37" s="1240"/>
      <c r="F37" s="36">
        <v>0.86</v>
      </c>
      <c r="G37" s="37">
        <v>0.3</v>
      </c>
      <c r="H37" s="37">
        <v>0.38</v>
      </c>
      <c r="I37" s="37">
        <v>0.42</v>
      </c>
      <c r="J37" s="38">
        <v>1.3</v>
      </c>
      <c r="K37" s="22"/>
      <c r="L37" s="22"/>
      <c r="M37" s="22"/>
      <c r="N37" s="22"/>
      <c r="O37" s="22"/>
      <c r="P37" s="22"/>
    </row>
    <row r="38" spans="1:16" ht="39" customHeight="1" x14ac:dyDescent="0.15">
      <c r="A38" s="22"/>
      <c r="B38" s="35"/>
      <c r="C38" s="1238" t="s">
        <v>563</v>
      </c>
      <c r="D38" s="1239"/>
      <c r="E38" s="1240"/>
      <c r="F38" s="36">
        <v>1.19</v>
      </c>
      <c r="G38" s="37">
        <v>0.18</v>
      </c>
      <c r="H38" s="37">
        <v>0.16</v>
      </c>
      <c r="I38" s="37">
        <v>0.18</v>
      </c>
      <c r="J38" s="38">
        <v>0.18</v>
      </c>
      <c r="K38" s="22"/>
      <c r="L38" s="22"/>
      <c r="M38" s="22"/>
      <c r="N38" s="22"/>
      <c r="O38" s="22"/>
      <c r="P38" s="22"/>
    </row>
    <row r="39" spans="1:16" ht="39" customHeight="1" x14ac:dyDescent="0.15">
      <c r="A39" s="22"/>
      <c r="B39" s="35"/>
      <c r="C39" s="1238" t="s">
        <v>564</v>
      </c>
      <c r="D39" s="1239"/>
      <c r="E39" s="1240"/>
      <c r="F39" s="36">
        <v>0.05</v>
      </c>
      <c r="G39" s="37">
        <v>0.08</v>
      </c>
      <c r="H39" s="37">
        <v>0</v>
      </c>
      <c r="I39" s="37">
        <v>0</v>
      </c>
      <c r="J39" s="38">
        <v>0.05</v>
      </c>
      <c r="K39" s="22"/>
      <c r="L39" s="22"/>
      <c r="M39" s="22"/>
      <c r="N39" s="22"/>
      <c r="O39" s="22"/>
      <c r="P39" s="22"/>
    </row>
    <row r="40" spans="1:16" ht="39" customHeight="1" x14ac:dyDescent="0.15">
      <c r="A40" s="22"/>
      <c r="B40" s="35"/>
      <c r="C40" s="1238" t="s">
        <v>565</v>
      </c>
      <c r="D40" s="1239"/>
      <c r="E40" s="1240"/>
      <c r="F40" s="36">
        <v>0.09</v>
      </c>
      <c r="G40" s="37">
        <v>0.01</v>
      </c>
      <c r="H40" s="37">
        <v>0.03</v>
      </c>
      <c r="I40" s="37">
        <v>0.06</v>
      </c>
      <c r="J40" s="38">
        <v>0.03</v>
      </c>
      <c r="K40" s="22"/>
      <c r="L40" s="22"/>
      <c r="M40" s="22"/>
      <c r="N40" s="22"/>
      <c r="O40" s="22"/>
      <c r="P40" s="22"/>
    </row>
    <row r="41" spans="1:16" ht="39" customHeight="1" x14ac:dyDescent="0.15">
      <c r="A41" s="22"/>
      <c r="B41" s="35"/>
      <c r="C41" s="1238" t="s">
        <v>566</v>
      </c>
      <c r="D41" s="1239"/>
      <c r="E41" s="1240"/>
      <c r="F41" s="36">
        <v>0.01</v>
      </c>
      <c r="G41" s="37">
        <v>0.01</v>
      </c>
      <c r="H41" s="37">
        <v>0.03</v>
      </c>
      <c r="I41" s="37">
        <v>0.01</v>
      </c>
      <c r="J41" s="38">
        <v>0.01</v>
      </c>
      <c r="K41" s="22"/>
      <c r="L41" s="22"/>
      <c r="M41" s="22"/>
      <c r="N41" s="22"/>
      <c r="O41" s="22"/>
      <c r="P41" s="22"/>
    </row>
    <row r="42" spans="1:16" ht="39" customHeight="1" x14ac:dyDescent="0.15">
      <c r="A42" s="22"/>
      <c r="B42" s="39"/>
      <c r="C42" s="1238" t="s">
        <v>567</v>
      </c>
      <c r="D42" s="1239"/>
      <c r="E42" s="1240"/>
      <c r="F42" s="36" t="s">
        <v>507</v>
      </c>
      <c r="G42" s="37" t="s">
        <v>507</v>
      </c>
      <c r="H42" s="37" t="s">
        <v>507</v>
      </c>
      <c r="I42" s="37" t="s">
        <v>507</v>
      </c>
      <c r="J42" s="38" t="s">
        <v>507</v>
      </c>
      <c r="K42" s="22"/>
      <c r="L42" s="22"/>
      <c r="M42" s="22"/>
      <c r="N42" s="22"/>
      <c r="O42" s="22"/>
      <c r="P42" s="22"/>
    </row>
    <row r="43" spans="1:16" ht="39" customHeight="1" thickBot="1" x14ac:dyDescent="0.2">
      <c r="A43" s="22"/>
      <c r="B43" s="40"/>
      <c r="C43" s="1241" t="s">
        <v>568</v>
      </c>
      <c r="D43" s="1242"/>
      <c r="E43" s="1243"/>
      <c r="F43" s="41">
        <v>1.19</v>
      </c>
      <c r="G43" s="42">
        <v>0.39</v>
      </c>
      <c r="H43" s="42">
        <v>3.12</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Oi448yMfFWxGSQH9yRYkQgRreLvH6z2g/uU/SEJvwkMM7bd8HMsygaHeBUaq+vX2jVlMONm3LuWYz94qTOATw==" saltValue="KgXsflPxBpo9cBA8+5w4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3" zoomScale="60" zoomScaleNormal="60" zoomScaleSheetLayoutView="55" workbookViewId="0">
      <selection activeCell="O55" sqref="O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46" t="s">
        <v>10</v>
      </c>
      <c r="C45" s="1247"/>
      <c r="D45" s="58"/>
      <c r="E45" s="1252" t="s">
        <v>11</v>
      </c>
      <c r="F45" s="1252"/>
      <c r="G45" s="1252"/>
      <c r="H45" s="1252"/>
      <c r="I45" s="1252"/>
      <c r="J45" s="1253"/>
      <c r="K45" s="59">
        <v>279</v>
      </c>
      <c r="L45" s="60">
        <v>284</v>
      </c>
      <c r="M45" s="60">
        <v>287</v>
      </c>
      <c r="N45" s="60">
        <v>307</v>
      </c>
      <c r="O45" s="61">
        <v>314</v>
      </c>
      <c r="P45" s="48"/>
      <c r="Q45" s="48"/>
      <c r="R45" s="48"/>
      <c r="S45" s="48"/>
      <c r="T45" s="48"/>
      <c r="U45" s="48"/>
    </row>
    <row r="46" spans="1:21" ht="30.75" customHeight="1" x14ac:dyDescent="0.15">
      <c r="A46" s="48"/>
      <c r="B46" s="1248"/>
      <c r="C46" s="1249"/>
      <c r="D46" s="62"/>
      <c r="E46" s="1254" t="s">
        <v>12</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48"/>
      <c r="C47" s="1249"/>
      <c r="D47" s="62"/>
      <c r="E47" s="1254" t="s">
        <v>13</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48"/>
      <c r="C48" s="1249"/>
      <c r="D48" s="62"/>
      <c r="E48" s="1254" t="s">
        <v>14</v>
      </c>
      <c r="F48" s="1254"/>
      <c r="G48" s="1254"/>
      <c r="H48" s="1254"/>
      <c r="I48" s="1254"/>
      <c r="J48" s="1255"/>
      <c r="K48" s="63">
        <v>11</v>
      </c>
      <c r="L48" s="64">
        <v>21</v>
      </c>
      <c r="M48" s="64">
        <v>14</v>
      </c>
      <c r="N48" s="64">
        <v>16</v>
      </c>
      <c r="O48" s="65">
        <v>18</v>
      </c>
      <c r="P48" s="48"/>
      <c r="Q48" s="48"/>
      <c r="R48" s="48"/>
      <c r="S48" s="48"/>
      <c r="T48" s="48"/>
      <c r="U48" s="48"/>
    </row>
    <row r="49" spans="1:21" ht="30.75" customHeight="1" x14ac:dyDescent="0.15">
      <c r="A49" s="48"/>
      <c r="B49" s="1248"/>
      <c r="C49" s="1249"/>
      <c r="D49" s="62"/>
      <c r="E49" s="1254" t="s">
        <v>15</v>
      </c>
      <c r="F49" s="1254"/>
      <c r="G49" s="1254"/>
      <c r="H49" s="1254"/>
      <c r="I49" s="1254"/>
      <c r="J49" s="1255"/>
      <c r="K49" s="63">
        <v>56</v>
      </c>
      <c r="L49" s="64">
        <v>61</v>
      </c>
      <c r="M49" s="64">
        <v>57</v>
      </c>
      <c r="N49" s="64">
        <v>33</v>
      </c>
      <c r="O49" s="65">
        <v>25</v>
      </c>
      <c r="P49" s="48"/>
      <c r="Q49" s="48"/>
      <c r="R49" s="48"/>
      <c r="S49" s="48"/>
      <c r="T49" s="48"/>
      <c r="U49" s="48"/>
    </row>
    <row r="50" spans="1:21" ht="30.75" customHeight="1" x14ac:dyDescent="0.15">
      <c r="A50" s="48"/>
      <c r="B50" s="1248"/>
      <c r="C50" s="1249"/>
      <c r="D50" s="62"/>
      <c r="E50" s="1254" t="s">
        <v>16</v>
      </c>
      <c r="F50" s="1254"/>
      <c r="G50" s="1254"/>
      <c r="H50" s="1254"/>
      <c r="I50" s="1254"/>
      <c r="J50" s="1255"/>
      <c r="K50" s="63" t="s">
        <v>507</v>
      </c>
      <c r="L50" s="64" t="s">
        <v>507</v>
      </c>
      <c r="M50" s="64" t="s">
        <v>507</v>
      </c>
      <c r="N50" s="64" t="s">
        <v>507</v>
      </c>
      <c r="O50" s="65" t="s">
        <v>507</v>
      </c>
      <c r="P50" s="48"/>
      <c r="Q50" s="48"/>
      <c r="R50" s="48"/>
      <c r="S50" s="48"/>
      <c r="T50" s="48"/>
      <c r="U50" s="48"/>
    </row>
    <row r="51" spans="1:21" ht="30.75" customHeight="1" x14ac:dyDescent="0.15">
      <c r="A51" s="48"/>
      <c r="B51" s="1250"/>
      <c r="C51" s="1251"/>
      <c r="D51" s="66"/>
      <c r="E51" s="1254" t="s">
        <v>17</v>
      </c>
      <c r="F51" s="1254"/>
      <c r="G51" s="1254"/>
      <c r="H51" s="1254"/>
      <c r="I51" s="1254"/>
      <c r="J51" s="1255"/>
      <c r="K51" s="63" t="s">
        <v>507</v>
      </c>
      <c r="L51" s="64" t="s">
        <v>507</v>
      </c>
      <c r="M51" s="64" t="s">
        <v>507</v>
      </c>
      <c r="N51" s="64" t="s">
        <v>507</v>
      </c>
      <c r="O51" s="65" t="s">
        <v>507</v>
      </c>
      <c r="P51" s="48"/>
      <c r="Q51" s="48"/>
      <c r="R51" s="48"/>
      <c r="S51" s="48"/>
      <c r="T51" s="48"/>
      <c r="U51" s="48"/>
    </row>
    <row r="52" spans="1:21" ht="30.75" customHeight="1" x14ac:dyDescent="0.15">
      <c r="A52" s="48"/>
      <c r="B52" s="1256" t="s">
        <v>18</v>
      </c>
      <c r="C52" s="1257"/>
      <c r="D52" s="66"/>
      <c r="E52" s="1254" t="s">
        <v>19</v>
      </c>
      <c r="F52" s="1254"/>
      <c r="G52" s="1254"/>
      <c r="H52" s="1254"/>
      <c r="I52" s="1254"/>
      <c r="J52" s="1255"/>
      <c r="K52" s="63">
        <v>257</v>
      </c>
      <c r="L52" s="64">
        <v>267</v>
      </c>
      <c r="M52" s="64">
        <v>270</v>
      </c>
      <c r="N52" s="64">
        <v>275</v>
      </c>
      <c r="O52" s="65">
        <v>259</v>
      </c>
      <c r="P52" s="48"/>
      <c r="Q52" s="48"/>
      <c r="R52" s="48"/>
      <c r="S52" s="48"/>
      <c r="T52" s="48"/>
      <c r="U52" s="48"/>
    </row>
    <row r="53" spans="1:21" ht="30.75" customHeight="1" thickBot="1" x14ac:dyDescent="0.2">
      <c r="A53" s="48"/>
      <c r="B53" s="1258" t="s">
        <v>20</v>
      </c>
      <c r="C53" s="1259"/>
      <c r="D53" s="67"/>
      <c r="E53" s="1260" t="s">
        <v>21</v>
      </c>
      <c r="F53" s="1260"/>
      <c r="G53" s="1260"/>
      <c r="H53" s="1260"/>
      <c r="I53" s="1260"/>
      <c r="J53" s="1261"/>
      <c r="K53" s="68">
        <v>89</v>
      </c>
      <c r="L53" s="69">
        <v>99</v>
      </c>
      <c r="M53" s="69">
        <v>88</v>
      </c>
      <c r="N53" s="69">
        <v>81</v>
      </c>
      <c r="O53" s="70">
        <v>98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569</v>
      </c>
      <c r="L56" s="80" t="s">
        <v>570</v>
      </c>
      <c r="M56" s="80" t="s">
        <v>571</v>
      </c>
      <c r="N56" s="80" t="s">
        <v>572</v>
      </c>
      <c r="O56" s="81" t="s">
        <v>573</v>
      </c>
      <c r="P56" s="48"/>
      <c r="Q56" s="48"/>
      <c r="R56" s="48"/>
      <c r="S56" s="48"/>
      <c r="T56" s="48"/>
      <c r="U56" s="48"/>
    </row>
    <row r="57" spans="1:21" ht="31.5" customHeight="1" x14ac:dyDescent="0.15">
      <c r="B57" s="1262" t="s">
        <v>24</v>
      </c>
      <c r="C57" s="1263"/>
      <c r="D57" s="1266" t="s">
        <v>25</v>
      </c>
      <c r="E57" s="1267"/>
      <c r="F57" s="1267"/>
      <c r="G57" s="1267"/>
      <c r="H57" s="1267"/>
      <c r="I57" s="1267"/>
      <c r="J57" s="1268"/>
      <c r="K57" s="82" t="s">
        <v>594</v>
      </c>
      <c r="L57" s="83" t="s">
        <v>594</v>
      </c>
      <c r="M57" s="83" t="s">
        <v>594</v>
      </c>
      <c r="N57" s="83" t="s">
        <v>594</v>
      </c>
      <c r="O57" s="84" t="s">
        <v>594</v>
      </c>
    </row>
    <row r="58" spans="1:21" ht="31.5" customHeight="1" thickBot="1" x14ac:dyDescent="0.2">
      <c r="B58" s="1264"/>
      <c r="C58" s="1265"/>
      <c r="D58" s="1269" t="s">
        <v>26</v>
      </c>
      <c r="E58" s="1270"/>
      <c r="F58" s="1270"/>
      <c r="G58" s="1270"/>
      <c r="H58" s="1270"/>
      <c r="I58" s="1270"/>
      <c r="J58" s="1271"/>
      <c r="K58" s="85" t="s">
        <v>594</v>
      </c>
      <c r="L58" s="86" t="s">
        <v>594</v>
      </c>
      <c r="M58" s="86" t="s">
        <v>594</v>
      </c>
      <c r="N58" s="86" t="s">
        <v>594</v>
      </c>
      <c r="O58" s="87" t="s">
        <v>594</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pLc18/19neiMN+3f6W5xlI9GjURWHjepomIcaPAjMUo1wMgJODWmUAZHS6HxwijTJNN3v/G3096x52IeTMunQ==" saltValue="6F3vISCv4C97Lucl3GENL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60" zoomScaleNormal="6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72" t="s">
        <v>29</v>
      </c>
      <c r="C41" s="1273"/>
      <c r="D41" s="101"/>
      <c r="E41" s="1278" t="s">
        <v>30</v>
      </c>
      <c r="F41" s="1278"/>
      <c r="G41" s="1278"/>
      <c r="H41" s="1279"/>
      <c r="I41" s="102">
        <v>3430</v>
      </c>
      <c r="J41" s="103">
        <v>3341</v>
      </c>
      <c r="K41" s="103">
        <v>3221</v>
      </c>
      <c r="L41" s="103">
        <v>3154</v>
      </c>
      <c r="M41" s="104">
        <v>2999</v>
      </c>
    </row>
    <row r="42" spans="2:13" ht="27.75" customHeight="1" x14ac:dyDescent="0.15">
      <c r="B42" s="1274"/>
      <c r="C42" s="1275"/>
      <c r="D42" s="105"/>
      <c r="E42" s="1280" t="s">
        <v>31</v>
      </c>
      <c r="F42" s="1280"/>
      <c r="G42" s="1280"/>
      <c r="H42" s="1281"/>
      <c r="I42" s="106" t="s">
        <v>507</v>
      </c>
      <c r="J42" s="107" t="s">
        <v>507</v>
      </c>
      <c r="K42" s="107" t="s">
        <v>507</v>
      </c>
      <c r="L42" s="107" t="s">
        <v>507</v>
      </c>
      <c r="M42" s="108" t="s">
        <v>507</v>
      </c>
    </row>
    <row r="43" spans="2:13" ht="27.75" customHeight="1" x14ac:dyDescent="0.15">
      <c r="B43" s="1274"/>
      <c r="C43" s="1275"/>
      <c r="D43" s="105"/>
      <c r="E43" s="1280" t="s">
        <v>32</v>
      </c>
      <c r="F43" s="1280"/>
      <c r="G43" s="1280"/>
      <c r="H43" s="1281"/>
      <c r="I43" s="106">
        <v>581</v>
      </c>
      <c r="J43" s="107">
        <v>897</v>
      </c>
      <c r="K43" s="107">
        <v>785</v>
      </c>
      <c r="L43" s="107">
        <v>639</v>
      </c>
      <c r="M43" s="108">
        <v>639</v>
      </c>
    </row>
    <row r="44" spans="2:13" ht="27.75" customHeight="1" x14ac:dyDescent="0.15">
      <c r="B44" s="1274"/>
      <c r="C44" s="1275"/>
      <c r="D44" s="105"/>
      <c r="E44" s="1280" t="s">
        <v>33</v>
      </c>
      <c r="F44" s="1280"/>
      <c r="G44" s="1280"/>
      <c r="H44" s="1281"/>
      <c r="I44" s="106">
        <v>252</v>
      </c>
      <c r="J44" s="107">
        <v>200</v>
      </c>
      <c r="K44" s="107">
        <v>150</v>
      </c>
      <c r="L44" s="107">
        <v>118</v>
      </c>
      <c r="M44" s="108">
        <v>95</v>
      </c>
    </row>
    <row r="45" spans="2:13" ht="27.75" customHeight="1" x14ac:dyDescent="0.15">
      <c r="B45" s="1274"/>
      <c r="C45" s="1275"/>
      <c r="D45" s="105"/>
      <c r="E45" s="1280" t="s">
        <v>34</v>
      </c>
      <c r="F45" s="1280"/>
      <c r="G45" s="1280"/>
      <c r="H45" s="1281"/>
      <c r="I45" s="106">
        <v>677</v>
      </c>
      <c r="J45" s="107">
        <v>629</v>
      </c>
      <c r="K45" s="107">
        <v>632</v>
      </c>
      <c r="L45" s="107">
        <v>608</v>
      </c>
      <c r="M45" s="108">
        <v>585</v>
      </c>
    </row>
    <row r="46" spans="2:13" ht="27.75" customHeight="1" x14ac:dyDescent="0.15">
      <c r="B46" s="1274"/>
      <c r="C46" s="1275"/>
      <c r="D46" s="109"/>
      <c r="E46" s="1280" t="s">
        <v>35</v>
      </c>
      <c r="F46" s="1280"/>
      <c r="G46" s="1280"/>
      <c r="H46" s="1281"/>
      <c r="I46" s="106" t="s">
        <v>507</v>
      </c>
      <c r="J46" s="107" t="s">
        <v>507</v>
      </c>
      <c r="K46" s="107" t="s">
        <v>507</v>
      </c>
      <c r="L46" s="107" t="s">
        <v>507</v>
      </c>
      <c r="M46" s="108" t="s">
        <v>507</v>
      </c>
    </row>
    <row r="47" spans="2:13" ht="27.75" customHeight="1" x14ac:dyDescent="0.15">
      <c r="B47" s="1274"/>
      <c r="C47" s="1275"/>
      <c r="D47" s="110"/>
      <c r="E47" s="1282" t="s">
        <v>36</v>
      </c>
      <c r="F47" s="1283"/>
      <c r="G47" s="1283"/>
      <c r="H47" s="1284"/>
      <c r="I47" s="106" t="s">
        <v>507</v>
      </c>
      <c r="J47" s="107" t="s">
        <v>507</v>
      </c>
      <c r="K47" s="107" t="s">
        <v>507</v>
      </c>
      <c r="L47" s="107" t="s">
        <v>507</v>
      </c>
      <c r="M47" s="108" t="s">
        <v>507</v>
      </c>
    </row>
    <row r="48" spans="2:13" ht="27.75" customHeight="1" x14ac:dyDescent="0.15">
      <c r="B48" s="1274"/>
      <c r="C48" s="1275"/>
      <c r="D48" s="105"/>
      <c r="E48" s="1280" t="s">
        <v>37</v>
      </c>
      <c r="F48" s="1280"/>
      <c r="G48" s="1280"/>
      <c r="H48" s="1281"/>
      <c r="I48" s="106" t="s">
        <v>507</v>
      </c>
      <c r="J48" s="107" t="s">
        <v>507</v>
      </c>
      <c r="K48" s="107" t="s">
        <v>507</v>
      </c>
      <c r="L48" s="107" t="s">
        <v>507</v>
      </c>
      <c r="M48" s="108" t="s">
        <v>507</v>
      </c>
    </row>
    <row r="49" spans="2:13" ht="27.75" customHeight="1" x14ac:dyDescent="0.15">
      <c r="B49" s="1276"/>
      <c r="C49" s="1277"/>
      <c r="D49" s="105"/>
      <c r="E49" s="1280" t="s">
        <v>38</v>
      </c>
      <c r="F49" s="1280"/>
      <c r="G49" s="1280"/>
      <c r="H49" s="1281"/>
      <c r="I49" s="106" t="s">
        <v>507</v>
      </c>
      <c r="J49" s="107" t="s">
        <v>507</v>
      </c>
      <c r="K49" s="107" t="s">
        <v>507</v>
      </c>
      <c r="L49" s="107" t="s">
        <v>507</v>
      </c>
      <c r="M49" s="108" t="s">
        <v>507</v>
      </c>
    </row>
    <row r="50" spans="2:13" ht="27.75" customHeight="1" x14ac:dyDescent="0.15">
      <c r="B50" s="1285" t="s">
        <v>39</v>
      </c>
      <c r="C50" s="1286"/>
      <c r="D50" s="111"/>
      <c r="E50" s="1280" t="s">
        <v>40</v>
      </c>
      <c r="F50" s="1280"/>
      <c r="G50" s="1280"/>
      <c r="H50" s="1281"/>
      <c r="I50" s="106">
        <v>3313</v>
      </c>
      <c r="J50" s="107">
        <v>3103</v>
      </c>
      <c r="K50" s="107">
        <v>3267</v>
      </c>
      <c r="L50" s="107">
        <v>3186</v>
      </c>
      <c r="M50" s="108">
        <v>3089</v>
      </c>
    </row>
    <row r="51" spans="2:13" ht="27.75" customHeight="1" x14ac:dyDescent="0.15">
      <c r="B51" s="1274"/>
      <c r="C51" s="1275"/>
      <c r="D51" s="105"/>
      <c r="E51" s="1280" t="s">
        <v>41</v>
      </c>
      <c r="F51" s="1280"/>
      <c r="G51" s="1280"/>
      <c r="H51" s="1281"/>
      <c r="I51" s="106" t="s">
        <v>507</v>
      </c>
      <c r="J51" s="107" t="s">
        <v>507</v>
      </c>
      <c r="K51" s="107" t="s">
        <v>507</v>
      </c>
      <c r="L51" s="107" t="s">
        <v>507</v>
      </c>
      <c r="M51" s="108" t="s">
        <v>507</v>
      </c>
    </row>
    <row r="52" spans="2:13" ht="27.75" customHeight="1" x14ac:dyDescent="0.15">
      <c r="B52" s="1276"/>
      <c r="C52" s="1277"/>
      <c r="D52" s="105"/>
      <c r="E52" s="1280" t="s">
        <v>42</v>
      </c>
      <c r="F52" s="1280"/>
      <c r="G52" s="1280"/>
      <c r="H52" s="1281"/>
      <c r="I52" s="106">
        <v>2828</v>
      </c>
      <c r="J52" s="107">
        <v>2754</v>
      </c>
      <c r="K52" s="107">
        <v>2654</v>
      </c>
      <c r="L52" s="107">
        <v>2610</v>
      </c>
      <c r="M52" s="108">
        <v>2493</v>
      </c>
    </row>
    <row r="53" spans="2:13" ht="27.75" customHeight="1" thickBot="1" x14ac:dyDescent="0.2">
      <c r="B53" s="1287" t="s">
        <v>43</v>
      </c>
      <c r="C53" s="1288"/>
      <c r="D53" s="112"/>
      <c r="E53" s="1289" t="s">
        <v>44</v>
      </c>
      <c r="F53" s="1289"/>
      <c r="G53" s="1289"/>
      <c r="H53" s="1290"/>
      <c r="I53" s="113">
        <v>-1199</v>
      </c>
      <c r="J53" s="114">
        <v>-791</v>
      </c>
      <c r="K53" s="114">
        <v>-1134</v>
      </c>
      <c r="L53" s="114">
        <v>-1276</v>
      </c>
      <c r="M53" s="115">
        <v>-1264</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CfPg18IbmRR0k7iFNoIzUm0iMFKp0FBK7bceWkTq2OijC2xdsbfP+G+rsiySGBi4TevvaRdAkS7MMtnmrU1zQ==" saltValue="rjMxyKh4m/hAxIA1TDsWK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0" zoomScaleNormal="5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99" t="s">
        <v>47</v>
      </c>
      <c r="D55" s="1299"/>
      <c r="E55" s="1300"/>
      <c r="F55" s="127">
        <v>1448</v>
      </c>
      <c r="G55" s="127">
        <v>1414</v>
      </c>
      <c r="H55" s="128">
        <v>1328</v>
      </c>
    </row>
    <row r="56" spans="2:8" ht="52.5" customHeight="1" x14ac:dyDescent="0.15">
      <c r="B56" s="129"/>
      <c r="C56" s="1301" t="s">
        <v>48</v>
      </c>
      <c r="D56" s="1301"/>
      <c r="E56" s="1302"/>
      <c r="F56" s="130">
        <v>373</v>
      </c>
      <c r="G56" s="130">
        <v>378</v>
      </c>
      <c r="H56" s="131">
        <v>383</v>
      </c>
    </row>
    <row r="57" spans="2:8" ht="53.25" customHeight="1" x14ac:dyDescent="0.15">
      <c r="B57" s="129"/>
      <c r="C57" s="1303" t="s">
        <v>49</v>
      </c>
      <c r="D57" s="1303"/>
      <c r="E57" s="1304"/>
      <c r="F57" s="132">
        <v>1174</v>
      </c>
      <c r="G57" s="132">
        <v>1129</v>
      </c>
      <c r="H57" s="133">
        <v>1063</v>
      </c>
    </row>
    <row r="58" spans="2:8" ht="45.75" customHeight="1" x14ac:dyDescent="0.15">
      <c r="B58" s="134"/>
      <c r="C58" s="1291" t="s">
        <v>595</v>
      </c>
      <c r="D58" s="1292"/>
      <c r="E58" s="1293"/>
      <c r="F58" s="135">
        <v>486</v>
      </c>
      <c r="G58" s="135">
        <v>446</v>
      </c>
      <c r="H58" s="136">
        <v>466</v>
      </c>
    </row>
    <row r="59" spans="2:8" ht="45.75" customHeight="1" x14ac:dyDescent="0.15">
      <c r="B59" s="134"/>
      <c r="C59" s="1291" t="s">
        <v>596</v>
      </c>
      <c r="D59" s="1292"/>
      <c r="E59" s="1293"/>
      <c r="F59" s="135">
        <v>240</v>
      </c>
      <c r="G59" s="135">
        <v>253</v>
      </c>
      <c r="H59" s="136">
        <v>276</v>
      </c>
    </row>
    <row r="60" spans="2:8" ht="45.75" customHeight="1" x14ac:dyDescent="0.15">
      <c r="B60" s="134"/>
      <c r="C60" s="1291" t="s">
        <v>597</v>
      </c>
      <c r="D60" s="1292"/>
      <c r="E60" s="1293"/>
      <c r="F60" s="135">
        <v>267</v>
      </c>
      <c r="G60" s="135">
        <v>267</v>
      </c>
      <c r="H60" s="136">
        <v>267</v>
      </c>
    </row>
    <row r="61" spans="2:8" ht="45.75" customHeight="1" x14ac:dyDescent="0.15">
      <c r="B61" s="134"/>
      <c r="C61" s="1291" t="s">
        <v>598</v>
      </c>
      <c r="D61" s="1292"/>
      <c r="E61" s="1293"/>
      <c r="F61" s="135">
        <v>156</v>
      </c>
      <c r="G61" s="135">
        <v>133</v>
      </c>
      <c r="H61" s="136">
        <v>33</v>
      </c>
    </row>
    <row r="62" spans="2:8" ht="45.75" customHeight="1" thickBot="1" x14ac:dyDescent="0.2">
      <c r="B62" s="137"/>
      <c r="C62" s="1294" t="s">
        <v>599</v>
      </c>
      <c r="D62" s="1295"/>
      <c r="E62" s="1296"/>
      <c r="F62" s="138">
        <v>11</v>
      </c>
      <c r="G62" s="138">
        <v>11</v>
      </c>
      <c r="H62" s="139">
        <v>11</v>
      </c>
    </row>
    <row r="63" spans="2:8" ht="52.5" customHeight="1" thickBot="1" x14ac:dyDescent="0.2">
      <c r="B63" s="140"/>
      <c r="C63" s="1297" t="s">
        <v>50</v>
      </c>
      <c r="D63" s="1297"/>
      <c r="E63" s="1298"/>
      <c r="F63" s="141">
        <v>2995</v>
      </c>
      <c r="G63" s="141">
        <v>2921</v>
      </c>
      <c r="H63" s="142">
        <v>2773</v>
      </c>
    </row>
    <row r="64" spans="2:8" ht="15" customHeight="1" x14ac:dyDescent="0.15"/>
    <row r="65" ht="0" hidden="1" customHeight="1" x14ac:dyDescent="0.15"/>
    <row r="66" ht="0" hidden="1" customHeight="1" x14ac:dyDescent="0.15"/>
  </sheetData>
  <sheetProtection algorithmName="SHA-512" hashValue="GjEIumg1QFfrmxCYGx4iPpX3a7RAe4L74SH6ZOhozKMM/u9Gb+kUvuB9J/MnMNXZ0vzsXmEE2fppcYm5hq3fYw==" saltValue="F6pfy3LZjsViRQ3M/PZDW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61" zoomScaleNormal="100" zoomScaleSheetLayoutView="55" workbookViewId="0">
      <selection activeCell="AL64" sqref="AL64"/>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611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603</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549</v>
      </c>
      <c r="BQ50" s="1318"/>
      <c r="BR50" s="1318"/>
      <c r="BS50" s="1318"/>
      <c r="BT50" s="1318"/>
      <c r="BU50" s="1318"/>
      <c r="BV50" s="1318"/>
      <c r="BW50" s="1318"/>
      <c r="BX50" s="1318" t="s">
        <v>550</v>
      </c>
      <c r="BY50" s="1318"/>
      <c r="BZ50" s="1318"/>
      <c r="CA50" s="1318"/>
      <c r="CB50" s="1318"/>
      <c r="CC50" s="1318"/>
      <c r="CD50" s="1318"/>
      <c r="CE50" s="1318"/>
      <c r="CF50" s="1318" t="s">
        <v>551</v>
      </c>
      <c r="CG50" s="1318"/>
      <c r="CH50" s="1318"/>
      <c r="CI50" s="1318"/>
      <c r="CJ50" s="1318"/>
      <c r="CK50" s="1318"/>
      <c r="CL50" s="1318"/>
      <c r="CM50" s="1318"/>
      <c r="CN50" s="1318" t="s">
        <v>552</v>
      </c>
      <c r="CO50" s="1318"/>
      <c r="CP50" s="1318"/>
      <c r="CQ50" s="1318"/>
      <c r="CR50" s="1318"/>
      <c r="CS50" s="1318"/>
      <c r="CT50" s="1318"/>
      <c r="CU50" s="1318"/>
      <c r="CV50" s="1318" t="s">
        <v>553</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604</v>
      </c>
      <c r="AO51" s="1321"/>
      <c r="AP51" s="1321"/>
      <c r="AQ51" s="1321"/>
      <c r="AR51" s="1321"/>
      <c r="AS51" s="1321"/>
      <c r="AT51" s="1321"/>
      <c r="AU51" s="1321"/>
      <c r="AV51" s="1321"/>
      <c r="AW51" s="1321"/>
      <c r="AX51" s="1321"/>
      <c r="AY51" s="1321"/>
      <c r="AZ51" s="1321"/>
      <c r="BA51" s="1321"/>
      <c r="BB51" s="1321" t="s">
        <v>605</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606</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50.5</v>
      </c>
      <c r="BY53" s="1319"/>
      <c r="BZ53" s="1319"/>
      <c r="CA53" s="1319"/>
      <c r="CB53" s="1319"/>
      <c r="CC53" s="1319"/>
      <c r="CD53" s="1319"/>
      <c r="CE53" s="1319"/>
      <c r="CF53" s="1319">
        <v>43.6</v>
      </c>
      <c r="CG53" s="1319"/>
      <c r="CH53" s="1319"/>
      <c r="CI53" s="1319"/>
      <c r="CJ53" s="1319"/>
      <c r="CK53" s="1319"/>
      <c r="CL53" s="1319"/>
      <c r="CM53" s="1319"/>
      <c r="CN53" s="1319">
        <v>45.3</v>
      </c>
      <c r="CO53" s="1319"/>
      <c r="CP53" s="1319"/>
      <c r="CQ53" s="1319"/>
      <c r="CR53" s="1319"/>
      <c r="CS53" s="1319"/>
      <c r="CT53" s="1319"/>
      <c r="CU53" s="1319"/>
      <c r="CV53" s="1319">
        <v>46.7</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607</v>
      </c>
      <c r="AO55" s="1318"/>
      <c r="AP55" s="1318"/>
      <c r="AQ55" s="1318"/>
      <c r="AR55" s="1318"/>
      <c r="AS55" s="1318"/>
      <c r="AT55" s="1318"/>
      <c r="AU55" s="1318"/>
      <c r="AV55" s="1318"/>
      <c r="AW55" s="1318"/>
      <c r="AX55" s="1318"/>
      <c r="AY55" s="1318"/>
      <c r="AZ55" s="1318"/>
      <c r="BA55" s="1318"/>
      <c r="BB55" s="1321" t="s">
        <v>605</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0.8</v>
      </c>
      <c r="BY55" s="1319"/>
      <c r="BZ55" s="1319"/>
      <c r="CA55" s="1319"/>
      <c r="CB55" s="1319"/>
      <c r="CC55" s="1319"/>
      <c r="CD55" s="1319"/>
      <c r="CE55" s="1319"/>
      <c r="CF55" s="1319">
        <v>0</v>
      </c>
      <c r="CG55" s="1319"/>
      <c r="CH55" s="1319"/>
      <c r="CI55" s="1319"/>
      <c r="CJ55" s="1319"/>
      <c r="CK55" s="1319"/>
      <c r="CL55" s="1319"/>
      <c r="CM55" s="1319"/>
      <c r="CN55" s="1319">
        <v>0</v>
      </c>
      <c r="CO55" s="1319"/>
      <c r="CP55" s="1319"/>
      <c r="CQ55" s="1319"/>
      <c r="CR55" s="1319"/>
      <c r="CS55" s="1319"/>
      <c r="CT55" s="1319"/>
      <c r="CU55" s="1319"/>
      <c r="CV55" s="1319">
        <v>0</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606</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56.2</v>
      </c>
      <c r="BY57" s="1319"/>
      <c r="BZ57" s="1319"/>
      <c r="CA57" s="1319"/>
      <c r="CB57" s="1319"/>
      <c r="CC57" s="1319"/>
      <c r="CD57" s="1319"/>
      <c r="CE57" s="1319"/>
      <c r="CF57" s="1319">
        <v>58.6</v>
      </c>
      <c r="CG57" s="1319"/>
      <c r="CH57" s="1319"/>
      <c r="CI57" s="1319"/>
      <c r="CJ57" s="1319"/>
      <c r="CK57" s="1319"/>
      <c r="CL57" s="1319"/>
      <c r="CM57" s="1319"/>
      <c r="CN57" s="1319">
        <v>59.1</v>
      </c>
      <c r="CO57" s="1319"/>
      <c r="CP57" s="1319"/>
      <c r="CQ57" s="1319"/>
      <c r="CR57" s="1319"/>
      <c r="CS57" s="1319"/>
      <c r="CT57" s="1319"/>
      <c r="CU57" s="1319"/>
      <c r="CV57" s="1319">
        <v>61.2</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608</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612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603</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549</v>
      </c>
      <c r="BQ72" s="1318"/>
      <c r="BR72" s="1318"/>
      <c r="BS72" s="1318"/>
      <c r="BT72" s="1318"/>
      <c r="BU72" s="1318"/>
      <c r="BV72" s="1318"/>
      <c r="BW72" s="1318"/>
      <c r="BX72" s="1318" t="s">
        <v>550</v>
      </c>
      <c r="BY72" s="1318"/>
      <c r="BZ72" s="1318"/>
      <c r="CA72" s="1318"/>
      <c r="CB72" s="1318"/>
      <c r="CC72" s="1318"/>
      <c r="CD72" s="1318"/>
      <c r="CE72" s="1318"/>
      <c r="CF72" s="1318" t="s">
        <v>551</v>
      </c>
      <c r="CG72" s="1318"/>
      <c r="CH72" s="1318"/>
      <c r="CI72" s="1318"/>
      <c r="CJ72" s="1318"/>
      <c r="CK72" s="1318"/>
      <c r="CL72" s="1318"/>
      <c r="CM72" s="1318"/>
      <c r="CN72" s="1318" t="s">
        <v>552</v>
      </c>
      <c r="CO72" s="1318"/>
      <c r="CP72" s="1318"/>
      <c r="CQ72" s="1318"/>
      <c r="CR72" s="1318"/>
      <c r="CS72" s="1318"/>
      <c r="CT72" s="1318"/>
      <c r="CU72" s="1318"/>
      <c r="CV72" s="1318" t="s">
        <v>553</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604</v>
      </c>
      <c r="AO73" s="1321"/>
      <c r="AP73" s="1321"/>
      <c r="AQ73" s="1321"/>
      <c r="AR73" s="1321"/>
      <c r="AS73" s="1321"/>
      <c r="AT73" s="1321"/>
      <c r="AU73" s="1321"/>
      <c r="AV73" s="1321"/>
      <c r="AW73" s="1321"/>
      <c r="AX73" s="1321"/>
      <c r="AY73" s="1321"/>
      <c r="AZ73" s="1321"/>
      <c r="BA73" s="1321"/>
      <c r="BB73" s="1321" t="s">
        <v>605</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609</v>
      </c>
      <c r="BC75" s="1321"/>
      <c r="BD75" s="1321"/>
      <c r="BE75" s="1321"/>
      <c r="BF75" s="1321"/>
      <c r="BG75" s="1321"/>
      <c r="BH75" s="1321"/>
      <c r="BI75" s="1321"/>
      <c r="BJ75" s="1321"/>
      <c r="BK75" s="1321"/>
      <c r="BL75" s="1321"/>
      <c r="BM75" s="1321"/>
      <c r="BN75" s="1321"/>
      <c r="BO75" s="1321"/>
      <c r="BP75" s="1319">
        <v>3.6</v>
      </c>
      <c r="BQ75" s="1319"/>
      <c r="BR75" s="1319"/>
      <c r="BS75" s="1319"/>
      <c r="BT75" s="1319"/>
      <c r="BU75" s="1319"/>
      <c r="BV75" s="1319"/>
      <c r="BW75" s="1319"/>
      <c r="BX75" s="1319">
        <v>3.8</v>
      </c>
      <c r="BY75" s="1319"/>
      <c r="BZ75" s="1319"/>
      <c r="CA75" s="1319"/>
      <c r="CB75" s="1319"/>
      <c r="CC75" s="1319"/>
      <c r="CD75" s="1319"/>
      <c r="CE75" s="1319"/>
      <c r="CF75" s="1319">
        <v>4</v>
      </c>
      <c r="CG75" s="1319"/>
      <c r="CH75" s="1319"/>
      <c r="CI75" s="1319"/>
      <c r="CJ75" s="1319"/>
      <c r="CK75" s="1319"/>
      <c r="CL75" s="1319"/>
      <c r="CM75" s="1319"/>
      <c r="CN75" s="1319">
        <v>3.8</v>
      </c>
      <c r="CO75" s="1319"/>
      <c r="CP75" s="1319"/>
      <c r="CQ75" s="1319"/>
      <c r="CR75" s="1319"/>
      <c r="CS75" s="1319"/>
      <c r="CT75" s="1319"/>
      <c r="CU75" s="1319"/>
      <c r="CV75" s="1319">
        <v>3.7</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607</v>
      </c>
      <c r="AO77" s="1318"/>
      <c r="AP77" s="1318"/>
      <c r="AQ77" s="1318"/>
      <c r="AR77" s="1318"/>
      <c r="AS77" s="1318"/>
      <c r="AT77" s="1318"/>
      <c r="AU77" s="1318"/>
      <c r="AV77" s="1318"/>
      <c r="AW77" s="1318"/>
      <c r="AX77" s="1318"/>
      <c r="AY77" s="1318"/>
      <c r="AZ77" s="1318"/>
      <c r="BA77" s="1318"/>
      <c r="BB77" s="1321" t="s">
        <v>605</v>
      </c>
      <c r="BC77" s="1321"/>
      <c r="BD77" s="1321"/>
      <c r="BE77" s="1321"/>
      <c r="BF77" s="1321"/>
      <c r="BG77" s="1321"/>
      <c r="BH77" s="1321"/>
      <c r="BI77" s="1321"/>
      <c r="BJ77" s="1321"/>
      <c r="BK77" s="1321"/>
      <c r="BL77" s="1321"/>
      <c r="BM77" s="1321"/>
      <c r="BN77" s="1321"/>
      <c r="BO77" s="1321"/>
      <c r="BP77" s="1319">
        <v>17.899999999999999</v>
      </c>
      <c r="BQ77" s="1319"/>
      <c r="BR77" s="1319"/>
      <c r="BS77" s="1319"/>
      <c r="BT77" s="1319"/>
      <c r="BU77" s="1319"/>
      <c r="BV77" s="1319"/>
      <c r="BW77" s="1319"/>
      <c r="BX77" s="1319">
        <v>0.8</v>
      </c>
      <c r="BY77" s="1319"/>
      <c r="BZ77" s="1319"/>
      <c r="CA77" s="1319"/>
      <c r="CB77" s="1319"/>
      <c r="CC77" s="1319"/>
      <c r="CD77" s="1319"/>
      <c r="CE77" s="1319"/>
      <c r="CF77" s="1319">
        <v>0</v>
      </c>
      <c r="CG77" s="1319"/>
      <c r="CH77" s="1319"/>
      <c r="CI77" s="1319"/>
      <c r="CJ77" s="1319"/>
      <c r="CK77" s="1319"/>
      <c r="CL77" s="1319"/>
      <c r="CM77" s="1319"/>
      <c r="CN77" s="1319">
        <v>0</v>
      </c>
      <c r="CO77" s="1319"/>
      <c r="CP77" s="1319"/>
      <c r="CQ77" s="1319"/>
      <c r="CR77" s="1319"/>
      <c r="CS77" s="1319"/>
      <c r="CT77" s="1319"/>
      <c r="CU77" s="1319"/>
      <c r="CV77" s="1319">
        <v>0</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609</v>
      </c>
      <c r="BC79" s="1321"/>
      <c r="BD79" s="1321"/>
      <c r="BE79" s="1321"/>
      <c r="BF79" s="1321"/>
      <c r="BG79" s="1321"/>
      <c r="BH79" s="1321"/>
      <c r="BI79" s="1321"/>
      <c r="BJ79" s="1321"/>
      <c r="BK79" s="1321"/>
      <c r="BL79" s="1321"/>
      <c r="BM79" s="1321"/>
      <c r="BN79" s="1321"/>
      <c r="BO79" s="1321"/>
      <c r="BP79" s="1319">
        <v>9.5</v>
      </c>
      <c r="BQ79" s="1319"/>
      <c r="BR79" s="1319"/>
      <c r="BS79" s="1319"/>
      <c r="BT79" s="1319"/>
      <c r="BU79" s="1319"/>
      <c r="BV79" s="1319"/>
      <c r="BW79" s="1319"/>
      <c r="BX79" s="1319">
        <v>8.1</v>
      </c>
      <c r="BY79" s="1319"/>
      <c r="BZ79" s="1319"/>
      <c r="CA79" s="1319"/>
      <c r="CB79" s="1319"/>
      <c r="CC79" s="1319"/>
      <c r="CD79" s="1319"/>
      <c r="CE79" s="1319"/>
      <c r="CF79" s="1319">
        <v>7.3</v>
      </c>
      <c r="CG79" s="1319"/>
      <c r="CH79" s="1319"/>
      <c r="CI79" s="1319"/>
      <c r="CJ79" s="1319"/>
      <c r="CK79" s="1319"/>
      <c r="CL79" s="1319"/>
      <c r="CM79" s="1319"/>
      <c r="CN79" s="1319">
        <v>7.2</v>
      </c>
      <c r="CO79" s="1319"/>
      <c r="CP79" s="1319"/>
      <c r="CQ79" s="1319"/>
      <c r="CR79" s="1319"/>
      <c r="CS79" s="1319"/>
      <c r="CT79" s="1319"/>
      <c r="CU79" s="1319"/>
      <c r="CV79" s="1319">
        <v>7.2</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gjwH7wTDwMDBOr5Ef+fzx07AptVkJaaF+nXjarNHiTDjLjsIcTtm+hzwCLoyAWT1loSrX5X6OG/Mp3jbJwaxSQ==" saltValue="ke9Wm/0WwSe/qYx8GVpV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90" zoomScaleNormal="90" zoomScaleSheetLayoutView="70" workbookViewId="0">
      <selection activeCell="AG96" sqref="AG9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1LCtgHSr1OR/z/VfMlqf6lcGryKGolSnTdCoGHTv15G5FlcrZO2PovhQsEOGNRcbwT+mMJMBhtRs/MRXuHf1Kg==" saltValue="sy3E2K5SA8cV0Nfi1VdO/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O7" zoomScale="80" zoomScaleNormal="80" zoomScaleSheetLayoutView="55" workbookViewId="0">
      <selection activeCell="BK21" sqref="BK2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K4a/9HI2ZQ1LN3R/KNapNeO37vke/UsTZ1UKowgoZd7pZgfqZ2C6YvfunkxngsG2ujYEy5H5bupvhdFF45fsA==" saltValue="lIAshAKkgTN1fj95q62X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66805</v>
      </c>
      <c r="E3" s="161"/>
      <c r="F3" s="162">
        <v>119685</v>
      </c>
      <c r="G3" s="163"/>
      <c r="H3" s="164"/>
    </row>
    <row r="4" spans="1:8" x14ac:dyDescent="0.15">
      <c r="A4" s="165"/>
      <c r="B4" s="166"/>
      <c r="C4" s="167"/>
      <c r="D4" s="168">
        <v>59482</v>
      </c>
      <c r="E4" s="169"/>
      <c r="F4" s="170">
        <v>68464</v>
      </c>
      <c r="G4" s="171"/>
      <c r="H4" s="172"/>
    </row>
    <row r="5" spans="1:8" x14ac:dyDescent="0.15">
      <c r="A5" s="153" t="s">
        <v>541</v>
      </c>
      <c r="B5" s="158"/>
      <c r="C5" s="159"/>
      <c r="D5" s="160">
        <v>46693</v>
      </c>
      <c r="E5" s="161"/>
      <c r="F5" s="162">
        <v>128611</v>
      </c>
      <c r="G5" s="163"/>
      <c r="H5" s="164"/>
    </row>
    <row r="6" spans="1:8" x14ac:dyDescent="0.15">
      <c r="A6" s="165"/>
      <c r="B6" s="166"/>
      <c r="C6" s="167"/>
      <c r="D6" s="168">
        <v>33835</v>
      </c>
      <c r="E6" s="169"/>
      <c r="F6" s="170">
        <v>61552</v>
      </c>
      <c r="G6" s="171"/>
      <c r="H6" s="172"/>
    </row>
    <row r="7" spans="1:8" x14ac:dyDescent="0.15">
      <c r="A7" s="153" t="s">
        <v>542</v>
      </c>
      <c r="B7" s="158"/>
      <c r="C7" s="159"/>
      <c r="D7" s="160">
        <v>45801</v>
      </c>
      <c r="E7" s="161"/>
      <c r="F7" s="162">
        <v>138651</v>
      </c>
      <c r="G7" s="163"/>
      <c r="H7" s="164"/>
    </row>
    <row r="8" spans="1:8" x14ac:dyDescent="0.15">
      <c r="A8" s="165"/>
      <c r="B8" s="166"/>
      <c r="C8" s="167"/>
      <c r="D8" s="168">
        <v>39447</v>
      </c>
      <c r="E8" s="169"/>
      <c r="F8" s="170">
        <v>71211</v>
      </c>
      <c r="G8" s="171"/>
      <c r="H8" s="172"/>
    </row>
    <row r="9" spans="1:8" x14ac:dyDescent="0.15">
      <c r="A9" s="153" t="s">
        <v>543</v>
      </c>
      <c r="B9" s="158"/>
      <c r="C9" s="159"/>
      <c r="D9" s="160">
        <v>36474</v>
      </c>
      <c r="E9" s="161"/>
      <c r="F9" s="162">
        <v>122882</v>
      </c>
      <c r="G9" s="163"/>
      <c r="H9" s="164"/>
    </row>
    <row r="10" spans="1:8" x14ac:dyDescent="0.15">
      <c r="A10" s="165"/>
      <c r="B10" s="166"/>
      <c r="C10" s="167"/>
      <c r="D10" s="168">
        <v>28537</v>
      </c>
      <c r="E10" s="169"/>
      <c r="F10" s="170">
        <v>65785</v>
      </c>
      <c r="G10" s="171"/>
      <c r="H10" s="172"/>
    </row>
    <row r="11" spans="1:8" x14ac:dyDescent="0.15">
      <c r="A11" s="153" t="s">
        <v>544</v>
      </c>
      <c r="B11" s="158"/>
      <c r="C11" s="159"/>
      <c r="D11" s="160">
        <v>39155</v>
      </c>
      <c r="E11" s="161"/>
      <c r="F11" s="162">
        <v>114790</v>
      </c>
      <c r="G11" s="163"/>
      <c r="H11" s="164"/>
    </row>
    <row r="12" spans="1:8" x14ac:dyDescent="0.15">
      <c r="A12" s="165"/>
      <c r="B12" s="166"/>
      <c r="C12" s="173"/>
      <c r="D12" s="168">
        <v>32390</v>
      </c>
      <c r="E12" s="169"/>
      <c r="F12" s="170">
        <v>55601</v>
      </c>
      <c r="G12" s="171"/>
      <c r="H12" s="172"/>
    </row>
    <row r="13" spans="1:8" x14ac:dyDescent="0.15">
      <c r="A13" s="153"/>
      <c r="B13" s="158"/>
      <c r="C13" s="174"/>
      <c r="D13" s="175">
        <v>46986</v>
      </c>
      <c r="E13" s="176"/>
      <c r="F13" s="177">
        <v>124924</v>
      </c>
      <c r="G13" s="178"/>
      <c r="H13" s="164"/>
    </row>
    <row r="14" spans="1:8" x14ac:dyDescent="0.15">
      <c r="A14" s="165"/>
      <c r="B14" s="166"/>
      <c r="C14" s="167"/>
      <c r="D14" s="168">
        <v>38738</v>
      </c>
      <c r="E14" s="169"/>
      <c r="F14" s="170">
        <v>64523</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8.44</v>
      </c>
      <c r="C19" s="179">
        <f>ROUND(VALUE(SUBSTITUTE(実質収支比率等に係る経年分析!G$48,"▲","-")),2)</f>
        <v>4.6399999999999997</v>
      </c>
      <c r="D19" s="179">
        <f>ROUND(VALUE(SUBSTITUTE(実質収支比率等に係る経年分析!H$48,"▲","-")),2)</f>
        <v>3.36</v>
      </c>
      <c r="E19" s="179">
        <f>ROUND(VALUE(SUBSTITUTE(実質収支比率等に係る経年分析!I$48,"▲","-")),2)</f>
        <v>3.27</v>
      </c>
      <c r="F19" s="179">
        <f>ROUND(VALUE(SUBSTITUTE(実質収支比率等に係る経年分析!J$48,"▲","-")),2)</f>
        <v>3.54</v>
      </c>
    </row>
    <row r="20" spans="1:11" x14ac:dyDescent="0.15">
      <c r="A20" s="179" t="s">
        <v>54</v>
      </c>
      <c r="B20" s="179">
        <f>ROUND(VALUE(SUBSTITUTE(実質収支比率等に係る経年分析!F$47,"▲","-")),2)</f>
        <v>60.64</v>
      </c>
      <c r="C20" s="179">
        <f>ROUND(VALUE(SUBSTITUTE(実質収支比率等に係る経年分析!G$47,"▲","-")),2)</f>
        <v>54.13</v>
      </c>
      <c r="D20" s="179">
        <f>ROUND(VALUE(SUBSTITUTE(実質収支比率等に係る経年分析!H$47,"▲","-")),2)</f>
        <v>55.9</v>
      </c>
      <c r="E20" s="179">
        <f>ROUND(VALUE(SUBSTITUTE(実質収支比率等に係る経年分析!I$47,"▲","-")),2)</f>
        <v>54.26</v>
      </c>
      <c r="F20" s="179">
        <f>ROUND(VALUE(SUBSTITUTE(実質収支比率等に係る経年分析!J$47,"▲","-")),2)</f>
        <v>50.17</v>
      </c>
    </row>
    <row r="21" spans="1:11" x14ac:dyDescent="0.15">
      <c r="A21" s="179" t="s">
        <v>55</v>
      </c>
      <c r="B21" s="179">
        <f>IF(ISNUMBER(VALUE(SUBSTITUTE(実質収支比率等に係る経年分析!F$49,"▲","-"))),ROUND(VALUE(SUBSTITUTE(実質収支比率等に係る経年分析!F$49,"▲","-")),2),NA())</f>
        <v>-5.23</v>
      </c>
      <c r="C21" s="179">
        <f>IF(ISNUMBER(VALUE(SUBSTITUTE(実質収支比率等に係る経年分析!G$49,"▲","-"))),ROUND(VALUE(SUBSTITUTE(実質収支比率等に係る経年分析!G$49,"▲","-")),2),NA())</f>
        <v>-7.56</v>
      </c>
      <c r="D21" s="179">
        <f>IF(ISNUMBER(VALUE(SUBSTITUTE(実質収支比率等に係る経年分析!H$49,"▲","-"))),ROUND(VALUE(SUBSTITUTE(実質収支比率等に係る経年分析!H$49,"▲","-")),2),NA())</f>
        <v>-1.19</v>
      </c>
      <c r="E21" s="179">
        <f>IF(ISNUMBER(VALUE(SUBSTITUTE(実質収支比率等に係る経年分析!I$49,"▲","-"))),ROUND(VALUE(SUBSTITUTE(実質収支比率等に係る経年分析!I$49,"▲","-")),2),NA())</f>
        <v>-1.39</v>
      </c>
      <c r="F21" s="179">
        <f>IF(ISNUMBER(VALUE(SUBSTITUTE(実質収支比率等に係る経年分析!J$49,"▲","-"))),ROUND(VALUE(SUBSTITUTE(実質収支比率等に係る経年分析!J$49,"▲","-")),2),NA())</f>
        <v>-2.94</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1.19</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0.39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3.12</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住宅新築資金等貸付事業特別会計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0.01</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郡指導主事共同設置事業特別会計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0.08</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介護サービス事業特別会計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1.19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0.16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0.18</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0.86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0.42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v>
      </c>
    </row>
    <row r="34" spans="1:16" x14ac:dyDescent="0.15">
      <c r="A34" s="180" t="str">
        <f>IF(連結実質赤字比率に係る赤字・黒字の構成分析!C$36="",NA(),連結実質赤字比率に係る赤字・黒字の構成分析!C$36)</f>
        <v>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#VALUE!</v>
      </c>
      <c r="E34" s="180" t="e">
        <f>IF(ROUND(VALUE(SUBSTITUTE(連結実質赤字比率に係る赤字・黒字の構成分析!G$36,"▲", "-")), 2) &gt;= 0, ABS(ROUND(VALUE(SUBSTITUTE(連結実質赤字比率に係る赤字・黒字の構成分析!G$36,"▲", "-")), 2)), NA())</f>
        <v>#VALUE!</v>
      </c>
      <c r="F34" s="180" t="e">
        <f>IF(ROUND(VALUE(SUBSTITUTE(連結実質赤字比率に係る赤字・黒字の構成分析!H$36,"▲", "-")), 2) &lt; 0, ABS(ROUND(VALUE(SUBSTITUTE(連結実質赤字比率に係る赤字・黒字の構成分析!H$36,"▲", "-")), 2)), NA())</f>
        <v>#VALUE!</v>
      </c>
      <c r="G34" s="180" t="e">
        <f>IF(ROUND(VALUE(SUBSTITUTE(連結実質赤字比率に係る赤字・黒字の構成分析!H$36,"▲", "-")), 2) &gt;= 0, ABS(ROUND(VALUE(SUBSTITUTE(連結実質赤字比率に係る赤字・黒字の構成分析!H$36,"▲", "-")), 2)), NA())</f>
        <v>#VALUE!</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2.68</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2.2799999999999998</v>
      </c>
    </row>
    <row r="35" spans="1:16" x14ac:dyDescent="0.15">
      <c r="A35" s="180" t="str">
        <f>IF(連結実質赤字比率に係る赤字・黒字の構成分析!C$35="",NA(),連結実質赤字比率に係る赤字・黒字の構成分析!C$35)</f>
        <v>国民健康保険特別会計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1.08</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3.3</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5.34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2.48</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8.32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4.5999999999999996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3.28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3.19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3.48</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257</v>
      </c>
      <c r="E42" s="181"/>
      <c r="F42" s="181"/>
      <c r="G42" s="181">
        <f>'実質公債費比率（分子）の構造'!L$52</f>
        <v>267</v>
      </c>
      <c r="H42" s="181"/>
      <c r="I42" s="181"/>
      <c r="J42" s="181">
        <f>'実質公債費比率（分子）の構造'!M$52</f>
        <v>270</v>
      </c>
      <c r="K42" s="181"/>
      <c r="L42" s="181"/>
      <c r="M42" s="181">
        <f>'実質公債費比率（分子）の構造'!N$52</f>
        <v>275</v>
      </c>
      <c r="N42" s="181"/>
      <c r="O42" s="181"/>
      <c r="P42" s="181">
        <f>'実質公債費比率（分子）の構造'!O$52</f>
        <v>259</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56</v>
      </c>
      <c r="C45" s="181"/>
      <c r="D45" s="181"/>
      <c r="E45" s="181">
        <f>'実質公債費比率（分子）の構造'!L$49</f>
        <v>61</v>
      </c>
      <c r="F45" s="181"/>
      <c r="G45" s="181"/>
      <c r="H45" s="181">
        <f>'実質公債費比率（分子）の構造'!M$49</f>
        <v>57</v>
      </c>
      <c r="I45" s="181"/>
      <c r="J45" s="181"/>
      <c r="K45" s="181">
        <f>'実質公債費比率（分子）の構造'!N$49</f>
        <v>33</v>
      </c>
      <c r="L45" s="181"/>
      <c r="M45" s="181"/>
      <c r="N45" s="181">
        <f>'実質公債費比率（分子）の構造'!O$49</f>
        <v>25</v>
      </c>
      <c r="O45" s="181"/>
      <c r="P45" s="181"/>
    </row>
    <row r="46" spans="1:16" x14ac:dyDescent="0.15">
      <c r="A46" s="181" t="s">
        <v>66</v>
      </c>
      <c r="B46" s="181">
        <f>'実質公債費比率（分子）の構造'!K$48</f>
        <v>11</v>
      </c>
      <c r="C46" s="181"/>
      <c r="D46" s="181"/>
      <c r="E46" s="181">
        <f>'実質公債費比率（分子）の構造'!L$48</f>
        <v>21</v>
      </c>
      <c r="F46" s="181"/>
      <c r="G46" s="181"/>
      <c r="H46" s="181">
        <f>'実質公債費比率（分子）の構造'!M$48</f>
        <v>14</v>
      </c>
      <c r="I46" s="181"/>
      <c r="J46" s="181"/>
      <c r="K46" s="181">
        <f>'実質公債費比率（分子）の構造'!N$48</f>
        <v>16</v>
      </c>
      <c r="L46" s="181"/>
      <c r="M46" s="181"/>
      <c r="N46" s="181">
        <f>'実質公債費比率（分子）の構造'!O$48</f>
        <v>18</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279</v>
      </c>
      <c r="C49" s="181"/>
      <c r="D49" s="181"/>
      <c r="E49" s="181">
        <f>'実質公債費比率（分子）の構造'!L$45</f>
        <v>284</v>
      </c>
      <c r="F49" s="181"/>
      <c r="G49" s="181"/>
      <c r="H49" s="181">
        <f>'実質公債費比率（分子）の構造'!M$45</f>
        <v>287</v>
      </c>
      <c r="I49" s="181"/>
      <c r="J49" s="181"/>
      <c r="K49" s="181">
        <f>'実質公債費比率（分子）の構造'!N$45</f>
        <v>307</v>
      </c>
      <c r="L49" s="181"/>
      <c r="M49" s="181"/>
      <c r="N49" s="181">
        <f>'実質公債費比率（分子）の構造'!O$45</f>
        <v>314</v>
      </c>
      <c r="O49" s="181"/>
      <c r="P49" s="181"/>
    </row>
    <row r="50" spans="1:16" x14ac:dyDescent="0.15">
      <c r="A50" s="181" t="s">
        <v>70</v>
      </c>
      <c r="B50" s="181" t="e">
        <f>NA()</f>
        <v>#N/A</v>
      </c>
      <c r="C50" s="181">
        <f>IF(ISNUMBER('実質公債費比率（分子）の構造'!K$53),'実質公債費比率（分子）の構造'!K$53,NA())</f>
        <v>89</v>
      </c>
      <c r="D50" s="181" t="e">
        <f>NA()</f>
        <v>#N/A</v>
      </c>
      <c r="E50" s="181" t="e">
        <f>NA()</f>
        <v>#N/A</v>
      </c>
      <c r="F50" s="181">
        <f>IF(ISNUMBER('実質公債費比率（分子）の構造'!L$53),'実質公債費比率（分子）の構造'!L$53,NA())</f>
        <v>99</v>
      </c>
      <c r="G50" s="181" t="e">
        <f>NA()</f>
        <v>#N/A</v>
      </c>
      <c r="H50" s="181" t="e">
        <f>NA()</f>
        <v>#N/A</v>
      </c>
      <c r="I50" s="181">
        <f>IF(ISNUMBER('実質公債費比率（分子）の構造'!M$53),'実質公債費比率（分子）の構造'!M$53,NA())</f>
        <v>88</v>
      </c>
      <c r="J50" s="181" t="e">
        <f>NA()</f>
        <v>#N/A</v>
      </c>
      <c r="K50" s="181" t="e">
        <f>NA()</f>
        <v>#N/A</v>
      </c>
      <c r="L50" s="181">
        <f>IF(ISNUMBER('実質公債費比率（分子）の構造'!N$53),'実質公債費比率（分子）の構造'!N$53,NA())</f>
        <v>81</v>
      </c>
      <c r="M50" s="181" t="e">
        <f>NA()</f>
        <v>#N/A</v>
      </c>
      <c r="N50" s="181" t="e">
        <f>NA()</f>
        <v>#N/A</v>
      </c>
      <c r="O50" s="181">
        <f>IF(ISNUMBER('実質公債費比率（分子）の構造'!O$53),'実質公債費比率（分子）の構造'!O$53,NA())</f>
        <v>98</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2828</v>
      </c>
      <c r="E56" s="180"/>
      <c r="F56" s="180"/>
      <c r="G56" s="180">
        <f>'将来負担比率（分子）の構造'!J$52</f>
        <v>2754</v>
      </c>
      <c r="H56" s="180"/>
      <c r="I56" s="180"/>
      <c r="J56" s="180">
        <f>'将来負担比率（分子）の構造'!K$52</f>
        <v>2654</v>
      </c>
      <c r="K56" s="180"/>
      <c r="L56" s="180"/>
      <c r="M56" s="180">
        <f>'将来負担比率（分子）の構造'!L$52</f>
        <v>2610</v>
      </c>
      <c r="N56" s="180"/>
      <c r="O56" s="180"/>
      <c r="P56" s="180">
        <f>'将来負担比率（分子）の構造'!M$52</f>
        <v>2493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3313</v>
      </c>
      <c r="E58" s="180"/>
      <c r="F58" s="180"/>
      <c r="G58" s="180">
        <f>'将来負担比率（分子）の構造'!J$50</f>
        <v>3103</v>
      </c>
      <c r="H58" s="180"/>
      <c r="I58" s="180"/>
      <c r="J58" s="180">
        <f>'将来負担比率（分子）の構造'!K$50</f>
        <v>3267</v>
      </c>
      <c r="K58" s="180"/>
      <c r="L58" s="180"/>
      <c r="M58" s="180">
        <f>'将来負担比率（分子）の構造'!L$50</f>
        <v>3186</v>
      </c>
      <c r="N58" s="180"/>
      <c r="O58" s="180"/>
      <c r="P58" s="180">
        <f>'将来負担比率（分子）の構造'!M$50</f>
        <v>3089</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677</v>
      </c>
      <c r="C62" s="180"/>
      <c r="D62" s="180"/>
      <c r="E62" s="180">
        <f>'将来負担比率（分子）の構造'!J$45</f>
        <v>629</v>
      </c>
      <c r="F62" s="180"/>
      <c r="G62" s="180"/>
      <c r="H62" s="180">
        <f>'将来負担比率（分子）の構造'!K$45</f>
        <v>632</v>
      </c>
      <c r="I62" s="180"/>
      <c r="J62" s="180"/>
      <c r="K62" s="180">
        <f>'将来負担比率（分子）の構造'!L$45</f>
        <v>608</v>
      </c>
      <c r="L62" s="180"/>
      <c r="M62" s="180"/>
      <c r="N62" s="180">
        <f>'将来負担比率（分子）の構造'!M$45</f>
        <v>585</v>
      </c>
      <c r="O62" s="180"/>
      <c r="P62" s="180"/>
    </row>
    <row r="63" spans="1:16" x14ac:dyDescent="0.15">
      <c r="A63" s="180" t="s">
        <v>33</v>
      </c>
      <c r="B63" s="180">
        <f>'将来負担比率（分子）の構造'!I$44</f>
        <v>252</v>
      </c>
      <c r="C63" s="180"/>
      <c r="D63" s="180"/>
      <c r="E63" s="180">
        <f>'将来負担比率（分子）の構造'!J$44</f>
        <v>200</v>
      </c>
      <c r="F63" s="180"/>
      <c r="G63" s="180"/>
      <c r="H63" s="180">
        <f>'将来負担比率（分子）の構造'!K$44</f>
        <v>150</v>
      </c>
      <c r="I63" s="180"/>
      <c r="J63" s="180"/>
      <c r="K63" s="180">
        <f>'将来負担比率（分子）の構造'!L$44</f>
        <v>118</v>
      </c>
      <c r="L63" s="180"/>
      <c r="M63" s="180"/>
      <c r="N63" s="180">
        <f>'将来負担比率（分子）の構造'!M$44</f>
        <v>95</v>
      </c>
      <c r="O63" s="180"/>
      <c r="P63" s="180"/>
    </row>
    <row r="64" spans="1:16" x14ac:dyDescent="0.15">
      <c r="A64" s="180" t="s">
        <v>32</v>
      </c>
      <c r="B64" s="180">
        <f>'将来負担比率（分子）の構造'!I$43</f>
        <v>581</v>
      </c>
      <c r="C64" s="180"/>
      <c r="D64" s="180"/>
      <c r="E64" s="180">
        <f>'将来負担比率（分子）の構造'!J$43</f>
        <v>897</v>
      </c>
      <c r="F64" s="180"/>
      <c r="G64" s="180"/>
      <c r="H64" s="180">
        <f>'将来負担比率（分子）の構造'!K$43</f>
        <v>785</v>
      </c>
      <c r="I64" s="180"/>
      <c r="J64" s="180"/>
      <c r="K64" s="180">
        <f>'将来負担比率（分子）の構造'!L$43</f>
        <v>639</v>
      </c>
      <c r="L64" s="180"/>
      <c r="M64" s="180"/>
      <c r="N64" s="180">
        <f>'将来負担比率（分子）の構造'!M$43</f>
        <v>639</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3430</v>
      </c>
      <c r="C66" s="180"/>
      <c r="D66" s="180"/>
      <c r="E66" s="180">
        <f>'将来負担比率（分子）の構造'!J$41</f>
        <v>3341</v>
      </c>
      <c r="F66" s="180"/>
      <c r="G66" s="180"/>
      <c r="H66" s="180">
        <f>'将来負担比率（分子）の構造'!K$41</f>
        <v>3221</v>
      </c>
      <c r="I66" s="180"/>
      <c r="J66" s="180"/>
      <c r="K66" s="180">
        <f>'将来負担比率（分子）の構造'!L$41</f>
        <v>3154</v>
      </c>
      <c r="L66" s="180"/>
      <c r="M66" s="180"/>
      <c r="N66" s="180">
        <f>'将来負担比率（分子）の構造'!M$41</f>
        <v>2999</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1448</v>
      </c>
      <c r="C72" s="184">
        <f>基金残高に係る経年分析!G55</f>
        <v>1414</v>
      </c>
      <c r="D72" s="184">
        <f>基金残高に係る経年分析!H55</f>
        <v>1328</v>
      </c>
    </row>
    <row r="73" spans="1:16" x14ac:dyDescent="0.15">
      <c r="A73" s="183" t="s">
        <v>77</v>
      </c>
      <c r="B73" s="184">
        <f>基金残高に係る経年分析!F56</f>
        <v>373</v>
      </c>
      <c r="C73" s="184">
        <f>基金残高に係る経年分析!G56</f>
        <v>378</v>
      </c>
      <c r="D73" s="184">
        <f>基金残高に係る経年分析!H56</f>
        <v>383</v>
      </c>
    </row>
    <row r="74" spans="1:16" x14ac:dyDescent="0.15">
      <c r="A74" s="183" t="s">
        <v>78</v>
      </c>
      <c r="B74" s="184">
        <f>基金残高に係る経年分析!F57</f>
        <v>1174</v>
      </c>
      <c r="C74" s="184">
        <f>基金残高に係る経年分析!G57</f>
        <v>1129</v>
      </c>
      <c r="D74" s="184">
        <f>基金残高に係る経年分析!H57</f>
        <v>1063</v>
      </c>
    </row>
  </sheetData>
  <sheetProtection algorithmName="SHA-512" hashValue="rjNFq4FG/lwThyC7PmRZvAu87V/agfhTEutGC6tk8I+7/VRpQ7/08fBDSXl7JaoWc2/vFop9aN4RH9ANURrilA==" saltValue="r1ToAt9U3sRG2MX4lRYFf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840472</v>
      </c>
      <c r="S5" s="669"/>
      <c r="T5" s="669"/>
      <c r="U5" s="669"/>
      <c r="V5" s="669"/>
      <c r="W5" s="669"/>
      <c r="X5" s="669"/>
      <c r="Y5" s="670"/>
      <c r="Z5" s="671">
        <v>21.7</v>
      </c>
      <c r="AA5" s="671"/>
      <c r="AB5" s="671"/>
      <c r="AC5" s="671"/>
      <c r="AD5" s="672">
        <v>840472</v>
      </c>
      <c r="AE5" s="672"/>
      <c r="AF5" s="672"/>
      <c r="AG5" s="672"/>
      <c r="AH5" s="672"/>
      <c r="AI5" s="672"/>
      <c r="AJ5" s="672"/>
      <c r="AK5" s="672"/>
      <c r="AL5" s="673">
        <v>33.1</v>
      </c>
      <c r="AM5" s="674"/>
      <c r="AN5" s="674"/>
      <c r="AO5" s="675"/>
      <c r="AP5" s="665" t="s">
        <v>225</v>
      </c>
      <c r="AQ5" s="666"/>
      <c r="AR5" s="666"/>
      <c r="AS5" s="666"/>
      <c r="AT5" s="666"/>
      <c r="AU5" s="666"/>
      <c r="AV5" s="666"/>
      <c r="AW5" s="666"/>
      <c r="AX5" s="666"/>
      <c r="AY5" s="666"/>
      <c r="AZ5" s="666"/>
      <c r="BA5" s="666"/>
      <c r="BB5" s="666"/>
      <c r="BC5" s="666"/>
      <c r="BD5" s="666"/>
      <c r="BE5" s="666"/>
      <c r="BF5" s="667"/>
      <c r="BG5" s="679">
        <v>840472</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x14ac:dyDescent="0.15">
      <c r="B6" s="676" t="s">
        <v>230</v>
      </c>
      <c r="C6" s="677"/>
      <c r="D6" s="677"/>
      <c r="E6" s="677"/>
      <c r="F6" s="677"/>
      <c r="G6" s="677"/>
      <c r="H6" s="677"/>
      <c r="I6" s="677"/>
      <c r="J6" s="677"/>
      <c r="K6" s="677"/>
      <c r="L6" s="677"/>
      <c r="M6" s="677"/>
      <c r="N6" s="677"/>
      <c r="O6" s="677"/>
      <c r="P6" s="677"/>
      <c r="Q6" s="678"/>
      <c r="R6" s="679">
        <v>38301</v>
      </c>
      <c r="S6" s="680"/>
      <c r="T6" s="680"/>
      <c r="U6" s="680"/>
      <c r="V6" s="680"/>
      <c r="W6" s="680"/>
      <c r="X6" s="680"/>
      <c r="Y6" s="681"/>
      <c r="Z6" s="682">
        <v>1</v>
      </c>
      <c r="AA6" s="682"/>
      <c r="AB6" s="682"/>
      <c r="AC6" s="682"/>
      <c r="AD6" s="683">
        <v>38301</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840472</v>
      </c>
      <c r="BH6" s="680"/>
      <c r="BI6" s="680"/>
      <c r="BJ6" s="680"/>
      <c r="BK6" s="680"/>
      <c r="BL6" s="680"/>
      <c r="BM6" s="680"/>
      <c r="BN6" s="681"/>
      <c r="BO6" s="682">
        <v>100</v>
      </c>
      <c r="BP6" s="682"/>
      <c r="BQ6" s="682"/>
      <c r="BR6" s="682"/>
      <c r="BS6" s="683" t="s">
        <v>172</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65133</v>
      </c>
      <c r="CS6" s="680"/>
      <c r="CT6" s="680"/>
      <c r="CU6" s="680"/>
      <c r="CV6" s="680"/>
      <c r="CW6" s="680"/>
      <c r="CX6" s="680"/>
      <c r="CY6" s="681"/>
      <c r="CZ6" s="673">
        <v>1.8</v>
      </c>
      <c r="DA6" s="674"/>
      <c r="DB6" s="674"/>
      <c r="DC6" s="693"/>
      <c r="DD6" s="688" t="s">
        <v>172</v>
      </c>
      <c r="DE6" s="680"/>
      <c r="DF6" s="680"/>
      <c r="DG6" s="680"/>
      <c r="DH6" s="680"/>
      <c r="DI6" s="680"/>
      <c r="DJ6" s="680"/>
      <c r="DK6" s="680"/>
      <c r="DL6" s="680"/>
      <c r="DM6" s="680"/>
      <c r="DN6" s="680"/>
      <c r="DO6" s="680"/>
      <c r="DP6" s="681"/>
      <c r="DQ6" s="688">
        <v>65133</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2123</v>
      </c>
      <c r="S7" s="680"/>
      <c r="T7" s="680"/>
      <c r="U7" s="680"/>
      <c r="V7" s="680"/>
      <c r="W7" s="680"/>
      <c r="X7" s="680"/>
      <c r="Y7" s="681"/>
      <c r="Z7" s="682">
        <v>0.1</v>
      </c>
      <c r="AA7" s="682"/>
      <c r="AB7" s="682"/>
      <c r="AC7" s="682"/>
      <c r="AD7" s="683">
        <v>2123</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380984</v>
      </c>
      <c r="BH7" s="680"/>
      <c r="BI7" s="680"/>
      <c r="BJ7" s="680"/>
      <c r="BK7" s="680"/>
      <c r="BL7" s="680"/>
      <c r="BM7" s="680"/>
      <c r="BN7" s="681"/>
      <c r="BO7" s="682">
        <v>45.3</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567436</v>
      </c>
      <c r="CS7" s="680"/>
      <c r="CT7" s="680"/>
      <c r="CU7" s="680"/>
      <c r="CV7" s="680"/>
      <c r="CW7" s="680"/>
      <c r="CX7" s="680"/>
      <c r="CY7" s="681"/>
      <c r="CZ7" s="682">
        <v>15.4</v>
      </c>
      <c r="DA7" s="682"/>
      <c r="DB7" s="682"/>
      <c r="DC7" s="682"/>
      <c r="DD7" s="688">
        <v>8805</v>
      </c>
      <c r="DE7" s="680"/>
      <c r="DF7" s="680"/>
      <c r="DG7" s="680"/>
      <c r="DH7" s="680"/>
      <c r="DI7" s="680"/>
      <c r="DJ7" s="680"/>
      <c r="DK7" s="680"/>
      <c r="DL7" s="680"/>
      <c r="DM7" s="680"/>
      <c r="DN7" s="680"/>
      <c r="DO7" s="680"/>
      <c r="DP7" s="681"/>
      <c r="DQ7" s="688">
        <v>537680</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4274</v>
      </c>
      <c r="S8" s="680"/>
      <c r="T8" s="680"/>
      <c r="U8" s="680"/>
      <c r="V8" s="680"/>
      <c r="W8" s="680"/>
      <c r="X8" s="680"/>
      <c r="Y8" s="681"/>
      <c r="Z8" s="682">
        <v>0.1</v>
      </c>
      <c r="AA8" s="682"/>
      <c r="AB8" s="682"/>
      <c r="AC8" s="682"/>
      <c r="AD8" s="683">
        <v>4274</v>
      </c>
      <c r="AE8" s="683"/>
      <c r="AF8" s="683"/>
      <c r="AG8" s="683"/>
      <c r="AH8" s="683"/>
      <c r="AI8" s="683"/>
      <c r="AJ8" s="683"/>
      <c r="AK8" s="683"/>
      <c r="AL8" s="684">
        <v>0.2</v>
      </c>
      <c r="AM8" s="685"/>
      <c r="AN8" s="685"/>
      <c r="AO8" s="686"/>
      <c r="AP8" s="676" t="s">
        <v>237</v>
      </c>
      <c r="AQ8" s="677"/>
      <c r="AR8" s="677"/>
      <c r="AS8" s="677"/>
      <c r="AT8" s="677"/>
      <c r="AU8" s="677"/>
      <c r="AV8" s="677"/>
      <c r="AW8" s="677"/>
      <c r="AX8" s="677"/>
      <c r="AY8" s="677"/>
      <c r="AZ8" s="677"/>
      <c r="BA8" s="677"/>
      <c r="BB8" s="677"/>
      <c r="BC8" s="677"/>
      <c r="BD8" s="677"/>
      <c r="BE8" s="677"/>
      <c r="BF8" s="678"/>
      <c r="BG8" s="679">
        <v>14433</v>
      </c>
      <c r="BH8" s="680"/>
      <c r="BI8" s="680"/>
      <c r="BJ8" s="680"/>
      <c r="BK8" s="680"/>
      <c r="BL8" s="680"/>
      <c r="BM8" s="680"/>
      <c r="BN8" s="681"/>
      <c r="BO8" s="682">
        <v>1.7</v>
      </c>
      <c r="BP8" s="682"/>
      <c r="BQ8" s="682"/>
      <c r="BR8" s="682"/>
      <c r="BS8" s="688" t="s">
        <v>172</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1149554</v>
      </c>
      <c r="CS8" s="680"/>
      <c r="CT8" s="680"/>
      <c r="CU8" s="680"/>
      <c r="CV8" s="680"/>
      <c r="CW8" s="680"/>
      <c r="CX8" s="680"/>
      <c r="CY8" s="681"/>
      <c r="CZ8" s="682">
        <v>31.2</v>
      </c>
      <c r="DA8" s="682"/>
      <c r="DB8" s="682"/>
      <c r="DC8" s="682"/>
      <c r="DD8" s="688">
        <v>43167</v>
      </c>
      <c r="DE8" s="680"/>
      <c r="DF8" s="680"/>
      <c r="DG8" s="680"/>
      <c r="DH8" s="680"/>
      <c r="DI8" s="680"/>
      <c r="DJ8" s="680"/>
      <c r="DK8" s="680"/>
      <c r="DL8" s="680"/>
      <c r="DM8" s="680"/>
      <c r="DN8" s="680"/>
      <c r="DO8" s="680"/>
      <c r="DP8" s="681"/>
      <c r="DQ8" s="688">
        <v>696764</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3432</v>
      </c>
      <c r="S9" s="680"/>
      <c r="T9" s="680"/>
      <c r="U9" s="680"/>
      <c r="V9" s="680"/>
      <c r="W9" s="680"/>
      <c r="X9" s="680"/>
      <c r="Y9" s="681"/>
      <c r="Z9" s="682">
        <v>0.1</v>
      </c>
      <c r="AA9" s="682"/>
      <c r="AB9" s="682"/>
      <c r="AC9" s="682"/>
      <c r="AD9" s="683">
        <v>3432</v>
      </c>
      <c r="AE9" s="683"/>
      <c r="AF9" s="683"/>
      <c r="AG9" s="683"/>
      <c r="AH9" s="683"/>
      <c r="AI9" s="683"/>
      <c r="AJ9" s="683"/>
      <c r="AK9" s="683"/>
      <c r="AL9" s="684">
        <v>0.1</v>
      </c>
      <c r="AM9" s="685"/>
      <c r="AN9" s="685"/>
      <c r="AO9" s="686"/>
      <c r="AP9" s="676" t="s">
        <v>240</v>
      </c>
      <c r="AQ9" s="677"/>
      <c r="AR9" s="677"/>
      <c r="AS9" s="677"/>
      <c r="AT9" s="677"/>
      <c r="AU9" s="677"/>
      <c r="AV9" s="677"/>
      <c r="AW9" s="677"/>
      <c r="AX9" s="677"/>
      <c r="AY9" s="677"/>
      <c r="AZ9" s="677"/>
      <c r="BA9" s="677"/>
      <c r="BB9" s="677"/>
      <c r="BC9" s="677"/>
      <c r="BD9" s="677"/>
      <c r="BE9" s="677"/>
      <c r="BF9" s="678"/>
      <c r="BG9" s="679">
        <v>337186</v>
      </c>
      <c r="BH9" s="680"/>
      <c r="BI9" s="680"/>
      <c r="BJ9" s="680"/>
      <c r="BK9" s="680"/>
      <c r="BL9" s="680"/>
      <c r="BM9" s="680"/>
      <c r="BN9" s="681"/>
      <c r="BO9" s="682">
        <v>40.1</v>
      </c>
      <c r="BP9" s="682"/>
      <c r="BQ9" s="682"/>
      <c r="BR9" s="682"/>
      <c r="BS9" s="688" t="s">
        <v>172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342377</v>
      </c>
      <c r="CS9" s="680"/>
      <c r="CT9" s="680"/>
      <c r="CU9" s="680"/>
      <c r="CV9" s="680"/>
      <c r="CW9" s="680"/>
      <c r="CX9" s="680"/>
      <c r="CY9" s="681"/>
      <c r="CZ9" s="682">
        <v>9.3000000000000007</v>
      </c>
      <c r="DA9" s="682"/>
      <c r="DB9" s="682"/>
      <c r="DC9" s="682"/>
      <c r="DD9" s="688">
        <v>9844</v>
      </c>
      <c r="DE9" s="680"/>
      <c r="DF9" s="680"/>
      <c r="DG9" s="680"/>
      <c r="DH9" s="680"/>
      <c r="DI9" s="680"/>
      <c r="DJ9" s="680"/>
      <c r="DK9" s="680"/>
      <c r="DL9" s="680"/>
      <c r="DM9" s="680"/>
      <c r="DN9" s="680"/>
      <c r="DO9" s="680"/>
      <c r="DP9" s="681"/>
      <c r="DQ9" s="688">
        <v>327214</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172</v>
      </c>
      <c r="S10" s="680"/>
      <c r="T10" s="680"/>
      <c r="U10" s="680"/>
      <c r="V10" s="680"/>
      <c r="W10" s="680"/>
      <c r="X10" s="680"/>
      <c r="Y10" s="681"/>
      <c r="Z10" s="682" t="s">
        <v>172</v>
      </c>
      <c r="AA10" s="682"/>
      <c r="AB10" s="682"/>
      <c r="AC10" s="682"/>
      <c r="AD10" s="683" t="s">
        <v>136</v>
      </c>
      <c r="AE10" s="683"/>
      <c r="AF10" s="683"/>
      <c r="AG10" s="683"/>
      <c r="AH10" s="683"/>
      <c r="AI10" s="683"/>
      <c r="AJ10" s="683"/>
      <c r="AK10" s="683"/>
      <c r="AL10" s="684" t="s">
        <v>172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14903</v>
      </c>
      <c r="BH10" s="680"/>
      <c r="BI10" s="680"/>
      <c r="BJ10" s="680"/>
      <c r="BK10" s="680"/>
      <c r="BL10" s="680"/>
      <c r="BM10" s="680"/>
      <c r="BN10" s="681"/>
      <c r="BO10" s="682">
        <v>1.8</v>
      </c>
      <c r="BP10" s="682"/>
      <c r="BQ10" s="682"/>
      <c r="BR10" s="682"/>
      <c r="BS10" s="688" t="s">
        <v>172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226</v>
      </c>
      <c r="CS10" s="680"/>
      <c r="CT10" s="680"/>
      <c r="CU10" s="680"/>
      <c r="CV10" s="680"/>
      <c r="CW10" s="680"/>
      <c r="CX10" s="680"/>
      <c r="CY10" s="681"/>
      <c r="CZ10" s="682" t="s">
        <v>172</v>
      </c>
      <c r="DA10" s="682"/>
      <c r="DB10" s="682"/>
      <c r="DC10" s="682"/>
      <c r="DD10" s="688" t="s">
        <v>172</v>
      </c>
      <c r="DE10" s="680"/>
      <c r="DF10" s="680"/>
      <c r="DG10" s="680"/>
      <c r="DH10" s="680"/>
      <c r="DI10" s="680"/>
      <c r="DJ10" s="680"/>
      <c r="DK10" s="680"/>
      <c r="DL10" s="680"/>
      <c r="DM10" s="680"/>
      <c r="DN10" s="680"/>
      <c r="DO10" s="680"/>
      <c r="DP10" s="681"/>
      <c r="DQ10" s="688" t="s">
        <v>226</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172</v>
      </c>
      <c r="S11" s="680"/>
      <c r="T11" s="680"/>
      <c r="U11" s="680"/>
      <c r="V11" s="680"/>
      <c r="W11" s="680"/>
      <c r="X11" s="680"/>
      <c r="Y11" s="681"/>
      <c r="Z11" s="682" t="s">
        <v>172</v>
      </c>
      <c r="AA11" s="682"/>
      <c r="AB11" s="682"/>
      <c r="AC11" s="682"/>
      <c r="AD11" s="683" t="s">
        <v>172</v>
      </c>
      <c r="AE11" s="683"/>
      <c r="AF11" s="683"/>
      <c r="AG11" s="683"/>
      <c r="AH11" s="683"/>
      <c r="AI11" s="683"/>
      <c r="AJ11" s="683"/>
      <c r="AK11" s="683"/>
      <c r="AL11" s="684" t="s">
        <v>172</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14462</v>
      </c>
      <c r="BH11" s="680"/>
      <c r="BI11" s="680"/>
      <c r="BJ11" s="680"/>
      <c r="BK11" s="680"/>
      <c r="BL11" s="680"/>
      <c r="BM11" s="680"/>
      <c r="BN11" s="681"/>
      <c r="BO11" s="682">
        <v>1.7</v>
      </c>
      <c r="BP11" s="682"/>
      <c r="BQ11" s="682"/>
      <c r="BR11" s="682"/>
      <c r="BS11" s="688" t="s">
        <v>172</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100323</v>
      </c>
      <c r="CS11" s="680"/>
      <c r="CT11" s="680"/>
      <c r="CU11" s="680"/>
      <c r="CV11" s="680"/>
      <c r="CW11" s="680"/>
      <c r="CX11" s="680"/>
      <c r="CY11" s="681"/>
      <c r="CZ11" s="682">
        <v>2.7</v>
      </c>
      <c r="DA11" s="682"/>
      <c r="DB11" s="682"/>
      <c r="DC11" s="682"/>
      <c r="DD11" s="688">
        <v>9833</v>
      </c>
      <c r="DE11" s="680"/>
      <c r="DF11" s="680"/>
      <c r="DG11" s="680"/>
      <c r="DH11" s="680"/>
      <c r="DI11" s="680"/>
      <c r="DJ11" s="680"/>
      <c r="DK11" s="680"/>
      <c r="DL11" s="680"/>
      <c r="DM11" s="680"/>
      <c r="DN11" s="680"/>
      <c r="DO11" s="680"/>
      <c r="DP11" s="681"/>
      <c r="DQ11" s="688">
        <v>82482</v>
      </c>
      <c r="DR11" s="680"/>
      <c r="DS11" s="680"/>
      <c r="DT11" s="680"/>
      <c r="DU11" s="680"/>
      <c r="DV11" s="680"/>
      <c r="DW11" s="680"/>
      <c r="DX11" s="680"/>
      <c r="DY11" s="680"/>
      <c r="DZ11" s="680"/>
      <c r="EA11" s="680"/>
      <c r="EB11" s="680"/>
      <c r="EC11" s="689"/>
    </row>
    <row r="12" spans="2:143" ht="11.25" customHeight="1" x14ac:dyDescent="0.15">
      <c r="B12" s="676" t="s">
        <v>248</v>
      </c>
      <c r="C12" s="677"/>
      <c r="D12" s="677"/>
      <c r="E12" s="677"/>
      <c r="F12" s="677"/>
      <c r="G12" s="677"/>
      <c r="H12" s="677"/>
      <c r="I12" s="677"/>
      <c r="J12" s="677"/>
      <c r="K12" s="677"/>
      <c r="L12" s="677"/>
      <c r="M12" s="677"/>
      <c r="N12" s="677"/>
      <c r="O12" s="677"/>
      <c r="P12" s="677"/>
      <c r="Q12" s="678"/>
      <c r="R12" s="679">
        <v>135441</v>
      </c>
      <c r="S12" s="680"/>
      <c r="T12" s="680"/>
      <c r="U12" s="680"/>
      <c r="V12" s="680"/>
      <c r="W12" s="680"/>
      <c r="X12" s="680"/>
      <c r="Y12" s="681"/>
      <c r="Z12" s="682">
        <v>3.5</v>
      </c>
      <c r="AA12" s="682"/>
      <c r="AB12" s="682"/>
      <c r="AC12" s="682"/>
      <c r="AD12" s="683">
        <v>135441</v>
      </c>
      <c r="AE12" s="683"/>
      <c r="AF12" s="683"/>
      <c r="AG12" s="683"/>
      <c r="AH12" s="683"/>
      <c r="AI12" s="683"/>
      <c r="AJ12" s="683"/>
      <c r="AK12" s="683"/>
      <c r="AL12" s="684">
        <v>5.3</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387237</v>
      </c>
      <c r="BH12" s="680"/>
      <c r="BI12" s="680"/>
      <c r="BJ12" s="680"/>
      <c r="BK12" s="680"/>
      <c r="BL12" s="680"/>
      <c r="BM12" s="680"/>
      <c r="BN12" s="681"/>
      <c r="BO12" s="682">
        <v>46.1</v>
      </c>
      <c r="BP12" s="682"/>
      <c r="BQ12" s="682"/>
      <c r="BR12" s="682"/>
      <c r="BS12" s="688" t="s">
        <v>172</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40278</v>
      </c>
      <c r="CS12" s="680"/>
      <c r="CT12" s="680"/>
      <c r="CU12" s="680"/>
      <c r="CV12" s="680"/>
      <c r="CW12" s="680"/>
      <c r="CX12" s="680"/>
      <c r="CY12" s="681"/>
      <c r="CZ12" s="682">
        <v>1.1000000000000001</v>
      </c>
      <c r="DA12" s="682"/>
      <c r="DB12" s="682"/>
      <c r="DC12" s="682"/>
      <c r="DD12" s="688" t="s">
        <v>172</v>
      </c>
      <c r="DE12" s="680"/>
      <c r="DF12" s="680"/>
      <c r="DG12" s="680"/>
      <c r="DH12" s="680"/>
      <c r="DI12" s="680"/>
      <c r="DJ12" s="680"/>
      <c r="DK12" s="680"/>
      <c r="DL12" s="680"/>
      <c r="DM12" s="680"/>
      <c r="DN12" s="680"/>
      <c r="DO12" s="680"/>
      <c r="DP12" s="681"/>
      <c r="DQ12" s="688">
        <v>37133</v>
      </c>
      <c r="DR12" s="680"/>
      <c r="DS12" s="680"/>
      <c r="DT12" s="680"/>
      <c r="DU12" s="680"/>
      <c r="DV12" s="680"/>
      <c r="DW12" s="680"/>
      <c r="DX12" s="680"/>
      <c r="DY12" s="680"/>
      <c r="DZ12" s="680"/>
      <c r="EA12" s="680"/>
      <c r="EB12" s="680"/>
      <c r="EC12" s="689"/>
    </row>
    <row r="13" spans="2:143" ht="11.25" customHeight="1" x14ac:dyDescent="0.15">
      <c r="B13" s="676" t="s">
        <v>251</v>
      </c>
      <c r="C13" s="677"/>
      <c r="D13" s="677"/>
      <c r="E13" s="677"/>
      <c r="F13" s="677"/>
      <c r="G13" s="677"/>
      <c r="H13" s="677"/>
      <c r="I13" s="677"/>
      <c r="J13" s="677"/>
      <c r="K13" s="677"/>
      <c r="L13" s="677"/>
      <c r="M13" s="677"/>
      <c r="N13" s="677"/>
      <c r="O13" s="677"/>
      <c r="P13" s="677"/>
      <c r="Q13" s="678"/>
      <c r="R13" s="679" t="s">
        <v>172</v>
      </c>
      <c r="S13" s="680"/>
      <c r="T13" s="680"/>
      <c r="U13" s="680"/>
      <c r="V13" s="680"/>
      <c r="W13" s="680"/>
      <c r="X13" s="680"/>
      <c r="Y13" s="681"/>
      <c r="Z13" s="682" t="s">
        <v>172</v>
      </c>
      <c r="AA13" s="682"/>
      <c r="AB13" s="682"/>
      <c r="AC13" s="682"/>
      <c r="AD13" s="683" t="s">
        <v>172</v>
      </c>
      <c r="AE13" s="683"/>
      <c r="AF13" s="683"/>
      <c r="AG13" s="683"/>
      <c r="AH13" s="683"/>
      <c r="AI13" s="683"/>
      <c r="AJ13" s="683"/>
      <c r="AK13" s="683"/>
      <c r="AL13" s="684" t="s">
        <v>226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387237</v>
      </c>
      <c r="BH13" s="680"/>
      <c r="BI13" s="680"/>
      <c r="BJ13" s="680"/>
      <c r="BK13" s="680"/>
      <c r="BL13" s="680"/>
      <c r="BM13" s="680"/>
      <c r="BN13" s="681"/>
      <c r="BO13" s="682">
        <v>46.1</v>
      </c>
      <c r="BP13" s="682"/>
      <c r="BQ13" s="682"/>
      <c r="BR13" s="682"/>
      <c r="BS13" s="688" t="s">
        <v>172</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319789</v>
      </c>
      <c r="CS13" s="680"/>
      <c r="CT13" s="680"/>
      <c r="CU13" s="680"/>
      <c r="CV13" s="680"/>
      <c r="CW13" s="680"/>
      <c r="CX13" s="680"/>
      <c r="CY13" s="681"/>
      <c r="CZ13" s="682">
        <v>8.6999999999999993</v>
      </c>
      <c r="DA13" s="682"/>
      <c r="DB13" s="682"/>
      <c r="DC13" s="682"/>
      <c r="DD13" s="688">
        <v>201293</v>
      </c>
      <c r="DE13" s="680"/>
      <c r="DF13" s="680"/>
      <c r="DG13" s="680"/>
      <c r="DH13" s="680"/>
      <c r="DI13" s="680"/>
      <c r="DJ13" s="680"/>
      <c r="DK13" s="680"/>
      <c r="DL13" s="680"/>
      <c r="DM13" s="680"/>
      <c r="DN13" s="680"/>
      <c r="DO13" s="680"/>
      <c r="DP13" s="681"/>
      <c r="DQ13" s="688">
        <v>253324</v>
      </c>
      <c r="DR13" s="680"/>
      <c r="DS13" s="680"/>
      <c r="DT13" s="680"/>
      <c r="DU13" s="680"/>
      <c r="DV13" s="680"/>
      <c r="DW13" s="680"/>
      <c r="DX13" s="680"/>
      <c r="DY13" s="680"/>
      <c r="DZ13" s="680"/>
      <c r="EA13" s="680"/>
      <c r="EB13" s="680"/>
      <c r="EC13" s="689"/>
    </row>
    <row r="14" spans="2:143" ht="11.25" customHeight="1" x14ac:dyDescent="0.15">
      <c r="B14" s="676" t="s">
        <v>254</v>
      </c>
      <c r="C14" s="677"/>
      <c r="D14" s="677"/>
      <c r="E14" s="677"/>
      <c r="F14" s="677"/>
      <c r="G14" s="677"/>
      <c r="H14" s="677"/>
      <c r="I14" s="677"/>
      <c r="J14" s="677"/>
      <c r="K14" s="677"/>
      <c r="L14" s="677"/>
      <c r="M14" s="677"/>
      <c r="N14" s="677"/>
      <c r="O14" s="677"/>
      <c r="P14" s="677"/>
      <c r="Q14" s="678"/>
      <c r="R14" s="679" t="s">
        <v>172</v>
      </c>
      <c r="S14" s="680"/>
      <c r="T14" s="680"/>
      <c r="U14" s="680"/>
      <c r="V14" s="680"/>
      <c r="W14" s="680"/>
      <c r="X14" s="680"/>
      <c r="Y14" s="681"/>
      <c r="Z14" s="682" t="s">
        <v>172</v>
      </c>
      <c r="AA14" s="682"/>
      <c r="AB14" s="682"/>
      <c r="AC14" s="682"/>
      <c r="AD14" s="683" t="s">
        <v>172</v>
      </c>
      <c r="AE14" s="683"/>
      <c r="AF14" s="683"/>
      <c r="AG14" s="683"/>
      <c r="AH14" s="683"/>
      <c r="AI14" s="683"/>
      <c r="AJ14" s="683"/>
      <c r="AK14" s="683"/>
      <c r="AL14" s="684" t="s">
        <v>172</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33638</v>
      </c>
      <c r="BH14" s="680"/>
      <c r="BI14" s="680"/>
      <c r="BJ14" s="680"/>
      <c r="BK14" s="680"/>
      <c r="BL14" s="680"/>
      <c r="BM14" s="680"/>
      <c r="BN14" s="681"/>
      <c r="BO14" s="682">
        <v>4</v>
      </c>
      <c r="BP14" s="682"/>
      <c r="BQ14" s="682"/>
      <c r="BR14" s="682"/>
      <c r="BS14" s="688" t="s">
        <v>172</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201541</v>
      </c>
      <c r="CS14" s="680"/>
      <c r="CT14" s="680"/>
      <c r="CU14" s="680"/>
      <c r="CV14" s="680"/>
      <c r="CW14" s="680"/>
      <c r="CX14" s="680"/>
      <c r="CY14" s="681"/>
      <c r="CZ14" s="682">
        <v>5.5</v>
      </c>
      <c r="DA14" s="682"/>
      <c r="DB14" s="682"/>
      <c r="DC14" s="682"/>
      <c r="DD14" s="688">
        <v>4681</v>
      </c>
      <c r="DE14" s="680"/>
      <c r="DF14" s="680"/>
      <c r="DG14" s="680"/>
      <c r="DH14" s="680"/>
      <c r="DI14" s="680"/>
      <c r="DJ14" s="680"/>
      <c r="DK14" s="680"/>
      <c r="DL14" s="680"/>
      <c r="DM14" s="680"/>
      <c r="DN14" s="680"/>
      <c r="DO14" s="680"/>
      <c r="DP14" s="681"/>
      <c r="DQ14" s="688">
        <v>191722</v>
      </c>
      <c r="DR14" s="680"/>
      <c r="DS14" s="680"/>
      <c r="DT14" s="680"/>
      <c r="DU14" s="680"/>
      <c r="DV14" s="680"/>
      <c r="DW14" s="680"/>
      <c r="DX14" s="680"/>
      <c r="DY14" s="680"/>
      <c r="DZ14" s="680"/>
      <c r="EA14" s="680"/>
      <c r="EB14" s="680"/>
      <c r="EC14" s="689"/>
    </row>
    <row r="15" spans="2:143" ht="11.25" customHeight="1" x14ac:dyDescent="0.15">
      <c r="B15" s="676" t="s">
        <v>257</v>
      </c>
      <c r="C15" s="677"/>
      <c r="D15" s="677"/>
      <c r="E15" s="677"/>
      <c r="F15" s="677"/>
      <c r="G15" s="677"/>
      <c r="H15" s="677"/>
      <c r="I15" s="677"/>
      <c r="J15" s="677"/>
      <c r="K15" s="677"/>
      <c r="L15" s="677"/>
      <c r="M15" s="677"/>
      <c r="N15" s="677"/>
      <c r="O15" s="677"/>
      <c r="P15" s="677"/>
      <c r="Q15" s="678"/>
      <c r="R15" s="679">
        <v>14577</v>
      </c>
      <c r="S15" s="680"/>
      <c r="T15" s="680"/>
      <c r="U15" s="680"/>
      <c r="V15" s="680"/>
      <c r="W15" s="680"/>
      <c r="X15" s="680"/>
      <c r="Y15" s="681"/>
      <c r="Z15" s="682">
        <v>0.4</v>
      </c>
      <c r="AA15" s="682"/>
      <c r="AB15" s="682"/>
      <c r="AC15" s="682"/>
      <c r="AD15" s="683">
        <v>14577</v>
      </c>
      <c r="AE15" s="683"/>
      <c r="AF15" s="683"/>
      <c r="AG15" s="683"/>
      <c r="AH15" s="683"/>
      <c r="AI15" s="683"/>
      <c r="AJ15" s="683"/>
      <c r="AK15" s="683"/>
      <c r="AL15" s="684">
        <v>0.6</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38613</v>
      </c>
      <c r="BH15" s="680"/>
      <c r="BI15" s="680"/>
      <c r="BJ15" s="680"/>
      <c r="BK15" s="680"/>
      <c r="BL15" s="680"/>
      <c r="BM15" s="680"/>
      <c r="BN15" s="681"/>
      <c r="BO15" s="682">
        <v>4.5999999999999996</v>
      </c>
      <c r="BP15" s="682"/>
      <c r="BQ15" s="682"/>
      <c r="BR15" s="682"/>
      <c r="BS15" s="688" t="s">
        <v>172</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408687</v>
      </c>
      <c r="CS15" s="680"/>
      <c r="CT15" s="680"/>
      <c r="CU15" s="680"/>
      <c r="CV15" s="680"/>
      <c r="CW15" s="680"/>
      <c r="CX15" s="680"/>
      <c r="CY15" s="681"/>
      <c r="CZ15" s="682">
        <v>11.1</v>
      </c>
      <c r="DA15" s="682"/>
      <c r="DB15" s="682"/>
      <c r="DC15" s="682"/>
      <c r="DD15" s="688">
        <v>46266</v>
      </c>
      <c r="DE15" s="680"/>
      <c r="DF15" s="680"/>
      <c r="DG15" s="680"/>
      <c r="DH15" s="680"/>
      <c r="DI15" s="680"/>
      <c r="DJ15" s="680"/>
      <c r="DK15" s="680"/>
      <c r="DL15" s="680"/>
      <c r="DM15" s="680"/>
      <c r="DN15" s="680"/>
      <c r="DO15" s="680"/>
      <c r="DP15" s="681"/>
      <c r="DQ15" s="688">
        <v>379605</v>
      </c>
      <c r="DR15" s="680"/>
      <c r="DS15" s="680"/>
      <c r="DT15" s="680"/>
      <c r="DU15" s="680"/>
      <c r="DV15" s="680"/>
      <c r="DW15" s="680"/>
      <c r="DX15" s="680"/>
      <c r="DY15" s="680"/>
      <c r="DZ15" s="680"/>
      <c r="EA15" s="680"/>
      <c r="EB15" s="680"/>
      <c r="EC15" s="689"/>
    </row>
    <row r="16" spans="2:143" ht="11.25" customHeight="1" x14ac:dyDescent="0.15">
      <c r="B16" s="676" t="s">
        <v>260</v>
      </c>
      <c r="C16" s="677"/>
      <c r="D16" s="677"/>
      <c r="E16" s="677"/>
      <c r="F16" s="677"/>
      <c r="G16" s="677"/>
      <c r="H16" s="677"/>
      <c r="I16" s="677"/>
      <c r="J16" s="677"/>
      <c r="K16" s="677"/>
      <c r="L16" s="677"/>
      <c r="M16" s="677"/>
      <c r="N16" s="677"/>
      <c r="O16" s="677"/>
      <c r="P16" s="677"/>
      <c r="Q16" s="678"/>
      <c r="R16" s="679" t="s">
        <v>172</v>
      </c>
      <c r="S16" s="680"/>
      <c r="T16" s="680"/>
      <c r="U16" s="680"/>
      <c r="V16" s="680"/>
      <c r="W16" s="680"/>
      <c r="X16" s="680"/>
      <c r="Y16" s="681"/>
      <c r="Z16" s="682" t="s">
        <v>226</v>
      </c>
      <c r="AA16" s="682"/>
      <c r="AB16" s="682"/>
      <c r="AC16" s="682"/>
      <c r="AD16" s="683" t="s">
        <v>172</v>
      </c>
      <c r="AE16" s="683"/>
      <c r="AF16" s="683"/>
      <c r="AG16" s="683"/>
      <c r="AH16" s="683"/>
      <c r="AI16" s="683"/>
      <c r="AJ16" s="683"/>
      <c r="AK16" s="683"/>
      <c r="AL16" s="684" t="s">
        <v>172</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172</v>
      </c>
      <c r="BH16" s="680"/>
      <c r="BI16" s="680"/>
      <c r="BJ16" s="680"/>
      <c r="BK16" s="680"/>
      <c r="BL16" s="680"/>
      <c r="BM16" s="680"/>
      <c r="BN16" s="681"/>
      <c r="BO16" s="682" t="s">
        <v>172</v>
      </c>
      <c r="BP16" s="682"/>
      <c r="BQ16" s="682"/>
      <c r="BR16" s="682"/>
      <c r="BS16" s="688" t="s">
        <v>172</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179229</v>
      </c>
      <c r="CS16" s="680"/>
      <c r="CT16" s="680"/>
      <c r="CU16" s="680"/>
      <c r="CV16" s="680"/>
      <c r="CW16" s="680"/>
      <c r="CX16" s="680"/>
      <c r="CY16" s="681"/>
      <c r="CZ16" s="682">
        <v>4.9000000000000004</v>
      </c>
      <c r="DA16" s="682"/>
      <c r="DB16" s="682"/>
      <c r="DC16" s="682"/>
      <c r="DD16" s="688" t="s">
        <v>172</v>
      </c>
      <c r="DE16" s="680"/>
      <c r="DF16" s="680"/>
      <c r="DG16" s="680"/>
      <c r="DH16" s="680"/>
      <c r="DI16" s="680"/>
      <c r="DJ16" s="680"/>
      <c r="DK16" s="680"/>
      <c r="DL16" s="680"/>
      <c r="DM16" s="680"/>
      <c r="DN16" s="680"/>
      <c r="DO16" s="680"/>
      <c r="DP16" s="681"/>
      <c r="DQ16" s="688">
        <v>127450</v>
      </c>
      <c r="DR16" s="680"/>
      <c r="DS16" s="680"/>
      <c r="DT16" s="680"/>
      <c r="DU16" s="680"/>
      <c r="DV16" s="680"/>
      <c r="DW16" s="680"/>
      <c r="DX16" s="680"/>
      <c r="DY16" s="680"/>
      <c r="DZ16" s="680"/>
      <c r="EA16" s="680"/>
      <c r="EB16" s="680"/>
      <c r="EC16" s="689"/>
    </row>
    <row r="17" spans="2:133" ht="11.25" customHeight="1" x14ac:dyDescent="0.15">
      <c r="B17" s="676" t="s">
        <v>263</v>
      </c>
      <c r="C17" s="677"/>
      <c r="D17" s="677"/>
      <c r="E17" s="677"/>
      <c r="F17" s="677"/>
      <c r="G17" s="677"/>
      <c r="H17" s="677"/>
      <c r="I17" s="677"/>
      <c r="J17" s="677"/>
      <c r="K17" s="677"/>
      <c r="L17" s="677"/>
      <c r="M17" s="677"/>
      <c r="N17" s="677"/>
      <c r="O17" s="677"/>
      <c r="P17" s="677"/>
      <c r="Q17" s="678"/>
      <c r="R17" s="679">
        <v>4992</v>
      </c>
      <c r="S17" s="680"/>
      <c r="T17" s="680"/>
      <c r="U17" s="680"/>
      <c r="V17" s="680"/>
      <c r="W17" s="680"/>
      <c r="X17" s="680"/>
      <c r="Y17" s="681"/>
      <c r="Z17" s="682">
        <v>0.1</v>
      </c>
      <c r="AA17" s="682"/>
      <c r="AB17" s="682"/>
      <c r="AC17" s="682"/>
      <c r="AD17" s="683">
        <v>4992</v>
      </c>
      <c r="AE17" s="683"/>
      <c r="AF17" s="683"/>
      <c r="AG17" s="683"/>
      <c r="AH17" s="683"/>
      <c r="AI17" s="683"/>
      <c r="AJ17" s="683"/>
      <c r="AK17" s="683"/>
      <c r="AL17" s="684">
        <v>0.2</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172</v>
      </c>
      <c r="BH17" s="680"/>
      <c r="BI17" s="680"/>
      <c r="BJ17" s="680"/>
      <c r="BK17" s="680"/>
      <c r="BL17" s="680"/>
      <c r="BM17" s="680"/>
      <c r="BN17" s="681"/>
      <c r="BO17" s="682" t="s">
        <v>172</v>
      </c>
      <c r="BP17" s="682"/>
      <c r="BQ17" s="682"/>
      <c r="BR17" s="682"/>
      <c r="BS17" s="688" t="s">
        <v>226</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313784</v>
      </c>
      <c r="CS17" s="680"/>
      <c r="CT17" s="680"/>
      <c r="CU17" s="680"/>
      <c r="CV17" s="680"/>
      <c r="CW17" s="680"/>
      <c r="CX17" s="680"/>
      <c r="CY17" s="681"/>
      <c r="CZ17" s="682">
        <v>8.5</v>
      </c>
      <c r="DA17" s="682"/>
      <c r="DB17" s="682"/>
      <c r="DC17" s="682"/>
      <c r="DD17" s="688" t="s">
        <v>172</v>
      </c>
      <c r="DE17" s="680"/>
      <c r="DF17" s="680"/>
      <c r="DG17" s="680"/>
      <c r="DH17" s="680"/>
      <c r="DI17" s="680"/>
      <c r="DJ17" s="680"/>
      <c r="DK17" s="680"/>
      <c r="DL17" s="680"/>
      <c r="DM17" s="680"/>
      <c r="DN17" s="680"/>
      <c r="DO17" s="680"/>
      <c r="DP17" s="681"/>
      <c r="DQ17" s="688">
        <v>313784</v>
      </c>
      <c r="DR17" s="680"/>
      <c r="DS17" s="680"/>
      <c r="DT17" s="680"/>
      <c r="DU17" s="680"/>
      <c r="DV17" s="680"/>
      <c r="DW17" s="680"/>
      <c r="DX17" s="680"/>
      <c r="DY17" s="680"/>
      <c r="DZ17" s="680"/>
      <c r="EA17" s="680"/>
      <c r="EB17" s="680"/>
      <c r="EC17" s="689"/>
    </row>
    <row r="18" spans="2:133" ht="11.25" customHeight="1" x14ac:dyDescent="0.15">
      <c r="B18" s="676" t="s">
        <v>266</v>
      </c>
      <c r="C18" s="677"/>
      <c r="D18" s="677"/>
      <c r="E18" s="677"/>
      <c r="F18" s="677"/>
      <c r="G18" s="677"/>
      <c r="H18" s="677"/>
      <c r="I18" s="677"/>
      <c r="J18" s="677"/>
      <c r="K18" s="677"/>
      <c r="L18" s="677"/>
      <c r="M18" s="677"/>
      <c r="N18" s="677"/>
      <c r="O18" s="677"/>
      <c r="P18" s="677"/>
      <c r="Q18" s="678"/>
      <c r="R18" s="679">
        <v>1588833</v>
      </c>
      <c r="S18" s="680"/>
      <c r="T18" s="680"/>
      <c r="U18" s="680"/>
      <c r="V18" s="680"/>
      <c r="W18" s="680"/>
      <c r="X18" s="680"/>
      <c r="Y18" s="681"/>
      <c r="Z18" s="682">
        <v>41</v>
      </c>
      <c r="AA18" s="682"/>
      <c r="AB18" s="682"/>
      <c r="AC18" s="682"/>
      <c r="AD18" s="683">
        <v>1487101</v>
      </c>
      <c r="AE18" s="683"/>
      <c r="AF18" s="683"/>
      <c r="AG18" s="683"/>
      <c r="AH18" s="683"/>
      <c r="AI18" s="683"/>
      <c r="AJ18" s="683"/>
      <c r="AK18" s="683"/>
      <c r="AL18" s="684">
        <v>58.5</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172</v>
      </c>
      <c r="BH18" s="680"/>
      <c r="BI18" s="680"/>
      <c r="BJ18" s="680"/>
      <c r="BK18" s="680"/>
      <c r="BL18" s="680"/>
      <c r="BM18" s="680"/>
      <c r="BN18" s="681"/>
      <c r="BO18" s="682" t="s">
        <v>172</v>
      </c>
      <c r="BP18" s="682"/>
      <c r="BQ18" s="682"/>
      <c r="BR18" s="682"/>
      <c r="BS18" s="688" t="s">
        <v>172</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226</v>
      </c>
      <c r="CS18" s="680"/>
      <c r="CT18" s="680"/>
      <c r="CU18" s="680"/>
      <c r="CV18" s="680"/>
      <c r="CW18" s="680"/>
      <c r="CX18" s="680"/>
      <c r="CY18" s="681"/>
      <c r="CZ18" s="682" t="s">
        <v>172</v>
      </c>
      <c r="DA18" s="682"/>
      <c r="DB18" s="682"/>
      <c r="DC18" s="682"/>
      <c r="DD18" s="688" t="s">
        <v>172</v>
      </c>
      <c r="DE18" s="680"/>
      <c r="DF18" s="680"/>
      <c r="DG18" s="680"/>
      <c r="DH18" s="680"/>
      <c r="DI18" s="680"/>
      <c r="DJ18" s="680"/>
      <c r="DK18" s="680"/>
      <c r="DL18" s="680"/>
      <c r="DM18" s="680"/>
      <c r="DN18" s="680"/>
      <c r="DO18" s="680"/>
      <c r="DP18" s="681"/>
      <c r="DQ18" s="688" t="s">
        <v>172</v>
      </c>
      <c r="DR18" s="680"/>
      <c r="DS18" s="680"/>
      <c r="DT18" s="680"/>
      <c r="DU18" s="680"/>
      <c r="DV18" s="680"/>
      <c r="DW18" s="680"/>
      <c r="DX18" s="680"/>
      <c r="DY18" s="680"/>
      <c r="DZ18" s="680"/>
      <c r="EA18" s="680"/>
      <c r="EB18" s="680"/>
      <c r="EC18" s="689"/>
    </row>
    <row r="19" spans="2:133" ht="11.25" customHeight="1" x14ac:dyDescent="0.15">
      <c r="B19" s="676" t="s">
        <v>269</v>
      </c>
      <c r="C19" s="677"/>
      <c r="D19" s="677"/>
      <c r="E19" s="677"/>
      <c r="F19" s="677"/>
      <c r="G19" s="677"/>
      <c r="H19" s="677"/>
      <c r="I19" s="677"/>
      <c r="J19" s="677"/>
      <c r="K19" s="677"/>
      <c r="L19" s="677"/>
      <c r="M19" s="677"/>
      <c r="N19" s="677"/>
      <c r="O19" s="677"/>
      <c r="P19" s="677"/>
      <c r="Q19" s="678"/>
      <c r="R19" s="679">
        <v>1487101</v>
      </c>
      <c r="S19" s="680"/>
      <c r="T19" s="680"/>
      <c r="U19" s="680"/>
      <c r="V19" s="680"/>
      <c r="W19" s="680"/>
      <c r="X19" s="680"/>
      <c r="Y19" s="681"/>
      <c r="Z19" s="682">
        <v>38.4</v>
      </c>
      <c r="AA19" s="682"/>
      <c r="AB19" s="682"/>
      <c r="AC19" s="682"/>
      <c r="AD19" s="683">
        <v>1487101</v>
      </c>
      <c r="AE19" s="683"/>
      <c r="AF19" s="683"/>
      <c r="AG19" s="683"/>
      <c r="AH19" s="683"/>
      <c r="AI19" s="683"/>
      <c r="AJ19" s="683"/>
      <c r="AK19" s="683"/>
      <c r="AL19" s="684">
        <v>58.5</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172</v>
      </c>
      <c r="BH19" s="680"/>
      <c r="BI19" s="680"/>
      <c r="BJ19" s="680"/>
      <c r="BK19" s="680"/>
      <c r="BL19" s="680"/>
      <c r="BM19" s="680"/>
      <c r="BN19" s="681"/>
      <c r="BO19" s="682" t="s">
        <v>172</v>
      </c>
      <c r="BP19" s="682"/>
      <c r="BQ19" s="682"/>
      <c r="BR19" s="682"/>
      <c r="BS19" s="688" t="s">
        <v>172</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136</v>
      </c>
      <c r="CS19" s="680"/>
      <c r="CT19" s="680"/>
      <c r="CU19" s="680"/>
      <c r="CV19" s="680"/>
      <c r="CW19" s="680"/>
      <c r="CX19" s="680"/>
      <c r="CY19" s="681"/>
      <c r="CZ19" s="682" t="s">
        <v>172</v>
      </c>
      <c r="DA19" s="682"/>
      <c r="DB19" s="682"/>
      <c r="DC19" s="682"/>
      <c r="DD19" s="688" t="s">
        <v>172</v>
      </c>
      <c r="DE19" s="680"/>
      <c r="DF19" s="680"/>
      <c r="DG19" s="680"/>
      <c r="DH19" s="680"/>
      <c r="DI19" s="680"/>
      <c r="DJ19" s="680"/>
      <c r="DK19" s="680"/>
      <c r="DL19" s="680"/>
      <c r="DM19" s="680"/>
      <c r="DN19" s="680"/>
      <c r="DO19" s="680"/>
      <c r="DP19" s="681"/>
      <c r="DQ19" s="688" t="s">
        <v>172</v>
      </c>
      <c r="DR19" s="680"/>
      <c r="DS19" s="680"/>
      <c r="DT19" s="680"/>
      <c r="DU19" s="680"/>
      <c r="DV19" s="680"/>
      <c r="DW19" s="680"/>
      <c r="DX19" s="680"/>
      <c r="DY19" s="680"/>
      <c r="DZ19" s="680"/>
      <c r="EA19" s="680"/>
      <c r="EB19" s="680"/>
      <c r="EC19" s="689"/>
    </row>
    <row r="20" spans="2:133" ht="11.25" customHeight="1" x14ac:dyDescent="0.15">
      <c r="B20" s="676" t="s">
        <v>272</v>
      </c>
      <c r="C20" s="677"/>
      <c r="D20" s="677"/>
      <c r="E20" s="677"/>
      <c r="F20" s="677"/>
      <c r="G20" s="677"/>
      <c r="H20" s="677"/>
      <c r="I20" s="677"/>
      <c r="J20" s="677"/>
      <c r="K20" s="677"/>
      <c r="L20" s="677"/>
      <c r="M20" s="677"/>
      <c r="N20" s="677"/>
      <c r="O20" s="677"/>
      <c r="P20" s="677"/>
      <c r="Q20" s="678"/>
      <c r="R20" s="679">
        <v>101732</v>
      </c>
      <c r="S20" s="680"/>
      <c r="T20" s="680"/>
      <c r="U20" s="680"/>
      <c r="V20" s="680"/>
      <c r="W20" s="680"/>
      <c r="X20" s="680"/>
      <c r="Y20" s="681"/>
      <c r="Z20" s="682">
        <v>2.6</v>
      </c>
      <c r="AA20" s="682"/>
      <c r="AB20" s="682"/>
      <c r="AC20" s="682"/>
      <c r="AD20" s="683" t="s">
        <v>226</v>
      </c>
      <c r="AE20" s="683"/>
      <c r="AF20" s="683"/>
      <c r="AG20" s="683"/>
      <c r="AH20" s="683"/>
      <c r="AI20" s="683"/>
      <c r="AJ20" s="683"/>
      <c r="AK20" s="683"/>
      <c r="AL20" s="684" t="s">
        <v>172</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172</v>
      </c>
      <c r="BH20" s="680"/>
      <c r="BI20" s="680"/>
      <c r="BJ20" s="680"/>
      <c r="BK20" s="680"/>
      <c r="BL20" s="680"/>
      <c r="BM20" s="680"/>
      <c r="BN20" s="681"/>
      <c r="BO20" s="682" t="s">
        <v>172</v>
      </c>
      <c r="BP20" s="682"/>
      <c r="BQ20" s="682"/>
      <c r="BR20" s="682"/>
      <c r="BS20" s="688" t="s">
        <v>172</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3688131</v>
      </c>
      <c r="CS20" s="680"/>
      <c r="CT20" s="680"/>
      <c r="CU20" s="680"/>
      <c r="CV20" s="680"/>
      <c r="CW20" s="680"/>
      <c r="CX20" s="680"/>
      <c r="CY20" s="681"/>
      <c r="CZ20" s="682">
        <v>100</v>
      </c>
      <c r="DA20" s="682"/>
      <c r="DB20" s="682"/>
      <c r="DC20" s="682"/>
      <c r="DD20" s="688">
        <v>323889</v>
      </c>
      <c r="DE20" s="680"/>
      <c r="DF20" s="680"/>
      <c r="DG20" s="680"/>
      <c r="DH20" s="680"/>
      <c r="DI20" s="680"/>
      <c r="DJ20" s="680"/>
      <c r="DK20" s="680"/>
      <c r="DL20" s="680"/>
      <c r="DM20" s="680"/>
      <c r="DN20" s="680"/>
      <c r="DO20" s="680"/>
      <c r="DP20" s="681"/>
      <c r="DQ20" s="688">
        <v>3012291</v>
      </c>
      <c r="DR20" s="680"/>
      <c r="DS20" s="680"/>
      <c r="DT20" s="680"/>
      <c r="DU20" s="680"/>
      <c r="DV20" s="680"/>
      <c r="DW20" s="680"/>
      <c r="DX20" s="680"/>
      <c r="DY20" s="680"/>
      <c r="DZ20" s="680"/>
      <c r="EA20" s="680"/>
      <c r="EB20" s="680"/>
      <c r="EC20" s="689"/>
    </row>
    <row r="21" spans="2:133" ht="11.25" customHeight="1" x14ac:dyDescent="0.15">
      <c r="B21" s="676" t="s">
        <v>275</v>
      </c>
      <c r="C21" s="677"/>
      <c r="D21" s="677"/>
      <c r="E21" s="677"/>
      <c r="F21" s="677"/>
      <c r="G21" s="677"/>
      <c r="H21" s="677"/>
      <c r="I21" s="677"/>
      <c r="J21" s="677"/>
      <c r="K21" s="677"/>
      <c r="L21" s="677"/>
      <c r="M21" s="677"/>
      <c r="N21" s="677"/>
      <c r="O21" s="677"/>
      <c r="P21" s="677"/>
      <c r="Q21" s="678"/>
      <c r="R21" s="679" t="s">
        <v>226</v>
      </c>
      <c r="S21" s="680"/>
      <c r="T21" s="680"/>
      <c r="U21" s="680"/>
      <c r="V21" s="680"/>
      <c r="W21" s="680"/>
      <c r="X21" s="680"/>
      <c r="Y21" s="681"/>
      <c r="Z21" s="682" t="s">
        <v>172</v>
      </c>
      <c r="AA21" s="682"/>
      <c r="AB21" s="682"/>
      <c r="AC21" s="682"/>
      <c r="AD21" s="683" t="s">
        <v>172</v>
      </c>
      <c r="AE21" s="683"/>
      <c r="AF21" s="683"/>
      <c r="AG21" s="683"/>
      <c r="AH21" s="683"/>
      <c r="AI21" s="683"/>
      <c r="AJ21" s="683"/>
      <c r="AK21" s="683"/>
      <c r="AL21" s="684" t="s">
        <v>136</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172</v>
      </c>
      <c r="BH21" s="680"/>
      <c r="BI21" s="680"/>
      <c r="BJ21" s="680"/>
      <c r="BK21" s="680"/>
      <c r="BL21" s="680"/>
      <c r="BM21" s="680"/>
      <c r="BN21" s="681"/>
      <c r="BO21" s="682" t="s">
        <v>172</v>
      </c>
      <c r="BP21" s="682"/>
      <c r="BQ21" s="682"/>
      <c r="BR21" s="682"/>
      <c r="BS21" s="688" t="s">
        <v>172</v>
      </c>
      <c r="BT21" s="680"/>
      <c r="BU21" s="680"/>
      <c r="BV21" s="680"/>
      <c r="BW21" s="680"/>
      <c r="BX21" s="680"/>
      <c r="BY21" s="680"/>
      <c r="BZ21" s="680"/>
      <c r="CA21" s="680"/>
      <c r="CB21" s="689"/>
      <c r="CD21" s="705"/>
      <c r="CE21" s="706"/>
      <c r="CF21" s="706"/>
      <c r="CG21" s="706"/>
      <c r="CH21" s="706"/>
      <c r="CI21" s="706"/>
      <c r="CJ21" s="706"/>
      <c r="CK21" s="706"/>
      <c r="CL21" s="706"/>
      <c r="CM21" s="706"/>
      <c r="CN21" s="706"/>
      <c r="CO21" s="706"/>
      <c r="CP21" s="706"/>
      <c r="CQ21" s="707"/>
      <c r="CR21" s="708"/>
      <c r="CS21" s="701"/>
      <c r="CT21" s="701"/>
      <c r="CU21" s="701"/>
      <c r="CV21" s="701"/>
      <c r="CW21" s="701"/>
      <c r="CX21" s="701"/>
      <c r="CY21" s="709"/>
      <c r="CZ21" s="710"/>
      <c r="DA21" s="710"/>
      <c r="DB21" s="710"/>
      <c r="DC21" s="710"/>
      <c r="DD21" s="700"/>
      <c r="DE21" s="701"/>
      <c r="DF21" s="701"/>
      <c r="DG21" s="701"/>
      <c r="DH21" s="701"/>
      <c r="DI21" s="701"/>
      <c r="DJ21" s="701"/>
      <c r="DK21" s="701"/>
      <c r="DL21" s="701"/>
      <c r="DM21" s="701"/>
      <c r="DN21" s="701"/>
      <c r="DO21" s="701"/>
      <c r="DP21" s="709"/>
      <c r="DQ21" s="700"/>
      <c r="DR21" s="701"/>
      <c r="DS21" s="701"/>
      <c r="DT21" s="701"/>
      <c r="DU21" s="701"/>
      <c r="DV21" s="701"/>
      <c r="DW21" s="701"/>
      <c r="DX21" s="701"/>
      <c r="DY21" s="701"/>
      <c r="DZ21" s="701"/>
      <c r="EA21" s="701"/>
      <c r="EB21" s="701"/>
      <c r="EC21" s="702"/>
    </row>
    <row r="22" spans="2:133" ht="11.25" customHeight="1" x14ac:dyDescent="0.15">
      <c r="B22" s="676" t="s">
        <v>277</v>
      </c>
      <c r="C22" s="677"/>
      <c r="D22" s="677"/>
      <c r="E22" s="677"/>
      <c r="F22" s="677"/>
      <c r="G22" s="677"/>
      <c r="H22" s="677"/>
      <c r="I22" s="677"/>
      <c r="J22" s="677"/>
      <c r="K22" s="677"/>
      <c r="L22" s="677"/>
      <c r="M22" s="677"/>
      <c r="N22" s="677"/>
      <c r="O22" s="677"/>
      <c r="P22" s="677"/>
      <c r="Q22" s="678"/>
      <c r="R22" s="679">
        <v>2632445</v>
      </c>
      <c r="S22" s="680"/>
      <c r="T22" s="680"/>
      <c r="U22" s="680"/>
      <c r="V22" s="680"/>
      <c r="W22" s="680"/>
      <c r="X22" s="680"/>
      <c r="Y22" s="681"/>
      <c r="Z22" s="682">
        <v>67.900000000000006</v>
      </c>
      <c r="AA22" s="682"/>
      <c r="AB22" s="682"/>
      <c r="AC22" s="682"/>
      <c r="AD22" s="683">
        <v>2530713</v>
      </c>
      <c r="AE22" s="683"/>
      <c r="AF22" s="683"/>
      <c r="AG22" s="683"/>
      <c r="AH22" s="683"/>
      <c r="AI22" s="683"/>
      <c r="AJ22" s="683"/>
      <c r="AK22" s="683"/>
      <c r="AL22" s="684">
        <v>99.6</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172</v>
      </c>
      <c r="BH22" s="680"/>
      <c r="BI22" s="680"/>
      <c r="BJ22" s="680"/>
      <c r="BK22" s="680"/>
      <c r="BL22" s="680"/>
      <c r="BM22" s="680"/>
      <c r="BN22" s="681"/>
      <c r="BO22" s="682" t="s">
        <v>172</v>
      </c>
      <c r="BP22" s="682"/>
      <c r="BQ22" s="682"/>
      <c r="BR22" s="682"/>
      <c r="BS22" s="688" t="s">
        <v>172</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280</v>
      </c>
      <c r="C23" s="677"/>
      <c r="D23" s="677"/>
      <c r="E23" s="677"/>
      <c r="F23" s="677"/>
      <c r="G23" s="677"/>
      <c r="H23" s="677"/>
      <c r="I23" s="677"/>
      <c r="J23" s="677"/>
      <c r="K23" s="677"/>
      <c r="L23" s="677"/>
      <c r="M23" s="677"/>
      <c r="N23" s="677"/>
      <c r="O23" s="677"/>
      <c r="P23" s="677"/>
      <c r="Q23" s="678"/>
      <c r="R23" s="679">
        <v>492</v>
      </c>
      <c r="S23" s="680"/>
      <c r="T23" s="680"/>
      <c r="U23" s="680"/>
      <c r="V23" s="680"/>
      <c r="W23" s="680"/>
      <c r="X23" s="680"/>
      <c r="Y23" s="681"/>
      <c r="Z23" s="682">
        <v>0</v>
      </c>
      <c r="AA23" s="682"/>
      <c r="AB23" s="682"/>
      <c r="AC23" s="682"/>
      <c r="AD23" s="683">
        <v>492</v>
      </c>
      <c r="AE23" s="683"/>
      <c r="AF23" s="683"/>
      <c r="AG23" s="683"/>
      <c r="AH23" s="683"/>
      <c r="AI23" s="683"/>
      <c r="AJ23" s="683"/>
      <c r="AK23" s="683"/>
      <c r="AL23" s="684">
        <v>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136</v>
      </c>
      <c r="BH23" s="680"/>
      <c r="BI23" s="680"/>
      <c r="BJ23" s="680"/>
      <c r="BK23" s="680"/>
      <c r="BL23" s="680"/>
      <c r="BM23" s="680"/>
      <c r="BN23" s="681"/>
      <c r="BO23" s="682" t="s">
        <v>172</v>
      </c>
      <c r="BP23" s="682"/>
      <c r="BQ23" s="682"/>
      <c r="BR23" s="682"/>
      <c r="BS23" s="688" t="s">
        <v>172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11" t="s">
        <v>285</v>
      </c>
      <c r="DM23" s="712"/>
      <c r="DN23" s="712"/>
      <c r="DO23" s="712"/>
      <c r="DP23" s="712"/>
      <c r="DQ23" s="712"/>
      <c r="DR23" s="712"/>
      <c r="DS23" s="712"/>
      <c r="DT23" s="712"/>
      <c r="DU23" s="712"/>
      <c r="DV23" s="713"/>
      <c r="DW23" s="661" t="s">
        <v>286</v>
      </c>
      <c r="DX23" s="662"/>
      <c r="DY23" s="662"/>
      <c r="DZ23" s="662"/>
      <c r="EA23" s="662"/>
      <c r="EB23" s="662"/>
      <c r="EC23" s="663"/>
    </row>
    <row r="24" spans="2:133" ht="11.25" customHeight="1" x14ac:dyDescent="0.15">
      <c r="B24" s="676" t="s">
        <v>287</v>
      </c>
      <c r="C24" s="677"/>
      <c r="D24" s="677"/>
      <c r="E24" s="677"/>
      <c r="F24" s="677"/>
      <c r="G24" s="677"/>
      <c r="H24" s="677"/>
      <c r="I24" s="677"/>
      <c r="J24" s="677"/>
      <c r="K24" s="677"/>
      <c r="L24" s="677"/>
      <c r="M24" s="677"/>
      <c r="N24" s="677"/>
      <c r="O24" s="677"/>
      <c r="P24" s="677"/>
      <c r="Q24" s="678"/>
      <c r="R24" s="679">
        <v>20400</v>
      </c>
      <c r="S24" s="680"/>
      <c r="T24" s="680"/>
      <c r="U24" s="680"/>
      <c r="V24" s="680"/>
      <c r="W24" s="680"/>
      <c r="X24" s="680"/>
      <c r="Y24" s="681"/>
      <c r="Z24" s="682">
        <v>0.5</v>
      </c>
      <c r="AA24" s="682"/>
      <c r="AB24" s="682"/>
      <c r="AC24" s="682"/>
      <c r="AD24" s="683" t="s">
        <v>172</v>
      </c>
      <c r="AE24" s="683"/>
      <c r="AF24" s="683"/>
      <c r="AG24" s="683"/>
      <c r="AH24" s="683"/>
      <c r="AI24" s="683"/>
      <c r="AJ24" s="683"/>
      <c r="AK24" s="683"/>
      <c r="AL24" s="684" t="s">
        <v>136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172</v>
      </c>
      <c r="BH24" s="680"/>
      <c r="BI24" s="680"/>
      <c r="BJ24" s="680"/>
      <c r="BK24" s="680"/>
      <c r="BL24" s="680"/>
      <c r="BM24" s="680"/>
      <c r="BN24" s="681"/>
      <c r="BO24" s="682" t="s">
        <v>172</v>
      </c>
      <c r="BP24" s="682"/>
      <c r="BQ24" s="682"/>
      <c r="BR24" s="682"/>
      <c r="BS24" s="688" t="s">
        <v>136</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1312517</v>
      </c>
      <c r="CS24" s="669"/>
      <c r="CT24" s="669"/>
      <c r="CU24" s="669"/>
      <c r="CV24" s="669"/>
      <c r="CW24" s="669"/>
      <c r="CX24" s="669"/>
      <c r="CY24" s="670"/>
      <c r="CZ24" s="673">
        <v>35.6</v>
      </c>
      <c r="DA24" s="674"/>
      <c r="DB24" s="674"/>
      <c r="DC24" s="693"/>
      <c r="DD24" s="714">
        <v>1065197</v>
      </c>
      <c r="DE24" s="669"/>
      <c r="DF24" s="669"/>
      <c r="DG24" s="669"/>
      <c r="DH24" s="669"/>
      <c r="DI24" s="669"/>
      <c r="DJ24" s="669"/>
      <c r="DK24" s="670"/>
      <c r="DL24" s="714">
        <v>1048058</v>
      </c>
      <c r="DM24" s="669"/>
      <c r="DN24" s="669"/>
      <c r="DO24" s="669"/>
      <c r="DP24" s="669"/>
      <c r="DQ24" s="669"/>
      <c r="DR24" s="669"/>
      <c r="DS24" s="669"/>
      <c r="DT24" s="669"/>
      <c r="DU24" s="669"/>
      <c r="DV24" s="670"/>
      <c r="DW24" s="673">
        <v>39.5</v>
      </c>
      <c r="DX24" s="674"/>
      <c r="DY24" s="674"/>
      <c r="DZ24" s="674"/>
      <c r="EA24" s="674"/>
      <c r="EB24" s="674"/>
      <c r="EC24" s="675"/>
    </row>
    <row r="25" spans="2:133" ht="11.25" customHeight="1" x14ac:dyDescent="0.15">
      <c r="B25" s="676" t="s">
        <v>290</v>
      </c>
      <c r="C25" s="677"/>
      <c r="D25" s="677"/>
      <c r="E25" s="677"/>
      <c r="F25" s="677"/>
      <c r="G25" s="677"/>
      <c r="H25" s="677"/>
      <c r="I25" s="677"/>
      <c r="J25" s="677"/>
      <c r="K25" s="677"/>
      <c r="L25" s="677"/>
      <c r="M25" s="677"/>
      <c r="N25" s="677"/>
      <c r="O25" s="677"/>
      <c r="P25" s="677"/>
      <c r="Q25" s="678"/>
      <c r="R25" s="679">
        <v>75141</v>
      </c>
      <c r="S25" s="680"/>
      <c r="T25" s="680"/>
      <c r="U25" s="680"/>
      <c r="V25" s="680"/>
      <c r="W25" s="680"/>
      <c r="X25" s="680"/>
      <c r="Y25" s="681"/>
      <c r="Z25" s="682">
        <v>1.9</v>
      </c>
      <c r="AA25" s="682"/>
      <c r="AB25" s="682"/>
      <c r="AC25" s="682"/>
      <c r="AD25" s="683">
        <v>2215</v>
      </c>
      <c r="AE25" s="683"/>
      <c r="AF25" s="683"/>
      <c r="AG25" s="683"/>
      <c r="AH25" s="683"/>
      <c r="AI25" s="683"/>
      <c r="AJ25" s="683"/>
      <c r="AK25" s="683"/>
      <c r="AL25" s="684">
        <v>0.1</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172</v>
      </c>
      <c r="BH25" s="680"/>
      <c r="BI25" s="680"/>
      <c r="BJ25" s="680"/>
      <c r="BK25" s="680"/>
      <c r="BL25" s="680"/>
      <c r="BM25" s="680"/>
      <c r="BN25" s="681"/>
      <c r="BO25" s="682" t="s">
        <v>136</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668502</v>
      </c>
      <c r="CS25" s="703"/>
      <c r="CT25" s="703"/>
      <c r="CU25" s="703"/>
      <c r="CV25" s="703"/>
      <c r="CW25" s="703"/>
      <c r="CX25" s="703"/>
      <c r="CY25" s="704"/>
      <c r="CZ25" s="684">
        <v>18.100000000000001</v>
      </c>
      <c r="DA25" s="715"/>
      <c r="DB25" s="715"/>
      <c r="DC25" s="717"/>
      <c r="DD25" s="688">
        <v>646306</v>
      </c>
      <c r="DE25" s="703"/>
      <c r="DF25" s="703"/>
      <c r="DG25" s="703"/>
      <c r="DH25" s="703"/>
      <c r="DI25" s="703"/>
      <c r="DJ25" s="703"/>
      <c r="DK25" s="704"/>
      <c r="DL25" s="688">
        <v>631036</v>
      </c>
      <c r="DM25" s="703"/>
      <c r="DN25" s="703"/>
      <c r="DO25" s="703"/>
      <c r="DP25" s="703"/>
      <c r="DQ25" s="703"/>
      <c r="DR25" s="703"/>
      <c r="DS25" s="703"/>
      <c r="DT25" s="703"/>
      <c r="DU25" s="703"/>
      <c r="DV25" s="704"/>
      <c r="DW25" s="684">
        <v>23.8</v>
      </c>
      <c r="DX25" s="715"/>
      <c r="DY25" s="715"/>
      <c r="DZ25" s="715"/>
      <c r="EA25" s="715"/>
      <c r="EB25" s="715"/>
      <c r="EC25" s="716"/>
    </row>
    <row r="26" spans="2:133" ht="11.25" customHeight="1" x14ac:dyDescent="0.15">
      <c r="B26" s="676" t="s">
        <v>293</v>
      </c>
      <c r="C26" s="677"/>
      <c r="D26" s="677"/>
      <c r="E26" s="677"/>
      <c r="F26" s="677"/>
      <c r="G26" s="677"/>
      <c r="H26" s="677"/>
      <c r="I26" s="677"/>
      <c r="J26" s="677"/>
      <c r="K26" s="677"/>
      <c r="L26" s="677"/>
      <c r="M26" s="677"/>
      <c r="N26" s="677"/>
      <c r="O26" s="677"/>
      <c r="P26" s="677"/>
      <c r="Q26" s="678"/>
      <c r="R26" s="679">
        <v>5474</v>
      </c>
      <c r="S26" s="680"/>
      <c r="T26" s="680"/>
      <c r="U26" s="680"/>
      <c r="V26" s="680"/>
      <c r="W26" s="680"/>
      <c r="X26" s="680"/>
      <c r="Y26" s="681"/>
      <c r="Z26" s="682">
        <v>0.1</v>
      </c>
      <c r="AA26" s="682"/>
      <c r="AB26" s="682"/>
      <c r="AC26" s="682"/>
      <c r="AD26" s="683">
        <v>519</v>
      </c>
      <c r="AE26" s="683"/>
      <c r="AF26" s="683"/>
      <c r="AG26" s="683"/>
      <c r="AH26" s="683"/>
      <c r="AI26" s="683"/>
      <c r="AJ26" s="683"/>
      <c r="AK26" s="683"/>
      <c r="AL26" s="684">
        <v>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172</v>
      </c>
      <c r="BH26" s="680"/>
      <c r="BI26" s="680"/>
      <c r="BJ26" s="680"/>
      <c r="BK26" s="680"/>
      <c r="BL26" s="680"/>
      <c r="BM26" s="680"/>
      <c r="BN26" s="681"/>
      <c r="BO26" s="682" t="s">
        <v>172</v>
      </c>
      <c r="BP26" s="682"/>
      <c r="BQ26" s="682"/>
      <c r="BR26" s="682"/>
      <c r="BS26" s="688" t="s">
        <v>136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416231</v>
      </c>
      <c r="CS26" s="680"/>
      <c r="CT26" s="680"/>
      <c r="CU26" s="680"/>
      <c r="CV26" s="680"/>
      <c r="CW26" s="680"/>
      <c r="CX26" s="680"/>
      <c r="CY26" s="681"/>
      <c r="CZ26" s="684">
        <v>11.3</v>
      </c>
      <c r="DA26" s="715"/>
      <c r="DB26" s="715"/>
      <c r="DC26" s="717"/>
      <c r="DD26" s="688">
        <v>401128</v>
      </c>
      <c r="DE26" s="680"/>
      <c r="DF26" s="680"/>
      <c r="DG26" s="680"/>
      <c r="DH26" s="680"/>
      <c r="DI26" s="680"/>
      <c r="DJ26" s="680"/>
      <c r="DK26" s="681"/>
      <c r="DL26" s="688" t="s">
        <v>172</v>
      </c>
      <c r="DM26" s="680"/>
      <c r="DN26" s="680"/>
      <c r="DO26" s="680"/>
      <c r="DP26" s="680"/>
      <c r="DQ26" s="680"/>
      <c r="DR26" s="680"/>
      <c r="DS26" s="680"/>
      <c r="DT26" s="680"/>
      <c r="DU26" s="680"/>
      <c r="DV26" s="681"/>
      <c r="DW26" s="684" t="s">
        <v>172</v>
      </c>
      <c r="DX26" s="715"/>
      <c r="DY26" s="715"/>
      <c r="DZ26" s="715"/>
      <c r="EA26" s="715"/>
      <c r="EB26" s="715"/>
      <c r="EC26" s="716"/>
    </row>
    <row r="27" spans="2:133" ht="11.25" customHeight="1" x14ac:dyDescent="0.15">
      <c r="B27" s="676" t="s">
        <v>296</v>
      </c>
      <c r="C27" s="677"/>
      <c r="D27" s="677"/>
      <c r="E27" s="677"/>
      <c r="F27" s="677"/>
      <c r="G27" s="677"/>
      <c r="H27" s="677"/>
      <c r="I27" s="677"/>
      <c r="J27" s="677"/>
      <c r="K27" s="677"/>
      <c r="L27" s="677"/>
      <c r="M27" s="677"/>
      <c r="N27" s="677"/>
      <c r="O27" s="677"/>
      <c r="P27" s="677"/>
      <c r="Q27" s="678"/>
      <c r="R27" s="679">
        <v>200419</v>
      </c>
      <c r="S27" s="680"/>
      <c r="T27" s="680"/>
      <c r="U27" s="680"/>
      <c r="V27" s="680"/>
      <c r="W27" s="680"/>
      <c r="X27" s="680"/>
      <c r="Y27" s="681"/>
      <c r="Z27" s="682">
        <v>5.2</v>
      </c>
      <c r="AA27" s="682"/>
      <c r="AB27" s="682"/>
      <c r="AC27" s="682"/>
      <c r="AD27" s="683" t="s">
        <v>172</v>
      </c>
      <c r="AE27" s="683"/>
      <c r="AF27" s="683"/>
      <c r="AG27" s="683"/>
      <c r="AH27" s="683"/>
      <c r="AI27" s="683"/>
      <c r="AJ27" s="683"/>
      <c r="AK27" s="683"/>
      <c r="AL27" s="684" t="s">
        <v>172</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840472</v>
      </c>
      <c r="BH27" s="680"/>
      <c r="BI27" s="680"/>
      <c r="BJ27" s="680"/>
      <c r="BK27" s="680"/>
      <c r="BL27" s="680"/>
      <c r="BM27" s="680"/>
      <c r="BN27" s="681"/>
      <c r="BO27" s="682">
        <v>100</v>
      </c>
      <c r="BP27" s="682"/>
      <c r="BQ27" s="682"/>
      <c r="BR27" s="682"/>
      <c r="BS27" s="688" t="s">
        <v>172</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330231</v>
      </c>
      <c r="CS27" s="703"/>
      <c r="CT27" s="703"/>
      <c r="CU27" s="703"/>
      <c r="CV27" s="703"/>
      <c r="CW27" s="703"/>
      <c r="CX27" s="703"/>
      <c r="CY27" s="704"/>
      <c r="CZ27" s="684">
        <v>9</v>
      </c>
      <c r="DA27" s="715"/>
      <c r="DB27" s="715"/>
      <c r="DC27" s="717"/>
      <c r="DD27" s="688">
        <v>105107</v>
      </c>
      <c r="DE27" s="703"/>
      <c r="DF27" s="703"/>
      <c r="DG27" s="703"/>
      <c r="DH27" s="703"/>
      <c r="DI27" s="703"/>
      <c r="DJ27" s="703"/>
      <c r="DK27" s="704"/>
      <c r="DL27" s="688">
        <v>103733</v>
      </c>
      <c r="DM27" s="703"/>
      <c r="DN27" s="703"/>
      <c r="DO27" s="703"/>
      <c r="DP27" s="703"/>
      <c r="DQ27" s="703"/>
      <c r="DR27" s="703"/>
      <c r="DS27" s="703"/>
      <c r="DT27" s="703"/>
      <c r="DU27" s="703"/>
      <c r="DV27" s="704"/>
      <c r="DW27" s="684">
        <v>3.9</v>
      </c>
      <c r="DX27" s="715"/>
      <c r="DY27" s="715"/>
      <c r="DZ27" s="715"/>
      <c r="EA27" s="715"/>
      <c r="EB27" s="715"/>
      <c r="EC27" s="716"/>
    </row>
    <row r="28" spans="2:133" ht="11.25" customHeight="1" x14ac:dyDescent="0.15">
      <c r="B28" s="721" t="s">
        <v>299</v>
      </c>
      <c r="C28" s="722"/>
      <c r="D28" s="722"/>
      <c r="E28" s="722"/>
      <c r="F28" s="722"/>
      <c r="G28" s="722"/>
      <c r="H28" s="722"/>
      <c r="I28" s="722"/>
      <c r="J28" s="722"/>
      <c r="K28" s="722"/>
      <c r="L28" s="722"/>
      <c r="M28" s="722"/>
      <c r="N28" s="722"/>
      <c r="O28" s="722"/>
      <c r="P28" s="722"/>
      <c r="Q28" s="723"/>
      <c r="R28" s="679" t="s">
        <v>172</v>
      </c>
      <c r="S28" s="680"/>
      <c r="T28" s="680"/>
      <c r="U28" s="680"/>
      <c r="V28" s="680"/>
      <c r="W28" s="680"/>
      <c r="X28" s="680"/>
      <c r="Y28" s="681"/>
      <c r="Z28" s="682" t="s">
        <v>172</v>
      </c>
      <c r="AA28" s="682"/>
      <c r="AB28" s="682"/>
      <c r="AC28" s="682"/>
      <c r="AD28" s="683" t="s">
        <v>172</v>
      </c>
      <c r="AE28" s="683"/>
      <c r="AF28" s="683"/>
      <c r="AG28" s="683"/>
      <c r="AH28" s="683"/>
      <c r="AI28" s="683"/>
      <c r="AJ28" s="683"/>
      <c r="AK28" s="683"/>
      <c r="AL28" s="684" t="s">
        <v>172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313784</v>
      </c>
      <c r="CS28" s="680"/>
      <c r="CT28" s="680"/>
      <c r="CU28" s="680"/>
      <c r="CV28" s="680"/>
      <c r="CW28" s="680"/>
      <c r="CX28" s="680"/>
      <c r="CY28" s="681"/>
      <c r="CZ28" s="684">
        <v>8.5</v>
      </c>
      <c r="DA28" s="715"/>
      <c r="DB28" s="715"/>
      <c r="DC28" s="717"/>
      <c r="DD28" s="688">
        <v>313784</v>
      </c>
      <c r="DE28" s="680"/>
      <c r="DF28" s="680"/>
      <c r="DG28" s="680"/>
      <c r="DH28" s="680"/>
      <c r="DI28" s="680"/>
      <c r="DJ28" s="680"/>
      <c r="DK28" s="681"/>
      <c r="DL28" s="688">
        <v>313289</v>
      </c>
      <c r="DM28" s="680"/>
      <c r="DN28" s="680"/>
      <c r="DO28" s="680"/>
      <c r="DP28" s="680"/>
      <c r="DQ28" s="680"/>
      <c r="DR28" s="680"/>
      <c r="DS28" s="680"/>
      <c r="DT28" s="680"/>
      <c r="DU28" s="680"/>
      <c r="DV28" s="681"/>
      <c r="DW28" s="684">
        <v>11.8</v>
      </c>
      <c r="DX28" s="715"/>
      <c r="DY28" s="715"/>
      <c r="DZ28" s="715"/>
      <c r="EA28" s="715"/>
      <c r="EB28" s="715"/>
      <c r="EC28" s="716"/>
    </row>
    <row r="29" spans="2:133" ht="11.25" customHeight="1" x14ac:dyDescent="0.15">
      <c r="B29" s="676" t="s">
        <v>301</v>
      </c>
      <c r="C29" s="677"/>
      <c r="D29" s="677"/>
      <c r="E29" s="677"/>
      <c r="F29" s="677"/>
      <c r="G29" s="677"/>
      <c r="H29" s="677"/>
      <c r="I29" s="677"/>
      <c r="J29" s="677"/>
      <c r="K29" s="677"/>
      <c r="L29" s="677"/>
      <c r="M29" s="677"/>
      <c r="N29" s="677"/>
      <c r="O29" s="677"/>
      <c r="P29" s="677"/>
      <c r="Q29" s="678"/>
      <c r="R29" s="679">
        <v>227746</v>
      </c>
      <c r="S29" s="680"/>
      <c r="T29" s="680"/>
      <c r="U29" s="680"/>
      <c r="V29" s="680"/>
      <c r="W29" s="680"/>
      <c r="X29" s="680"/>
      <c r="Y29" s="681"/>
      <c r="Z29" s="682">
        <v>5.9</v>
      </c>
      <c r="AA29" s="682"/>
      <c r="AB29" s="682"/>
      <c r="AC29" s="682"/>
      <c r="AD29" s="683" t="s">
        <v>172</v>
      </c>
      <c r="AE29" s="683"/>
      <c r="AF29" s="683"/>
      <c r="AG29" s="683"/>
      <c r="AH29" s="683"/>
      <c r="AI29" s="683"/>
      <c r="AJ29" s="683"/>
      <c r="AK29" s="683"/>
      <c r="AL29" s="684" t="s">
        <v>172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69</v>
      </c>
      <c r="CG29" s="695"/>
      <c r="CH29" s="695"/>
      <c r="CI29" s="695"/>
      <c r="CJ29" s="695"/>
      <c r="CK29" s="695"/>
      <c r="CL29" s="695"/>
      <c r="CM29" s="695"/>
      <c r="CN29" s="695"/>
      <c r="CO29" s="695"/>
      <c r="CP29" s="695"/>
      <c r="CQ29" s="696"/>
      <c r="CR29" s="679">
        <v>313784</v>
      </c>
      <c r="CS29" s="703"/>
      <c r="CT29" s="703"/>
      <c r="CU29" s="703"/>
      <c r="CV29" s="703"/>
      <c r="CW29" s="703"/>
      <c r="CX29" s="703"/>
      <c r="CY29" s="704"/>
      <c r="CZ29" s="684">
        <v>8.5</v>
      </c>
      <c r="DA29" s="715"/>
      <c r="DB29" s="715"/>
      <c r="DC29" s="717"/>
      <c r="DD29" s="688">
        <v>313784</v>
      </c>
      <c r="DE29" s="703"/>
      <c r="DF29" s="703"/>
      <c r="DG29" s="703"/>
      <c r="DH29" s="703"/>
      <c r="DI29" s="703"/>
      <c r="DJ29" s="703"/>
      <c r="DK29" s="704"/>
      <c r="DL29" s="688">
        <v>313289</v>
      </c>
      <c r="DM29" s="703"/>
      <c r="DN29" s="703"/>
      <c r="DO29" s="703"/>
      <c r="DP29" s="703"/>
      <c r="DQ29" s="703"/>
      <c r="DR29" s="703"/>
      <c r="DS29" s="703"/>
      <c r="DT29" s="703"/>
      <c r="DU29" s="703"/>
      <c r="DV29" s="704"/>
      <c r="DW29" s="684">
        <v>11.8</v>
      </c>
      <c r="DX29" s="715"/>
      <c r="DY29" s="715"/>
      <c r="DZ29" s="715"/>
      <c r="EA29" s="715"/>
      <c r="EB29" s="715"/>
      <c r="EC29" s="716"/>
    </row>
    <row r="30" spans="2:133" ht="11.25" customHeight="1" x14ac:dyDescent="0.15">
      <c r="B30" s="676" t="s">
        <v>305</v>
      </c>
      <c r="C30" s="677"/>
      <c r="D30" s="677"/>
      <c r="E30" s="677"/>
      <c r="F30" s="677"/>
      <c r="G30" s="677"/>
      <c r="H30" s="677"/>
      <c r="I30" s="677"/>
      <c r="J30" s="677"/>
      <c r="K30" s="677"/>
      <c r="L30" s="677"/>
      <c r="M30" s="677"/>
      <c r="N30" s="677"/>
      <c r="O30" s="677"/>
      <c r="P30" s="677"/>
      <c r="Q30" s="678"/>
      <c r="R30" s="679">
        <v>11958</v>
      </c>
      <c r="S30" s="680"/>
      <c r="T30" s="680"/>
      <c r="U30" s="680"/>
      <c r="V30" s="680"/>
      <c r="W30" s="680"/>
      <c r="X30" s="680"/>
      <c r="Y30" s="681"/>
      <c r="Z30" s="682">
        <v>0.3</v>
      </c>
      <c r="AA30" s="682"/>
      <c r="AB30" s="682"/>
      <c r="AC30" s="682"/>
      <c r="AD30" s="683">
        <v>6276</v>
      </c>
      <c r="AE30" s="683"/>
      <c r="AF30" s="683"/>
      <c r="AG30" s="683"/>
      <c r="AH30" s="683"/>
      <c r="AI30" s="683"/>
      <c r="AJ30" s="683"/>
      <c r="AK30" s="683"/>
      <c r="AL30" s="684">
        <v>0.2</v>
      </c>
      <c r="AM30" s="685"/>
      <c r="AN30" s="685"/>
      <c r="AO30" s="686"/>
      <c r="AP30" s="727" t="s">
        <v>306</v>
      </c>
      <c r="AQ30" s="728"/>
      <c r="AR30" s="728"/>
      <c r="AS30" s="728"/>
      <c r="AT30" s="733" t="s">
        <v>307</v>
      </c>
      <c r="AU30" s="230"/>
      <c r="AV30" s="230"/>
      <c r="AW30" s="230"/>
      <c r="AX30" s="665" t="s">
        <v>186</v>
      </c>
      <c r="AY30" s="666"/>
      <c r="AZ30" s="666"/>
      <c r="BA30" s="666"/>
      <c r="BB30" s="666"/>
      <c r="BC30" s="666"/>
      <c r="BD30" s="666"/>
      <c r="BE30" s="666"/>
      <c r="BF30" s="667"/>
      <c r="BG30" s="739">
        <v>98.8</v>
      </c>
      <c r="BH30" s="740"/>
      <c r="BI30" s="740"/>
      <c r="BJ30" s="740"/>
      <c r="BK30" s="740"/>
      <c r="BL30" s="740"/>
      <c r="BM30" s="674">
        <v>94.7</v>
      </c>
      <c r="BN30" s="740"/>
      <c r="BO30" s="740"/>
      <c r="BP30" s="740"/>
      <c r="BQ30" s="741"/>
      <c r="BR30" s="739">
        <v>98.3</v>
      </c>
      <c r="BS30" s="740"/>
      <c r="BT30" s="740"/>
      <c r="BU30" s="740"/>
      <c r="BV30" s="740"/>
      <c r="BW30" s="740"/>
      <c r="BX30" s="674">
        <v>93.7</v>
      </c>
      <c r="BY30" s="740"/>
      <c r="BZ30" s="740"/>
      <c r="CA30" s="740"/>
      <c r="CB30" s="741"/>
      <c r="CD30" s="744"/>
      <c r="CE30" s="745"/>
      <c r="CF30" s="694" t="s">
        <v>308</v>
      </c>
      <c r="CG30" s="695"/>
      <c r="CH30" s="695"/>
      <c r="CI30" s="695"/>
      <c r="CJ30" s="695"/>
      <c r="CK30" s="695"/>
      <c r="CL30" s="695"/>
      <c r="CM30" s="695"/>
      <c r="CN30" s="695"/>
      <c r="CO30" s="695"/>
      <c r="CP30" s="695"/>
      <c r="CQ30" s="696"/>
      <c r="CR30" s="679">
        <v>290972</v>
      </c>
      <c r="CS30" s="680"/>
      <c r="CT30" s="680"/>
      <c r="CU30" s="680"/>
      <c r="CV30" s="680"/>
      <c r="CW30" s="680"/>
      <c r="CX30" s="680"/>
      <c r="CY30" s="681"/>
      <c r="CZ30" s="684">
        <v>7.9</v>
      </c>
      <c r="DA30" s="715"/>
      <c r="DB30" s="715"/>
      <c r="DC30" s="717"/>
      <c r="DD30" s="688">
        <v>290972</v>
      </c>
      <c r="DE30" s="680"/>
      <c r="DF30" s="680"/>
      <c r="DG30" s="680"/>
      <c r="DH30" s="680"/>
      <c r="DI30" s="680"/>
      <c r="DJ30" s="680"/>
      <c r="DK30" s="681"/>
      <c r="DL30" s="688">
        <v>290506</v>
      </c>
      <c r="DM30" s="680"/>
      <c r="DN30" s="680"/>
      <c r="DO30" s="680"/>
      <c r="DP30" s="680"/>
      <c r="DQ30" s="680"/>
      <c r="DR30" s="680"/>
      <c r="DS30" s="680"/>
      <c r="DT30" s="680"/>
      <c r="DU30" s="680"/>
      <c r="DV30" s="681"/>
      <c r="DW30" s="684">
        <v>10.9</v>
      </c>
      <c r="DX30" s="715"/>
      <c r="DY30" s="715"/>
      <c r="DZ30" s="715"/>
      <c r="EA30" s="715"/>
      <c r="EB30" s="715"/>
      <c r="EC30" s="716"/>
    </row>
    <row r="31" spans="2:133" ht="11.25" customHeight="1" x14ac:dyDescent="0.15">
      <c r="B31" s="676" t="s">
        <v>309</v>
      </c>
      <c r="C31" s="677"/>
      <c r="D31" s="677"/>
      <c r="E31" s="677"/>
      <c r="F31" s="677"/>
      <c r="G31" s="677"/>
      <c r="H31" s="677"/>
      <c r="I31" s="677"/>
      <c r="J31" s="677"/>
      <c r="K31" s="677"/>
      <c r="L31" s="677"/>
      <c r="M31" s="677"/>
      <c r="N31" s="677"/>
      <c r="O31" s="677"/>
      <c r="P31" s="677"/>
      <c r="Q31" s="678"/>
      <c r="R31" s="679">
        <v>16369</v>
      </c>
      <c r="S31" s="680"/>
      <c r="T31" s="680"/>
      <c r="U31" s="680"/>
      <c r="V31" s="680"/>
      <c r="W31" s="680"/>
      <c r="X31" s="680"/>
      <c r="Y31" s="681"/>
      <c r="Z31" s="682">
        <v>0.4</v>
      </c>
      <c r="AA31" s="682"/>
      <c r="AB31" s="682"/>
      <c r="AC31" s="682"/>
      <c r="AD31" s="683" t="s">
        <v>172</v>
      </c>
      <c r="AE31" s="683"/>
      <c r="AF31" s="683"/>
      <c r="AG31" s="683"/>
      <c r="AH31" s="683"/>
      <c r="AI31" s="683"/>
      <c r="AJ31" s="683"/>
      <c r="AK31" s="683"/>
      <c r="AL31" s="684" t="s">
        <v>172</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98.8</v>
      </c>
      <c r="BH31" s="703"/>
      <c r="BI31" s="703"/>
      <c r="BJ31" s="703"/>
      <c r="BK31" s="703"/>
      <c r="BL31" s="703"/>
      <c r="BM31" s="685">
        <v>95.8</v>
      </c>
      <c r="BN31" s="737"/>
      <c r="BO31" s="737"/>
      <c r="BP31" s="737"/>
      <c r="BQ31" s="738"/>
      <c r="BR31" s="736">
        <v>98.7</v>
      </c>
      <c r="BS31" s="703"/>
      <c r="BT31" s="703"/>
      <c r="BU31" s="703"/>
      <c r="BV31" s="703"/>
      <c r="BW31" s="703"/>
      <c r="BX31" s="685">
        <v>95.6</v>
      </c>
      <c r="BY31" s="737"/>
      <c r="BZ31" s="737"/>
      <c r="CA31" s="737"/>
      <c r="CB31" s="738"/>
      <c r="CD31" s="744"/>
      <c r="CE31" s="745"/>
      <c r="CF31" s="694" t="s">
        <v>312</v>
      </c>
      <c r="CG31" s="695"/>
      <c r="CH31" s="695"/>
      <c r="CI31" s="695"/>
      <c r="CJ31" s="695"/>
      <c r="CK31" s="695"/>
      <c r="CL31" s="695"/>
      <c r="CM31" s="695"/>
      <c r="CN31" s="695"/>
      <c r="CO31" s="695"/>
      <c r="CP31" s="695"/>
      <c r="CQ31" s="696"/>
      <c r="CR31" s="679">
        <v>22812</v>
      </c>
      <c r="CS31" s="703"/>
      <c r="CT31" s="703"/>
      <c r="CU31" s="703"/>
      <c r="CV31" s="703"/>
      <c r="CW31" s="703"/>
      <c r="CX31" s="703"/>
      <c r="CY31" s="704"/>
      <c r="CZ31" s="684">
        <v>0.6</v>
      </c>
      <c r="DA31" s="715"/>
      <c r="DB31" s="715"/>
      <c r="DC31" s="717"/>
      <c r="DD31" s="688">
        <v>22812</v>
      </c>
      <c r="DE31" s="703"/>
      <c r="DF31" s="703"/>
      <c r="DG31" s="703"/>
      <c r="DH31" s="703"/>
      <c r="DI31" s="703"/>
      <c r="DJ31" s="703"/>
      <c r="DK31" s="704"/>
      <c r="DL31" s="688">
        <v>22783</v>
      </c>
      <c r="DM31" s="703"/>
      <c r="DN31" s="703"/>
      <c r="DO31" s="703"/>
      <c r="DP31" s="703"/>
      <c r="DQ31" s="703"/>
      <c r="DR31" s="703"/>
      <c r="DS31" s="703"/>
      <c r="DT31" s="703"/>
      <c r="DU31" s="703"/>
      <c r="DV31" s="704"/>
      <c r="DW31" s="684">
        <v>0.9</v>
      </c>
      <c r="DX31" s="715"/>
      <c r="DY31" s="715"/>
      <c r="DZ31" s="715"/>
      <c r="EA31" s="715"/>
      <c r="EB31" s="715"/>
      <c r="EC31" s="716"/>
    </row>
    <row r="32" spans="2:133" ht="11.25" customHeight="1" x14ac:dyDescent="0.15">
      <c r="B32" s="676" t="s">
        <v>313</v>
      </c>
      <c r="C32" s="677"/>
      <c r="D32" s="677"/>
      <c r="E32" s="677"/>
      <c r="F32" s="677"/>
      <c r="G32" s="677"/>
      <c r="H32" s="677"/>
      <c r="I32" s="677"/>
      <c r="J32" s="677"/>
      <c r="K32" s="677"/>
      <c r="L32" s="677"/>
      <c r="M32" s="677"/>
      <c r="N32" s="677"/>
      <c r="O32" s="677"/>
      <c r="P32" s="677"/>
      <c r="Q32" s="678"/>
      <c r="R32" s="679">
        <v>285734</v>
      </c>
      <c r="S32" s="680"/>
      <c r="T32" s="680"/>
      <c r="U32" s="680"/>
      <c r="V32" s="680"/>
      <c r="W32" s="680"/>
      <c r="X32" s="680"/>
      <c r="Y32" s="681"/>
      <c r="Z32" s="682">
        <v>7.4</v>
      </c>
      <c r="AA32" s="682"/>
      <c r="AB32" s="682"/>
      <c r="AC32" s="682"/>
      <c r="AD32" s="683" t="s">
        <v>172</v>
      </c>
      <c r="AE32" s="683"/>
      <c r="AF32" s="683"/>
      <c r="AG32" s="683"/>
      <c r="AH32" s="683"/>
      <c r="AI32" s="683"/>
      <c r="AJ32" s="683"/>
      <c r="AK32" s="683"/>
      <c r="AL32" s="684" t="s">
        <v>172</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98.6</v>
      </c>
      <c r="BH32" s="749"/>
      <c r="BI32" s="749"/>
      <c r="BJ32" s="749"/>
      <c r="BK32" s="749"/>
      <c r="BL32" s="749"/>
      <c r="BM32" s="750">
        <v>93.1</v>
      </c>
      <c r="BN32" s="749"/>
      <c r="BO32" s="749"/>
      <c r="BP32" s="749"/>
      <c r="BQ32" s="751"/>
      <c r="BR32" s="748">
        <v>97.6</v>
      </c>
      <c r="BS32" s="749"/>
      <c r="BT32" s="749"/>
      <c r="BU32" s="749"/>
      <c r="BV32" s="749"/>
      <c r="BW32" s="749"/>
      <c r="BX32" s="750">
        <v>90.5</v>
      </c>
      <c r="BY32" s="749"/>
      <c r="BZ32" s="749"/>
      <c r="CA32" s="749"/>
      <c r="CB32" s="751"/>
      <c r="CD32" s="746"/>
      <c r="CE32" s="747"/>
      <c r="CF32" s="694" t="s">
        <v>315</v>
      </c>
      <c r="CG32" s="695"/>
      <c r="CH32" s="695"/>
      <c r="CI32" s="695"/>
      <c r="CJ32" s="695"/>
      <c r="CK32" s="695"/>
      <c r="CL32" s="695"/>
      <c r="CM32" s="695"/>
      <c r="CN32" s="695"/>
      <c r="CO32" s="695"/>
      <c r="CP32" s="695"/>
      <c r="CQ32" s="696"/>
      <c r="CR32" s="679" t="s">
        <v>172</v>
      </c>
      <c r="CS32" s="680"/>
      <c r="CT32" s="680"/>
      <c r="CU32" s="680"/>
      <c r="CV32" s="680"/>
      <c r="CW32" s="680"/>
      <c r="CX32" s="680"/>
      <c r="CY32" s="681"/>
      <c r="CZ32" s="684" t="s">
        <v>172</v>
      </c>
      <c r="DA32" s="715"/>
      <c r="DB32" s="715"/>
      <c r="DC32" s="717"/>
      <c r="DD32" s="688" t="s">
        <v>172</v>
      </c>
      <c r="DE32" s="680"/>
      <c r="DF32" s="680"/>
      <c r="DG32" s="680"/>
      <c r="DH32" s="680"/>
      <c r="DI32" s="680"/>
      <c r="DJ32" s="680"/>
      <c r="DK32" s="681"/>
      <c r="DL32" s="688" t="s">
        <v>172</v>
      </c>
      <c r="DM32" s="680"/>
      <c r="DN32" s="680"/>
      <c r="DO32" s="680"/>
      <c r="DP32" s="680"/>
      <c r="DQ32" s="680"/>
      <c r="DR32" s="680"/>
      <c r="DS32" s="680"/>
      <c r="DT32" s="680"/>
      <c r="DU32" s="680"/>
      <c r="DV32" s="681"/>
      <c r="DW32" s="684" t="s">
        <v>172</v>
      </c>
      <c r="DX32" s="715"/>
      <c r="DY32" s="715"/>
      <c r="DZ32" s="715"/>
      <c r="EA32" s="715"/>
      <c r="EB32" s="715"/>
      <c r="EC32" s="716"/>
    </row>
    <row r="33" spans="2:133" ht="11.25" customHeight="1" x14ac:dyDescent="0.15">
      <c r="B33" s="676" t="s">
        <v>316</v>
      </c>
      <c r="C33" s="677"/>
      <c r="D33" s="677"/>
      <c r="E33" s="677"/>
      <c r="F33" s="677"/>
      <c r="G33" s="677"/>
      <c r="H33" s="677"/>
      <c r="I33" s="677"/>
      <c r="J33" s="677"/>
      <c r="K33" s="677"/>
      <c r="L33" s="677"/>
      <c r="M33" s="677"/>
      <c r="N33" s="677"/>
      <c r="O33" s="677"/>
      <c r="P33" s="677"/>
      <c r="Q33" s="678"/>
      <c r="R33" s="679">
        <v>223219</v>
      </c>
      <c r="S33" s="680"/>
      <c r="T33" s="680"/>
      <c r="U33" s="680"/>
      <c r="V33" s="680"/>
      <c r="W33" s="680"/>
      <c r="X33" s="680"/>
      <c r="Y33" s="681"/>
      <c r="Z33" s="682">
        <v>5.8</v>
      </c>
      <c r="AA33" s="682"/>
      <c r="AB33" s="682"/>
      <c r="AC33" s="682"/>
      <c r="AD33" s="683" t="s">
        <v>172</v>
      </c>
      <c r="AE33" s="683"/>
      <c r="AF33" s="683"/>
      <c r="AG33" s="683"/>
      <c r="AH33" s="683"/>
      <c r="AI33" s="683"/>
      <c r="AJ33" s="683"/>
      <c r="AK33" s="683"/>
      <c r="AL33" s="684" t="s">
        <v>172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1872496</v>
      </c>
      <c r="CS33" s="703"/>
      <c r="CT33" s="703"/>
      <c r="CU33" s="703"/>
      <c r="CV33" s="703"/>
      <c r="CW33" s="703"/>
      <c r="CX33" s="703"/>
      <c r="CY33" s="704"/>
      <c r="CZ33" s="684">
        <v>50.8</v>
      </c>
      <c r="DA33" s="715"/>
      <c r="DB33" s="715"/>
      <c r="DC33" s="717"/>
      <c r="DD33" s="688">
        <v>1557854</v>
      </c>
      <c r="DE33" s="703"/>
      <c r="DF33" s="703"/>
      <c r="DG33" s="703"/>
      <c r="DH33" s="703"/>
      <c r="DI33" s="703"/>
      <c r="DJ33" s="703"/>
      <c r="DK33" s="704"/>
      <c r="DL33" s="688">
        <v>1108716</v>
      </c>
      <c r="DM33" s="703"/>
      <c r="DN33" s="703"/>
      <c r="DO33" s="703"/>
      <c r="DP33" s="703"/>
      <c r="DQ33" s="703"/>
      <c r="DR33" s="703"/>
      <c r="DS33" s="703"/>
      <c r="DT33" s="703"/>
      <c r="DU33" s="703"/>
      <c r="DV33" s="704"/>
      <c r="DW33" s="684">
        <v>41.8</v>
      </c>
      <c r="DX33" s="715"/>
      <c r="DY33" s="715"/>
      <c r="DZ33" s="715"/>
      <c r="EA33" s="715"/>
      <c r="EB33" s="715"/>
      <c r="EC33" s="716"/>
    </row>
    <row r="34" spans="2:133" ht="11.25" customHeight="1" x14ac:dyDescent="0.15">
      <c r="B34" s="676" t="s">
        <v>318</v>
      </c>
      <c r="C34" s="677"/>
      <c r="D34" s="677"/>
      <c r="E34" s="677"/>
      <c r="F34" s="677"/>
      <c r="G34" s="677"/>
      <c r="H34" s="677"/>
      <c r="I34" s="677"/>
      <c r="J34" s="677"/>
      <c r="K34" s="677"/>
      <c r="L34" s="677"/>
      <c r="M34" s="677"/>
      <c r="N34" s="677"/>
      <c r="O34" s="677"/>
      <c r="P34" s="677"/>
      <c r="Q34" s="678"/>
      <c r="R34" s="679">
        <v>41273</v>
      </c>
      <c r="S34" s="680"/>
      <c r="T34" s="680"/>
      <c r="U34" s="680"/>
      <c r="V34" s="680"/>
      <c r="W34" s="680"/>
      <c r="X34" s="680"/>
      <c r="Y34" s="681"/>
      <c r="Z34" s="682">
        <v>1.1000000000000001</v>
      </c>
      <c r="AA34" s="682"/>
      <c r="AB34" s="682"/>
      <c r="AC34" s="682"/>
      <c r="AD34" s="683">
        <v>965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801888</v>
      </c>
      <c r="CS34" s="680"/>
      <c r="CT34" s="680"/>
      <c r="CU34" s="680"/>
      <c r="CV34" s="680"/>
      <c r="CW34" s="680"/>
      <c r="CX34" s="680"/>
      <c r="CY34" s="681"/>
      <c r="CZ34" s="684">
        <v>21.7</v>
      </c>
      <c r="DA34" s="715"/>
      <c r="DB34" s="715"/>
      <c r="DC34" s="717"/>
      <c r="DD34" s="688">
        <v>657164</v>
      </c>
      <c r="DE34" s="680"/>
      <c r="DF34" s="680"/>
      <c r="DG34" s="680"/>
      <c r="DH34" s="680"/>
      <c r="DI34" s="680"/>
      <c r="DJ34" s="680"/>
      <c r="DK34" s="681"/>
      <c r="DL34" s="688">
        <v>394138</v>
      </c>
      <c r="DM34" s="680"/>
      <c r="DN34" s="680"/>
      <c r="DO34" s="680"/>
      <c r="DP34" s="680"/>
      <c r="DQ34" s="680"/>
      <c r="DR34" s="680"/>
      <c r="DS34" s="680"/>
      <c r="DT34" s="680"/>
      <c r="DU34" s="680"/>
      <c r="DV34" s="681"/>
      <c r="DW34" s="684">
        <v>14.8</v>
      </c>
      <c r="DX34" s="715"/>
      <c r="DY34" s="715"/>
      <c r="DZ34" s="715"/>
      <c r="EA34" s="715"/>
      <c r="EB34" s="715"/>
      <c r="EC34" s="716"/>
    </row>
    <row r="35" spans="2:133" ht="11.25" customHeight="1" x14ac:dyDescent="0.15">
      <c r="B35" s="676" t="s">
        <v>322</v>
      </c>
      <c r="C35" s="677"/>
      <c r="D35" s="677"/>
      <c r="E35" s="677"/>
      <c r="F35" s="677"/>
      <c r="G35" s="677"/>
      <c r="H35" s="677"/>
      <c r="I35" s="677"/>
      <c r="J35" s="677"/>
      <c r="K35" s="677"/>
      <c r="L35" s="677"/>
      <c r="M35" s="677"/>
      <c r="N35" s="677"/>
      <c r="O35" s="677"/>
      <c r="P35" s="677"/>
      <c r="Q35" s="678"/>
      <c r="R35" s="679">
        <v>136100</v>
      </c>
      <c r="S35" s="680"/>
      <c r="T35" s="680"/>
      <c r="U35" s="680"/>
      <c r="V35" s="680"/>
      <c r="W35" s="680"/>
      <c r="X35" s="680"/>
      <c r="Y35" s="681"/>
      <c r="Z35" s="682">
        <v>3.5</v>
      </c>
      <c r="AA35" s="682"/>
      <c r="AB35" s="682"/>
      <c r="AC35" s="682"/>
      <c r="AD35" s="683" t="s">
        <v>172</v>
      </c>
      <c r="AE35" s="683"/>
      <c r="AF35" s="683"/>
      <c r="AG35" s="683"/>
      <c r="AH35" s="683"/>
      <c r="AI35" s="683"/>
      <c r="AJ35" s="683"/>
      <c r="AK35" s="683"/>
      <c r="AL35" s="684" t="s">
        <v>172</v>
      </c>
      <c r="AM35" s="685"/>
      <c r="AN35" s="685"/>
      <c r="AO35" s="686"/>
      <c r="AP35" s="234"/>
      <c r="AQ35" s="752" t="s">
        <v>323</v>
      </c>
      <c r="AR35" s="753"/>
      <c r="AS35" s="753"/>
      <c r="AT35" s="753"/>
      <c r="AU35" s="753"/>
      <c r="AV35" s="753"/>
      <c r="AW35" s="753"/>
      <c r="AX35" s="753"/>
      <c r="AY35" s="754"/>
      <c r="AZ35" s="668">
        <v>437467</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65642</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23166</v>
      </c>
      <c r="CS35" s="703"/>
      <c r="CT35" s="703"/>
      <c r="CU35" s="703"/>
      <c r="CV35" s="703"/>
      <c r="CW35" s="703"/>
      <c r="CX35" s="703"/>
      <c r="CY35" s="704"/>
      <c r="CZ35" s="684">
        <v>0.6</v>
      </c>
      <c r="DA35" s="715"/>
      <c r="DB35" s="715"/>
      <c r="DC35" s="717"/>
      <c r="DD35" s="688">
        <v>18650</v>
      </c>
      <c r="DE35" s="703"/>
      <c r="DF35" s="703"/>
      <c r="DG35" s="703"/>
      <c r="DH35" s="703"/>
      <c r="DI35" s="703"/>
      <c r="DJ35" s="703"/>
      <c r="DK35" s="704"/>
      <c r="DL35" s="688">
        <v>16582</v>
      </c>
      <c r="DM35" s="703"/>
      <c r="DN35" s="703"/>
      <c r="DO35" s="703"/>
      <c r="DP35" s="703"/>
      <c r="DQ35" s="703"/>
      <c r="DR35" s="703"/>
      <c r="DS35" s="703"/>
      <c r="DT35" s="703"/>
      <c r="DU35" s="703"/>
      <c r="DV35" s="704"/>
      <c r="DW35" s="684">
        <v>0.6</v>
      </c>
      <c r="DX35" s="715"/>
      <c r="DY35" s="715"/>
      <c r="DZ35" s="715"/>
      <c r="EA35" s="715"/>
      <c r="EB35" s="715"/>
      <c r="EC35" s="716"/>
    </row>
    <row r="36" spans="2:133" ht="11.25" customHeight="1" x14ac:dyDescent="0.15">
      <c r="B36" s="676" t="s">
        <v>326</v>
      </c>
      <c r="C36" s="677"/>
      <c r="D36" s="677"/>
      <c r="E36" s="677"/>
      <c r="F36" s="677"/>
      <c r="G36" s="677"/>
      <c r="H36" s="677"/>
      <c r="I36" s="677"/>
      <c r="J36" s="677"/>
      <c r="K36" s="677"/>
      <c r="L36" s="677"/>
      <c r="M36" s="677"/>
      <c r="N36" s="677"/>
      <c r="O36" s="677"/>
      <c r="P36" s="677"/>
      <c r="Q36" s="678"/>
      <c r="R36" s="679" t="s">
        <v>172</v>
      </c>
      <c r="S36" s="680"/>
      <c r="T36" s="680"/>
      <c r="U36" s="680"/>
      <c r="V36" s="680"/>
      <c r="W36" s="680"/>
      <c r="X36" s="680"/>
      <c r="Y36" s="681"/>
      <c r="Z36" s="682" t="s">
        <v>172</v>
      </c>
      <c r="AA36" s="682"/>
      <c r="AB36" s="682"/>
      <c r="AC36" s="682"/>
      <c r="AD36" s="683" t="s">
        <v>136</v>
      </c>
      <c r="AE36" s="683"/>
      <c r="AF36" s="683"/>
      <c r="AG36" s="683"/>
      <c r="AH36" s="683"/>
      <c r="AI36" s="683"/>
      <c r="AJ36" s="683"/>
      <c r="AK36" s="683"/>
      <c r="AL36" s="684" t="s">
        <v>226</v>
      </c>
      <c r="AM36" s="685"/>
      <c r="AN36" s="685"/>
      <c r="AO36" s="686"/>
      <c r="AQ36" s="756" t="s">
        <v>327</v>
      </c>
      <c r="AR36" s="757"/>
      <c r="AS36" s="757"/>
      <c r="AT36" s="757"/>
      <c r="AU36" s="757"/>
      <c r="AV36" s="757"/>
      <c r="AW36" s="757"/>
      <c r="AX36" s="757"/>
      <c r="AY36" s="758"/>
      <c r="AZ36" s="679">
        <v>90593</v>
      </c>
      <c r="BA36" s="680"/>
      <c r="BB36" s="680"/>
      <c r="BC36" s="680"/>
      <c r="BD36" s="703"/>
      <c r="BE36" s="703"/>
      <c r="BF36" s="738"/>
      <c r="BG36" s="694" t="s">
        <v>328</v>
      </c>
      <c r="BH36" s="695"/>
      <c r="BI36" s="695"/>
      <c r="BJ36" s="695"/>
      <c r="BK36" s="695"/>
      <c r="BL36" s="695"/>
      <c r="BM36" s="695"/>
      <c r="BN36" s="695"/>
      <c r="BO36" s="695"/>
      <c r="BP36" s="695"/>
      <c r="BQ36" s="695"/>
      <c r="BR36" s="695"/>
      <c r="BS36" s="695"/>
      <c r="BT36" s="695"/>
      <c r="BU36" s="696"/>
      <c r="BV36" s="679">
        <v>63088</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586853</v>
      </c>
      <c r="CS36" s="680"/>
      <c r="CT36" s="680"/>
      <c r="CU36" s="680"/>
      <c r="CV36" s="680"/>
      <c r="CW36" s="680"/>
      <c r="CX36" s="680"/>
      <c r="CY36" s="681"/>
      <c r="CZ36" s="684">
        <v>15.9</v>
      </c>
      <c r="DA36" s="715"/>
      <c r="DB36" s="715"/>
      <c r="DC36" s="717"/>
      <c r="DD36" s="688">
        <v>476806</v>
      </c>
      <c r="DE36" s="680"/>
      <c r="DF36" s="680"/>
      <c r="DG36" s="680"/>
      <c r="DH36" s="680"/>
      <c r="DI36" s="680"/>
      <c r="DJ36" s="680"/>
      <c r="DK36" s="681"/>
      <c r="DL36" s="688">
        <v>430179</v>
      </c>
      <c r="DM36" s="680"/>
      <c r="DN36" s="680"/>
      <c r="DO36" s="680"/>
      <c r="DP36" s="680"/>
      <c r="DQ36" s="680"/>
      <c r="DR36" s="680"/>
      <c r="DS36" s="680"/>
      <c r="DT36" s="680"/>
      <c r="DU36" s="680"/>
      <c r="DV36" s="681"/>
      <c r="DW36" s="684">
        <v>16.2</v>
      </c>
      <c r="DX36" s="715"/>
      <c r="DY36" s="715"/>
      <c r="DZ36" s="715"/>
      <c r="EA36" s="715"/>
      <c r="EB36" s="715"/>
      <c r="EC36" s="716"/>
    </row>
    <row r="37" spans="2:133" ht="11.25" customHeight="1" x14ac:dyDescent="0.15">
      <c r="B37" s="676" t="s">
        <v>330</v>
      </c>
      <c r="C37" s="677"/>
      <c r="D37" s="677"/>
      <c r="E37" s="677"/>
      <c r="F37" s="677"/>
      <c r="G37" s="677"/>
      <c r="H37" s="677"/>
      <c r="I37" s="677"/>
      <c r="J37" s="677"/>
      <c r="K37" s="677"/>
      <c r="L37" s="677"/>
      <c r="M37" s="677"/>
      <c r="N37" s="677"/>
      <c r="O37" s="677"/>
      <c r="P37" s="677"/>
      <c r="Q37" s="678"/>
      <c r="R37" s="679">
        <v>113900</v>
      </c>
      <c r="S37" s="680"/>
      <c r="T37" s="680"/>
      <c r="U37" s="680"/>
      <c r="V37" s="680"/>
      <c r="W37" s="680"/>
      <c r="X37" s="680"/>
      <c r="Y37" s="681"/>
      <c r="Z37" s="682">
        <v>2.9</v>
      </c>
      <c r="AA37" s="682"/>
      <c r="AB37" s="682"/>
      <c r="AC37" s="682"/>
      <c r="AD37" s="683" t="s">
        <v>172</v>
      </c>
      <c r="AE37" s="683"/>
      <c r="AF37" s="683"/>
      <c r="AG37" s="683"/>
      <c r="AH37" s="683"/>
      <c r="AI37" s="683"/>
      <c r="AJ37" s="683"/>
      <c r="AK37" s="683"/>
      <c r="AL37" s="684" t="s">
        <v>226</v>
      </c>
      <c r="AM37" s="685"/>
      <c r="AN37" s="685"/>
      <c r="AO37" s="686"/>
      <c r="AQ37" s="756" t="s">
        <v>331</v>
      </c>
      <c r="AR37" s="757"/>
      <c r="AS37" s="757"/>
      <c r="AT37" s="757"/>
      <c r="AU37" s="757"/>
      <c r="AV37" s="757"/>
      <c r="AW37" s="757"/>
      <c r="AX37" s="757"/>
      <c r="AY37" s="758"/>
      <c r="AZ37" s="679" t="s">
        <v>172</v>
      </c>
      <c r="BA37" s="680"/>
      <c r="BB37" s="680"/>
      <c r="BC37" s="680"/>
      <c r="BD37" s="703"/>
      <c r="BE37" s="703"/>
      <c r="BF37" s="738"/>
      <c r="BG37" s="694" t="s">
        <v>332</v>
      </c>
      <c r="BH37" s="695"/>
      <c r="BI37" s="695"/>
      <c r="BJ37" s="695"/>
      <c r="BK37" s="695"/>
      <c r="BL37" s="695"/>
      <c r="BM37" s="695"/>
      <c r="BN37" s="695"/>
      <c r="BO37" s="695"/>
      <c r="BP37" s="695"/>
      <c r="BQ37" s="695"/>
      <c r="BR37" s="695"/>
      <c r="BS37" s="695"/>
      <c r="BT37" s="695"/>
      <c r="BU37" s="696"/>
      <c r="BV37" s="679">
        <v>1176</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214897</v>
      </c>
      <c r="CS37" s="703"/>
      <c r="CT37" s="703"/>
      <c r="CU37" s="703"/>
      <c r="CV37" s="703"/>
      <c r="CW37" s="703"/>
      <c r="CX37" s="703"/>
      <c r="CY37" s="704"/>
      <c r="CZ37" s="684">
        <v>5.8</v>
      </c>
      <c r="DA37" s="715"/>
      <c r="DB37" s="715"/>
      <c r="DC37" s="717"/>
      <c r="DD37" s="688">
        <v>214897</v>
      </c>
      <c r="DE37" s="703"/>
      <c r="DF37" s="703"/>
      <c r="DG37" s="703"/>
      <c r="DH37" s="703"/>
      <c r="DI37" s="703"/>
      <c r="DJ37" s="703"/>
      <c r="DK37" s="704"/>
      <c r="DL37" s="688">
        <v>214897</v>
      </c>
      <c r="DM37" s="703"/>
      <c r="DN37" s="703"/>
      <c r="DO37" s="703"/>
      <c r="DP37" s="703"/>
      <c r="DQ37" s="703"/>
      <c r="DR37" s="703"/>
      <c r="DS37" s="703"/>
      <c r="DT37" s="703"/>
      <c r="DU37" s="703"/>
      <c r="DV37" s="704"/>
      <c r="DW37" s="684">
        <v>8.1</v>
      </c>
      <c r="DX37" s="715"/>
      <c r="DY37" s="715"/>
      <c r="DZ37" s="715"/>
      <c r="EA37" s="715"/>
      <c r="EB37" s="715"/>
      <c r="EC37" s="716"/>
    </row>
    <row r="38" spans="2:133" ht="11.25" customHeight="1" x14ac:dyDescent="0.15">
      <c r="B38" s="724" t="s">
        <v>334</v>
      </c>
      <c r="C38" s="725"/>
      <c r="D38" s="725"/>
      <c r="E38" s="725"/>
      <c r="F38" s="725"/>
      <c r="G38" s="725"/>
      <c r="H38" s="725"/>
      <c r="I38" s="725"/>
      <c r="J38" s="725"/>
      <c r="K38" s="725"/>
      <c r="L38" s="725"/>
      <c r="M38" s="725"/>
      <c r="N38" s="725"/>
      <c r="O38" s="725"/>
      <c r="P38" s="725"/>
      <c r="Q38" s="726"/>
      <c r="R38" s="759">
        <v>3876770</v>
      </c>
      <c r="S38" s="760"/>
      <c r="T38" s="760"/>
      <c r="U38" s="760"/>
      <c r="V38" s="760"/>
      <c r="W38" s="760"/>
      <c r="X38" s="760"/>
      <c r="Y38" s="761"/>
      <c r="Z38" s="762">
        <v>100</v>
      </c>
      <c r="AA38" s="762"/>
      <c r="AB38" s="762"/>
      <c r="AC38" s="762"/>
      <c r="AD38" s="763">
        <v>2541180</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t="s">
        <v>172</v>
      </c>
      <c r="BA38" s="680"/>
      <c r="BB38" s="680"/>
      <c r="BC38" s="680"/>
      <c r="BD38" s="703"/>
      <c r="BE38" s="703"/>
      <c r="BF38" s="738"/>
      <c r="BG38" s="694" t="s">
        <v>336</v>
      </c>
      <c r="BH38" s="695"/>
      <c r="BI38" s="695"/>
      <c r="BJ38" s="695"/>
      <c r="BK38" s="695"/>
      <c r="BL38" s="695"/>
      <c r="BM38" s="695"/>
      <c r="BN38" s="695"/>
      <c r="BO38" s="695"/>
      <c r="BP38" s="695"/>
      <c r="BQ38" s="695"/>
      <c r="BR38" s="695"/>
      <c r="BS38" s="695"/>
      <c r="BT38" s="695"/>
      <c r="BU38" s="696"/>
      <c r="BV38" s="679">
        <v>1980</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346874</v>
      </c>
      <c r="CS38" s="680"/>
      <c r="CT38" s="680"/>
      <c r="CU38" s="680"/>
      <c r="CV38" s="680"/>
      <c r="CW38" s="680"/>
      <c r="CX38" s="680"/>
      <c r="CY38" s="681"/>
      <c r="CZ38" s="684">
        <v>9.4</v>
      </c>
      <c r="DA38" s="715"/>
      <c r="DB38" s="715"/>
      <c r="DC38" s="717"/>
      <c r="DD38" s="688">
        <v>292544</v>
      </c>
      <c r="DE38" s="680"/>
      <c r="DF38" s="680"/>
      <c r="DG38" s="680"/>
      <c r="DH38" s="680"/>
      <c r="DI38" s="680"/>
      <c r="DJ38" s="680"/>
      <c r="DK38" s="681"/>
      <c r="DL38" s="688">
        <v>256499</v>
      </c>
      <c r="DM38" s="680"/>
      <c r="DN38" s="680"/>
      <c r="DO38" s="680"/>
      <c r="DP38" s="680"/>
      <c r="DQ38" s="680"/>
      <c r="DR38" s="680"/>
      <c r="DS38" s="680"/>
      <c r="DT38" s="680"/>
      <c r="DU38" s="680"/>
      <c r="DV38" s="681"/>
      <c r="DW38" s="684">
        <v>9.6999999999999993</v>
      </c>
      <c r="DX38" s="715"/>
      <c r="DY38" s="715"/>
      <c r="DZ38" s="715"/>
      <c r="EA38" s="715"/>
      <c r="EB38" s="715"/>
      <c r="EC38" s="716"/>
    </row>
    <row r="39" spans="2:133" ht="11.25" customHeight="1" x14ac:dyDescent="0.15">
      <c r="AQ39" s="756" t="s">
        <v>338</v>
      </c>
      <c r="AR39" s="757"/>
      <c r="AS39" s="757"/>
      <c r="AT39" s="757"/>
      <c r="AU39" s="757"/>
      <c r="AV39" s="757"/>
      <c r="AW39" s="757"/>
      <c r="AX39" s="757"/>
      <c r="AY39" s="758"/>
      <c r="AZ39" s="679" t="s">
        <v>172</v>
      </c>
      <c r="BA39" s="680"/>
      <c r="BB39" s="680"/>
      <c r="BC39" s="680"/>
      <c r="BD39" s="703"/>
      <c r="BE39" s="703"/>
      <c r="BF39" s="738"/>
      <c r="BG39" s="770" t="s">
        <v>339</v>
      </c>
      <c r="BH39" s="771"/>
      <c r="BI39" s="771"/>
      <c r="BJ39" s="771"/>
      <c r="BK39" s="771"/>
      <c r="BL39" s="235"/>
      <c r="BM39" s="695" t="s">
        <v>340</v>
      </c>
      <c r="BN39" s="695"/>
      <c r="BO39" s="695"/>
      <c r="BP39" s="695"/>
      <c r="BQ39" s="695"/>
      <c r="BR39" s="695"/>
      <c r="BS39" s="695"/>
      <c r="BT39" s="695"/>
      <c r="BU39" s="696"/>
      <c r="BV39" s="679">
        <v>94</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102397</v>
      </c>
      <c r="CS39" s="703"/>
      <c r="CT39" s="703"/>
      <c r="CU39" s="703"/>
      <c r="CV39" s="703"/>
      <c r="CW39" s="703"/>
      <c r="CX39" s="703"/>
      <c r="CY39" s="704"/>
      <c r="CZ39" s="684">
        <v>2.8</v>
      </c>
      <c r="DA39" s="715"/>
      <c r="DB39" s="715"/>
      <c r="DC39" s="717"/>
      <c r="DD39" s="688">
        <v>101372</v>
      </c>
      <c r="DE39" s="703"/>
      <c r="DF39" s="703"/>
      <c r="DG39" s="703"/>
      <c r="DH39" s="703"/>
      <c r="DI39" s="703"/>
      <c r="DJ39" s="703"/>
      <c r="DK39" s="704"/>
      <c r="DL39" s="688" t="s">
        <v>172</v>
      </c>
      <c r="DM39" s="703"/>
      <c r="DN39" s="703"/>
      <c r="DO39" s="703"/>
      <c r="DP39" s="703"/>
      <c r="DQ39" s="703"/>
      <c r="DR39" s="703"/>
      <c r="DS39" s="703"/>
      <c r="DT39" s="703"/>
      <c r="DU39" s="703"/>
      <c r="DV39" s="704"/>
      <c r="DW39" s="684" t="s">
        <v>172</v>
      </c>
      <c r="DX39" s="715"/>
      <c r="DY39" s="715"/>
      <c r="DZ39" s="715"/>
      <c r="EA39" s="715"/>
      <c r="EB39" s="715"/>
      <c r="EC39" s="716"/>
    </row>
    <row r="40" spans="2:133" ht="11.25" customHeight="1" x14ac:dyDescent="0.15">
      <c r="AQ40" s="756" t="s">
        <v>342</v>
      </c>
      <c r="AR40" s="757"/>
      <c r="AS40" s="757"/>
      <c r="AT40" s="757"/>
      <c r="AU40" s="757"/>
      <c r="AV40" s="757"/>
      <c r="AW40" s="757"/>
      <c r="AX40" s="757"/>
      <c r="AY40" s="758"/>
      <c r="AZ40" s="679">
        <v>70000</v>
      </c>
      <c r="BA40" s="680"/>
      <c r="BB40" s="680"/>
      <c r="BC40" s="680"/>
      <c r="BD40" s="703"/>
      <c r="BE40" s="703"/>
      <c r="BF40" s="738"/>
      <c r="BG40" s="770"/>
      <c r="BH40" s="771"/>
      <c r="BI40" s="771"/>
      <c r="BJ40" s="771"/>
      <c r="BK40" s="771"/>
      <c r="BL40" s="235"/>
      <c r="BM40" s="695" t="s">
        <v>343</v>
      </c>
      <c r="BN40" s="695"/>
      <c r="BO40" s="695"/>
      <c r="BP40" s="695"/>
      <c r="BQ40" s="695"/>
      <c r="BR40" s="695"/>
      <c r="BS40" s="695"/>
      <c r="BT40" s="695"/>
      <c r="BU40" s="696"/>
      <c r="BV40" s="679" t="s">
        <v>172</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11318</v>
      </c>
      <c r="CS40" s="680"/>
      <c r="CT40" s="680"/>
      <c r="CU40" s="680"/>
      <c r="CV40" s="680"/>
      <c r="CW40" s="680"/>
      <c r="CX40" s="680"/>
      <c r="CY40" s="681"/>
      <c r="CZ40" s="684">
        <v>0.3</v>
      </c>
      <c r="DA40" s="715"/>
      <c r="DB40" s="715"/>
      <c r="DC40" s="717"/>
      <c r="DD40" s="688">
        <v>11318</v>
      </c>
      <c r="DE40" s="680"/>
      <c r="DF40" s="680"/>
      <c r="DG40" s="680"/>
      <c r="DH40" s="680"/>
      <c r="DI40" s="680"/>
      <c r="DJ40" s="680"/>
      <c r="DK40" s="681"/>
      <c r="DL40" s="688">
        <v>11318</v>
      </c>
      <c r="DM40" s="680"/>
      <c r="DN40" s="680"/>
      <c r="DO40" s="680"/>
      <c r="DP40" s="680"/>
      <c r="DQ40" s="680"/>
      <c r="DR40" s="680"/>
      <c r="DS40" s="680"/>
      <c r="DT40" s="680"/>
      <c r="DU40" s="680"/>
      <c r="DV40" s="681"/>
      <c r="DW40" s="684">
        <v>0.4</v>
      </c>
      <c r="DX40" s="715"/>
      <c r="DY40" s="715"/>
      <c r="DZ40" s="715"/>
      <c r="EA40" s="715"/>
      <c r="EB40" s="715"/>
      <c r="EC40" s="716"/>
    </row>
    <row r="41" spans="2:133" ht="11.25" customHeight="1" x14ac:dyDescent="0.15">
      <c r="AQ41" s="766" t="s">
        <v>345</v>
      </c>
      <c r="AR41" s="767"/>
      <c r="AS41" s="767"/>
      <c r="AT41" s="767"/>
      <c r="AU41" s="767"/>
      <c r="AV41" s="767"/>
      <c r="AW41" s="767"/>
      <c r="AX41" s="767"/>
      <c r="AY41" s="768"/>
      <c r="AZ41" s="759">
        <v>276874</v>
      </c>
      <c r="BA41" s="760"/>
      <c r="BB41" s="760"/>
      <c r="BC41" s="760"/>
      <c r="BD41" s="749"/>
      <c r="BE41" s="749"/>
      <c r="BF41" s="751"/>
      <c r="BG41" s="772"/>
      <c r="BH41" s="773"/>
      <c r="BI41" s="773"/>
      <c r="BJ41" s="773"/>
      <c r="BK41" s="773"/>
      <c r="BL41" s="236"/>
      <c r="BM41" s="706" t="s">
        <v>346</v>
      </c>
      <c r="BN41" s="706"/>
      <c r="BO41" s="706"/>
      <c r="BP41" s="706"/>
      <c r="BQ41" s="706"/>
      <c r="BR41" s="706"/>
      <c r="BS41" s="706"/>
      <c r="BT41" s="706"/>
      <c r="BU41" s="707"/>
      <c r="BV41" s="759">
        <v>264</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172</v>
      </c>
      <c r="CS41" s="703"/>
      <c r="CT41" s="703"/>
      <c r="CU41" s="703"/>
      <c r="CV41" s="703"/>
      <c r="CW41" s="703"/>
      <c r="CX41" s="703"/>
      <c r="CY41" s="704"/>
      <c r="CZ41" s="684" t="s">
        <v>226</v>
      </c>
      <c r="DA41" s="715"/>
      <c r="DB41" s="715"/>
      <c r="DC41" s="717"/>
      <c r="DD41" s="688" t="s">
        <v>172</v>
      </c>
      <c r="DE41" s="703"/>
      <c r="DF41" s="703"/>
      <c r="DG41" s="703"/>
      <c r="DH41" s="703"/>
      <c r="DI41" s="703"/>
      <c r="DJ41" s="703"/>
      <c r="DK41" s="704"/>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503118</v>
      </c>
      <c r="CS42" s="680"/>
      <c r="CT42" s="680"/>
      <c r="CU42" s="680"/>
      <c r="CV42" s="680"/>
      <c r="CW42" s="680"/>
      <c r="CX42" s="680"/>
      <c r="CY42" s="681"/>
      <c r="CZ42" s="684">
        <v>13.6</v>
      </c>
      <c r="DA42" s="685"/>
      <c r="DB42" s="685"/>
      <c r="DC42" s="780"/>
      <c r="DD42" s="688">
        <v>389240</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757</v>
      </c>
      <c r="CS43" s="703"/>
      <c r="CT43" s="703"/>
      <c r="CU43" s="703"/>
      <c r="CV43" s="703"/>
      <c r="CW43" s="703"/>
      <c r="CX43" s="703"/>
      <c r="CY43" s="704"/>
      <c r="CZ43" s="684">
        <v>0</v>
      </c>
      <c r="DA43" s="715"/>
      <c r="DB43" s="715"/>
      <c r="DC43" s="717"/>
      <c r="DD43" s="688">
        <v>757</v>
      </c>
      <c r="DE43" s="703"/>
      <c r="DF43" s="703"/>
      <c r="DG43" s="703"/>
      <c r="DH43" s="703"/>
      <c r="DI43" s="703"/>
      <c r="DJ43" s="703"/>
      <c r="DK43" s="704"/>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352</v>
      </c>
      <c r="CD44" s="791" t="s">
        <v>304</v>
      </c>
      <c r="CE44" s="792"/>
      <c r="CF44" s="676" t="s">
        <v>353</v>
      </c>
      <c r="CG44" s="677"/>
      <c r="CH44" s="677"/>
      <c r="CI44" s="677"/>
      <c r="CJ44" s="677"/>
      <c r="CK44" s="677"/>
      <c r="CL44" s="677"/>
      <c r="CM44" s="677"/>
      <c r="CN44" s="677"/>
      <c r="CO44" s="677"/>
      <c r="CP44" s="677"/>
      <c r="CQ44" s="678"/>
      <c r="CR44" s="679">
        <v>323889</v>
      </c>
      <c r="CS44" s="680"/>
      <c r="CT44" s="680"/>
      <c r="CU44" s="680"/>
      <c r="CV44" s="680"/>
      <c r="CW44" s="680"/>
      <c r="CX44" s="680"/>
      <c r="CY44" s="681"/>
      <c r="CZ44" s="684">
        <v>8.8000000000000007</v>
      </c>
      <c r="DA44" s="685"/>
      <c r="DB44" s="685"/>
      <c r="DC44" s="780"/>
      <c r="DD44" s="688">
        <v>261790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354</v>
      </c>
      <c r="CG45" s="677"/>
      <c r="CH45" s="677"/>
      <c r="CI45" s="677"/>
      <c r="CJ45" s="677"/>
      <c r="CK45" s="677"/>
      <c r="CL45" s="677"/>
      <c r="CM45" s="677"/>
      <c r="CN45" s="677"/>
      <c r="CO45" s="677"/>
      <c r="CP45" s="677"/>
      <c r="CQ45" s="678"/>
      <c r="CR45" s="679">
        <v>55962</v>
      </c>
      <c r="CS45" s="703"/>
      <c r="CT45" s="703"/>
      <c r="CU45" s="703"/>
      <c r="CV45" s="703"/>
      <c r="CW45" s="703"/>
      <c r="CX45" s="703"/>
      <c r="CY45" s="704"/>
      <c r="CZ45" s="684">
        <v>1.5</v>
      </c>
      <c r="DA45" s="715"/>
      <c r="DB45" s="715"/>
      <c r="DC45" s="717"/>
      <c r="DD45" s="688">
        <v>24822</v>
      </c>
      <c r="DE45" s="703"/>
      <c r="DF45" s="703"/>
      <c r="DG45" s="703"/>
      <c r="DH45" s="703"/>
      <c r="DI45" s="703"/>
      <c r="DJ45" s="703"/>
      <c r="DK45" s="704"/>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355</v>
      </c>
      <c r="CG46" s="677"/>
      <c r="CH46" s="677"/>
      <c r="CI46" s="677"/>
      <c r="CJ46" s="677"/>
      <c r="CK46" s="677"/>
      <c r="CL46" s="677"/>
      <c r="CM46" s="677"/>
      <c r="CN46" s="677"/>
      <c r="CO46" s="677"/>
      <c r="CP46" s="677"/>
      <c r="CQ46" s="678"/>
      <c r="CR46" s="679">
        <v>267927</v>
      </c>
      <c r="CS46" s="680"/>
      <c r="CT46" s="680"/>
      <c r="CU46" s="680"/>
      <c r="CV46" s="680"/>
      <c r="CW46" s="680"/>
      <c r="CX46" s="680"/>
      <c r="CY46" s="681"/>
      <c r="CZ46" s="684">
        <v>7.3</v>
      </c>
      <c r="DA46" s="685"/>
      <c r="DB46" s="685"/>
      <c r="DC46" s="780"/>
      <c r="DD46" s="688">
        <v>236968</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356</v>
      </c>
      <c r="CG47" s="677"/>
      <c r="CH47" s="677"/>
      <c r="CI47" s="677"/>
      <c r="CJ47" s="677"/>
      <c r="CK47" s="677"/>
      <c r="CL47" s="677"/>
      <c r="CM47" s="677"/>
      <c r="CN47" s="677"/>
      <c r="CO47" s="677"/>
      <c r="CP47" s="677"/>
      <c r="CQ47" s="678"/>
      <c r="CR47" s="679">
        <v>179229</v>
      </c>
      <c r="CS47" s="703"/>
      <c r="CT47" s="703"/>
      <c r="CU47" s="703"/>
      <c r="CV47" s="703"/>
      <c r="CW47" s="703"/>
      <c r="CX47" s="703"/>
      <c r="CY47" s="704"/>
      <c r="CZ47" s="684">
        <v>4.9000000000000004</v>
      </c>
      <c r="DA47" s="715"/>
      <c r="DB47" s="715"/>
      <c r="DC47" s="717"/>
      <c r="DD47" s="688">
        <v>127450</v>
      </c>
      <c r="DE47" s="703"/>
      <c r="DF47" s="703"/>
      <c r="DG47" s="703"/>
      <c r="DH47" s="703"/>
      <c r="DI47" s="703"/>
      <c r="DJ47" s="703"/>
      <c r="DK47" s="704"/>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357</v>
      </c>
      <c r="CG48" s="677"/>
      <c r="CH48" s="677"/>
      <c r="CI48" s="677"/>
      <c r="CJ48" s="677"/>
      <c r="CK48" s="677"/>
      <c r="CL48" s="677"/>
      <c r="CM48" s="677"/>
      <c r="CN48" s="677"/>
      <c r="CO48" s="677"/>
      <c r="CP48" s="677"/>
      <c r="CQ48" s="678"/>
      <c r="CR48" s="679" t="s">
        <v>172</v>
      </c>
      <c r="CS48" s="680"/>
      <c r="CT48" s="680"/>
      <c r="CU48" s="680"/>
      <c r="CV48" s="680"/>
      <c r="CW48" s="680"/>
      <c r="CX48" s="680"/>
      <c r="CY48" s="681"/>
      <c r="CZ48" s="684" t="s">
        <v>226</v>
      </c>
      <c r="DA48" s="685"/>
      <c r="DB48" s="685"/>
      <c r="DC48" s="780"/>
      <c r="DD48" s="688" t="s">
        <v>172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358</v>
      </c>
      <c r="CE49" s="725"/>
      <c r="CF49" s="725"/>
      <c r="CG49" s="725"/>
      <c r="CH49" s="725"/>
      <c r="CI49" s="725"/>
      <c r="CJ49" s="725"/>
      <c r="CK49" s="725"/>
      <c r="CL49" s="725"/>
      <c r="CM49" s="725"/>
      <c r="CN49" s="725"/>
      <c r="CO49" s="725"/>
      <c r="CP49" s="725"/>
      <c r="CQ49" s="726"/>
      <c r="CR49" s="759">
        <v>3688131</v>
      </c>
      <c r="CS49" s="749"/>
      <c r="CT49" s="749"/>
      <c r="CU49" s="749"/>
      <c r="CV49" s="749"/>
      <c r="CW49" s="749"/>
      <c r="CX49" s="749"/>
      <c r="CY49" s="781"/>
      <c r="CZ49" s="764">
        <v>100</v>
      </c>
      <c r="DA49" s="782"/>
      <c r="DB49" s="782"/>
      <c r="DC49" s="783"/>
      <c r="DD49" s="784">
        <v>3012291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kT9ylwkbnAsibxrT0G7RcaRIWCCB3ZEBrsgXb7cMkcpWXm2aXOKCDnkFUi6bzqEj2nG/m83xbarQSmrB1sHocA==" saltValue="e37ATPeutx2h5z1PJaCzU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2" zoomScale="70" zoomScaleNormal="25" zoomScaleSheetLayoutView="70" workbookViewId="0">
      <selection activeCell="AK33" sqref="AK33:AO33"/>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381</v>
      </c>
      <c r="C7" s="812"/>
      <c r="D7" s="812"/>
      <c r="E7" s="812"/>
      <c r="F7" s="812"/>
      <c r="G7" s="812"/>
      <c r="H7" s="812"/>
      <c r="I7" s="812"/>
      <c r="J7" s="812"/>
      <c r="K7" s="812"/>
      <c r="L7" s="812"/>
      <c r="M7" s="812"/>
      <c r="N7" s="812"/>
      <c r="O7" s="812"/>
      <c r="P7" s="813"/>
      <c r="Q7" s="814">
        <v>3858</v>
      </c>
      <c r="R7" s="815"/>
      <c r="S7" s="815"/>
      <c r="T7" s="815"/>
      <c r="U7" s="815"/>
      <c r="V7" s="815">
        <v>3671</v>
      </c>
      <c r="W7" s="815"/>
      <c r="X7" s="815"/>
      <c r="Y7" s="815"/>
      <c r="Z7" s="815"/>
      <c r="AA7" s="815">
        <v>187</v>
      </c>
      <c r="AB7" s="815"/>
      <c r="AC7" s="815"/>
      <c r="AD7" s="815"/>
      <c r="AE7" s="816"/>
      <c r="AF7" s="817">
        <v>92</v>
      </c>
      <c r="AG7" s="818"/>
      <c r="AH7" s="818"/>
      <c r="AI7" s="818"/>
      <c r="AJ7" s="819"/>
      <c r="AK7" s="854">
        <v>31</v>
      </c>
      <c r="AL7" s="855"/>
      <c r="AM7" s="855"/>
      <c r="AN7" s="855"/>
      <c r="AO7" s="855"/>
      <c r="AP7" s="855">
        <v>2999</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593</v>
      </c>
      <c r="BT7" s="859"/>
      <c r="BU7" s="859"/>
      <c r="BV7" s="859"/>
      <c r="BW7" s="859"/>
      <c r="BX7" s="859"/>
      <c r="BY7" s="859"/>
      <c r="BZ7" s="859"/>
      <c r="CA7" s="859"/>
      <c r="CB7" s="859"/>
      <c r="CC7" s="859"/>
      <c r="CD7" s="859"/>
      <c r="CE7" s="859"/>
      <c r="CF7" s="859"/>
      <c r="CG7" s="860"/>
      <c r="CH7" s="851" t="s">
        <v>574</v>
      </c>
      <c r="CI7" s="852"/>
      <c r="CJ7" s="852"/>
      <c r="CK7" s="852"/>
      <c r="CL7" s="853"/>
      <c r="CM7" s="851">
        <v>4</v>
      </c>
      <c r="CN7" s="852"/>
      <c r="CO7" s="852"/>
      <c r="CP7" s="852"/>
      <c r="CQ7" s="853"/>
      <c r="CR7" s="851">
        <v>2</v>
      </c>
      <c r="CS7" s="852"/>
      <c r="CT7" s="852"/>
      <c r="CU7" s="852"/>
      <c r="CV7" s="853"/>
      <c r="CW7" s="851" t="s">
        <v>574</v>
      </c>
      <c r="CX7" s="852"/>
      <c r="CY7" s="852"/>
      <c r="CZ7" s="852"/>
      <c r="DA7" s="853"/>
      <c r="DB7" s="851" t="s">
        <v>574</v>
      </c>
      <c r="DC7" s="852"/>
      <c r="DD7" s="852"/>
      <c r="DE7" s="852"/>
      <c r="DF7" s="853"/>
      <c r="DG7" s="851" t="s">
        <v>574</v>
      </c>
      <c r="DH7" s="852"/>
      <c r="DI7" s="852"/>
      <c r="DJ7" s="852"/>
      <c r="DK7" s="853"/>
      <c r="DL7" s="851" t="s">
        <v>574</v>
      </c>
      <c r="DM7" s="852"/>
      <c r="DN7" s="852"/>
      <c r="DO7" s="852"/>
      <c r="DP7" s="853"/>
      <c r="DQ7" s="851" t="s">
        <v>574</v>
      </c>
      <c r="DR7" s="852"/>
      <c r="DS7" s="852"/>
      <c r="DT7" s="852"/>
      <c r="DU7" s="853"/>
      <c r="DV7" s="832"/>
      <c r="DW7" s="833"/>
      <c r="DX7" s="833"/>
      <c r="DY7" s="833"/>
      <c r="DZ7" s="834"/>
      <c r="EA7" s="254"/>
    </row>
    <row r="8" spans="1:131" s="255" customFormat="1" ht="26.25" customHeight="1" x14ac:dyDescent="0.15">
      <c r="A8" s="261">
        <v>2</v>
      </c>
      <c r="B8" s="835" t="s">
        <v>382</v>
      </c>
      <c r="C8" s="836"/>
      <c r="D8" s="836"/>
      <c r="E8" s="836"/>
      <c r="F8" s="836"/>
      <c r="G8" s="836"/>
      <c r="H8" s="836"/>
      <c r="I8" s="836"/>
      <c r="J8" s="836"/>
      <c r="K8" s="836"/>
      <c r="L8" s="836"/>
      <c r="M8" s="836"/>
      <c r="N8" s="836"/>
      <c r="O8" s="836"/>
      <c r="P8" s="837"/>
      <c r="Q8" s="838">
        <v>1</v>
      </c>
      <c r="R8" s="839"/>
      <c r="S8" s="839"/>
      <c r="T8" s="839"/>
      <c r="U8" s="839"/>
      <c r="V8" s="839">
        <v>1</v>
      </c>
      <c r="W8" s="839"/>
      <c r="X8" s="839"/>
      <c r="Y8" s="839"/>
      <c r="Z8" s="839"/>
      <c r="AA8" s="839">
        <v>0</v>
      </c>
      <c r="AB8" s="839"/>
      <c r="AC8" s="839"/>
      <c r="AD8" s="839"/>
      <c r="AE8" s="840"/>
      <c r="AF8" s="841">
        <v>0</v>
      </c>
      <c r="AG8" s="842"/>
      <c r="AH8" s="842"/>
      <c r="AI8" s="842"/>
      <c r="AJ8" s="843"/>
      <c r="AK8" s="844">
        <v>0</v>
      </c>
      <c r="AL8" s="845"/>
      <c r="AM8" s="845"/>
      <c r="AN8" s="845"/>
      <c r="AO8" s="845"/>
      <c r="AP8" s="845">
        <v>0</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x14ac:dyDescent="0.15">
      <c r="A9" s="261">
        <v>3</v>
      </c>
      <c r="B9" s="835" t="s">
        <v>383</v>
      </c>
      <c r="C9" s="836"/>
      <c r="D9" s="836"/>
      <c r="E9" s="836"/>
      <c r="F9" s="836"/>
      <c r="G9" s="836"/>
      <c r="H9" s="836"/>
      <c r="I9" s="836"/>
      <c r="J9" s="836"/>
      <c r="K9" s="836"/>
      <c r="L9" s="836"/>
      <c r="M9" s="836"/>
      <c r="N9" s="836"/>
      <c r="O9" s="836"/>
      <c r="P9" s="837"/>
      <c r="Q9" s="838">
        <v>22</v>
      </c>
      <c r="R9" s="839"/>
      <c r="S9" s="839"/>
      <c r="T9" s="839"/>
      <c r="U9" s="839"/>
      <c r="V9" s="839">
        <v>21</v>
      </c>
      <c r="W9" s="839"/>
      <c r="X9" s="839"/>
      <c r="Y9" s="839"/>
      <c r="Z9" s="839"/>
      <c r="AA9" s="839">
        <v>1</v>
      </c>
      <c r="AB9" s="839"/>
      <c r="AC9" s="839"/>
      <c r="AD9" s="839"/>
      <c r="AE9" s="840"/>
      <c r="AF9" s="841">
        <v>1</v>
      </c>
      <c r="AG9" s="842"/>
      <c r="AH9" s="842"/>
      <c r="AI9" s="842"/>
      <c r="AJ9" s="843"/>
      <c r="AK9" s="844" t="s">
        <v>574</v>
      </c>
      <c r="AL9" s="845"/>
      <c r="AM9" s="845"/>
      <c r="AN9" s="845"/>
      <c r="AO9" s="845"/>
      <c r="AP9" s="845" t="s">
        <v>574</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384</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3877</v>
      </c>
      <c r="R23" s="874"/>
      <c r="S23" s="874"/>
      <c r="T23" s="874"/>
      <c r="U23" s="874"/>
      <c r="V23" s="874">
        <v>3688</v>
      </c>
      <c r="W23" s="874"/>
      <c r="X23" s="874"/>
      <c r="Y23" s="874"/>
      <c r="Z23" s="874"/>
      <c r="AA23" s="874">
        <v>189</v>
      </c>
      <c r="AB23" s="874"/>
      <c r="AC23" s="874"/>
      <c r="AD23" s="874"/>
      <c r="AE23" s="875"/>
      <c r="AF23" s="876">
        <v>94</v>
      </c>
      <c r="AG23" s="874"/>
      <c r="AH23" s="874"/>
      <c r="AI23" s="874"/>
      <c r="AJ23" s="877"/>
      <c r="AK23" s="878"/>
      <c r="AL23" s="879"/>
      <c r="AM23" s="879"/>
      <c r="AN23" s="879"/>
      <c r="AO23" s="879"/>
      <c r="AP23" s="874">
        <v>2999</v>
      </c>
      <c r="AQ23" s="874"/>
      <c r="AR23" s="874"/>
      <c r="AS23" s="874"/>
      <c r="AT23" s="874"/>
      <c r="AU23" s="880"/>
      <c r="AV23" s="880"/>
      <c r="AW23" s="880"/>
      <c r="AX23" s="880"/>
      <c r="AY23" s="881"/>
      <c r="AZ23" s="889" t="s">
        <v>172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387</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364</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2" t="s">
        <v>392</v>
      </c>
      <c r="AG26" s="893"/>
      <c r="AH26" s="893"/>
      <c r="AI26" s="893"/>
      <c r="AJ26" s="894"/>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2">
        <v>938</v>
      </c>
      <c r="R28" s="903"/>
      <c r="S28" s="903"/>
      <c r="T28" s="903"/>
      <c r="U28" s="903"/>
      <c r="V28" s="903">
        <v>872</v>
      </c>
      <c r="W28" s="903"/>
      <c r="X28" s="903"/>
      <c r="Y28" s="903"/>
      <c r="Z28" s="903"/>
      <c r="AA28" s="903">
        <v>66</v>
      </c>
      <c r="AB28" s="903"/>
      <c r="AC28" s="903"/>
      <c r="AD28" s="903"/>
      <c r="AE28" s="904"/>
      <c r="AF28" s="905">
        <v>66</v>
      </c>
      <c r="AG28" s="903"/>
      <c r="AH28" s="903"/>
      <c r="AI28" s="903"/>
      <c r="AJ28" s="906"/>
      <c r="AK28" s="907">
        <v>70</v>
      </c>
      <c r="AL28" s="898"/>
      <c r="AM28" s="898"/>
      <c r="AN28" s="898"/>
      <c r="AO28" s="898"/>
      <c r="AP28" s="898" t="s">
        <v>574</v>
      </c>
      <c r="AQ28" s="898"/>
      <c r="AR28" s="898"/>
      <c r="AS28" s="898"/>
      <c r="AT28" s="898"/>
      <c r="AU28" s="898" t="s">
        <v>574</v>
      </c>
      <c r="AV28" s="898"/>
      <c r="AW28" s="898"/>
      <c r="AX28" s="898"/>
      <c r="AY28" s="898"/>
      <c r="AZ28" s="899" t="s">
        <v>574</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945</v>
      </c>
      <c r="R29" s="839"/>
      <c r="S29" s="839"/>
      <c r="T29" s="839"/>
      <c r="U29" s="839"/>
      <c r="V29" s="839">
        <v>910</v>
      </c>
      <c r="W29" s="839"/>
      <c r="X29" s="839"/>
      <c r="Y29" s="839"/>
      <c r="Z29" s="839"/>
      <c r="AA29" s="839">
        <v>35</v>
      </c>
      <c r="AB29" s="839"/>
      <c r="AC29" s="839"/>
      <c r="AD29" s="839"/>
      <c r="AE29" s="840"/>
      <c r="AF29" s="841">
        <v>35</v>
      </c>
      <c r="AG29" s="842"/>
      <c r="AH29" s="842"/>
      <c r="AI29" s="842"/>
      <c r="AJ29" s="843"/>
      <c r="AK29" s="910">
        <v>145</v>
      </c>
      <c r="AL29" s="911"/>
      <c r="AM29" s="911"/>
      <c r="AN29" s="911"/>
      <c r="AO29" s="911"/>
      <c r="AP29" s="911" t="s">
        <v>574</v>
      </c>
      <c r="AQ29" s="911"/>
      <c r="AR29" s="911"/>
      <c r="AS29" s="911"/>
      <c r="AT29" s="911"/>
      <c r="AU29" s="911" t="s">
        <v>574</v>
      </c>
      <c r="AV29" s="911"/>
      <c r="AW29" s="911"/>
      <c r="AX29" s="911"/>
      <c r="AY29" s="911"/>
      <c r="AZ29" s="912" t="s">
        <v>574</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199</v>
      </c>
      <c r="R30" s="839"/>
      <c r="S30" s="839"/>
      <c r="T30" s="839"/>
      <c r="U30" s="839"/>
      <c r="V30" s="839">
        <v>198</v>
      </c>
      <c r="W30" s="839"/>
      <c r="X30" s="839"/>
      <c r="Y30" s="839"/>
      <c r="Z30" s="839"/>
      <c r="AA30" s="839">
        <v>1</v>
      </c>
      <c r="AB30" s="839"/>
      <c r="AC30" s="839"/>
      <c r="AD30" s="839"/>
      <c r="AE30" s="840"/>
      <c r="AF30" s="841">
        <v>1</v>
      </c>
      <c r="AG30" s="842"/>
      <c r="AH30" s="842"/>
      <c r="AI30" s="842"/>
      <c r="AJ30" s="843"/>
      <c r="AK30" s="910">
        <v>132</v>
      </c>
      <c r="AL30" s="911"/>
      <c r="AM30" s="911"/>
      <c r="AN30" s="911"/>
      <c r="AO30" s="911"/>
      <c r="AP30" s="911" t="s">
        <v>574</v>
      </c>
      <c r="AQ30" s="911"/>
      <c r="AR30" s="911"/>
      <c r="AS30" s="911"/>
      <c r="AT30" s="911"/>
      <c r="AU30" s="911" t="s">
        <v>574</v>
      </c>
      <c r="AV30" s="911"/>
      <c r="AW30" s="911"/>
      <c r="AX30" s="911"/>
      <c r="AY30" s="911"/>
      <c r="AZ30" s="912" t="s">
        <v>574</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10</v>
      </c>
      <c r="R31" s="839"/>
      <c r="S31" s="839"/>
      <c r="T31" s="839"/>
      <c r="U31" s="839"/>
      <c r="V31" s="839">
        <v>5</v>
      </c>
      <c r="W31" s="839"/>
      <c r="X31" s="839"/>
      <c r="Y31" s="839"/>
      <c r="Z31" s="839"/>
      <c r="AA31" s="839">
        <v>5</v>
      </c>
      <c r="AB31" s="839"/>
      <c r="AC31" s="839"/>
      <c r="AD31" s="839"/>
      <c r="AE31" s="840"/>
      <c r="AF31" s="841">
        <v>5</v>
      </c>
      <c r="AG31" s="842"/>
      <c r="AH31" s="842"/>
      <c r="AI31" s="842"/>
      <c r="AJ31" s="843"/>
      <c r="AK31" s="910" t="s">
        <v>574</v>
      </c>
      <c r="AL31" s="911"/>
      <c r="AM31" s="911"/>
      <c r="AN31" s="911"/>
      <c r="AO31" s="911"/>
      <c r="AP31" s="911" t="s">
        <v>574</v>
      </c>
      <c r="AQ31" s="911"/>
      <c r="AR31" s="911"/>
      <c r="AS31" s="911"/>
      <c r="AT31" s="911"/>
      <c r="AU31" s="911" t="s">
        <v>574</v>
      </c>
      <c r="AV31" s="911"/>
      <c r="AW31" s="911"/>
      <c r="AX31" s="911"/>
      <c r="AY31" s="911"/>
      <c r="AZ31" s="912" t="s">
        <v>574</v>
      </c>
      <c r="BA31" s="912"/>
      <c r="BB31" s="912"/>
      <c r="BC31" s="912"/>
      <c r="BD31" s="912"/>
      <c r="BE31" s="908"/>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401</v>
      </c>
      <c r="C32" s="836"/>
      <c r="D32" s="836"/>
      <c r="E32" s="836"/>
      <c r="F32" s="836"/>
      <c r="G32" s="836"/>
      <c r="H32" s="836"/>
      <c r="I32" s="836"/>
      <c r="J32" s="836"/>
      <c r="K32" s="836"/>
      <c r="L32" s="836"/>
      <c r="M32" s="836"/>
      <c r="N32" s="836"/>
      <c r="O32" s="836"/>
      <c r="P32" s="837"/>
      <c r="Q32" s="838">
        <v>272</v>
      </c>
      <c r="R32" s="839"/>
      <c r="S32" s="839"/>
      <c r="T32" s="839"/>
      <c r="U32" s="839"/>
      <c r="V32" s="839">
        <v>305</v>
      </c>
      <c r="W32" s="839"/>
      <c r="X32" s="839"/>
      <c r="Y32" s="839"/>
      <c r="Z32" s="839"/>
      <c r="AA32" s="839">
        <v>-33</v>
      </c>
      <c r="AB32" s="839"/>
      <c r="AC32" s="839"/>
      <c r="AD32" s="839"/>
      <c r="AE32" s="840"/>
      <c r="AF32" s="841">
        <v>60</v>
      </c>
      <c r="AG32" s="842"/>
      <c r="AH32" s="842"/>
      <c r="AI32" s="842"/>
      <c r="AJ32" s="843"/>
      <c r="AK32" s="910">
        <v>91</v>
      </c>
      <c r="AL32" s="911"/>
      <c r="AM32" s="911"/>
      <c r="AN32" s="911"/>
      <c r="AO32" s="911"/>
      <c r="AP32" s="911">
        <v>852</v>
      </c>
      <c r="AQ32" s="911"/>
      <c r="AR32" s="911"/>
      <c r="AS32" s="911"/>
      <c r="AT32" s="911"/>
      <c r="AU32" s="911">
        <v>639</v>
      </c>
      <c r="AV32" s="911"/>
      <c r="AW32" s="911"/>
      <c r="AX32" s="911"/>
      <c r="AY32" s="911"/>
      <c r="AZ32" s="912" t="s">
        <v>574</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167</v>
      </c>
      <c r="AG63" s="922"/>
      <c r="AH63" s="922"/>
      <c r="AI63" s="922"/>
      <c r="AJ63" s="923"/>
      <c r="AK63" s="924"/>
      <c r="AL63" s="919"/>
      <c r="AM63" s="919"/>
      <c r="AN63" s="919"/>
      <c r="AO63" s="919"/>
      <c r="AP63" s="922"/>
      <c r="AQ63" s="922"/>
      <c r="AR63" s="922"/>
      <c r="AS63" s="922"/>
      <c r="AT63" s="922"/>
      <c r="AU63" s="922"/>
      <c r="AV63" s="922"/>
      <c r="AW63" s="922"/>
      <c r="AX63" s="922"/>
      <c r="AY63" s="922"/>
      <c r="AZ63" s="926"/>
      <c r="BA63" s="926"/>
      <c r="BB63" s="926"/>
      <c r="BC63" s="926"/>
      <c r="BD63" s="926"/>
      <c r="BE63" s="927"/>
      <c r="BF63" s="927"/>
      <c r="BG63" s="927"/>
      <c r="BH63" s="927"/>
      <c r="BI63" s="928"/>
      <c r="BJ63" s="929" t="s">
        <v>405</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408</v>
      </c>
      <c r="R66" s="798"/>
      <c r="S66" s="798"/>
      <c r="T66" s="798"/>
      <c r="U66" s="799"/>
      <c r="V66" s="797" t="s">
        <v>409</v>
      </c>
      <c r="W66" s="798"/>
      <c r="X66" s="798"/>
      <c r="Y66" s="798"/>
      <c r="Z66" s="799"/>
      <c r="AA66" s="797" t="s">
        <v>410</v>
      </c>
      <c r="AB66" s="798"/>
      <c r="AC66" s="798"/>
      <c r="AD66" s="798"/>
      <c r="AE66" s="799"/>
      <c r="AF66" s="932" t="s">
        <v>411</v>
      </c>
      <c r="AG66" s="893"/>
      <c r="AH66" s="893"/>
      <c r="AI66" s="893"/>
      <c r="AJ66" s="933"/>
      <c r="AK66" s="797" t="s">
        <v>393</v>
      </c>
      <c r="AL66" s="821"/>
      <c r="AM66" s="821"/>
      <c r="AN66" s="821"/>
      <c r="AO66" s="822"/>
      <c r="AP66" s="797" t="s">
        <v>412</v>
      </c>
      <c r="AQ66" s="798"/>
      <c r="AR66" s="798"/>
      <c r="AS66" s="798"/>
      <c r="AT66" s="799"/>
      <c r="AU66" s="797" t="s">
        <v>413</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575</v>
      </c>
      <c r="C68" s="950"/>
      <c r="D68" s="950"/>
      <c r="E68" s="950"/>
      <c r="F68" s="950"/>
      <c r="G68" s="950"/>
      <c r="H68" s="950"/>
      <c r="I68" s="950"/>
      <c r="J68" s="950"/>
      <c r="K68" s="950"/>
      <c r="L68" s="950"/>
      <c r="M68" s="950"/>
      <c r="N68" s="950"/>
      <c r="O68" s="950"/>
      <c r="P68" s="951"/>
      <c r="Q68" s="952">
        <v>571</v>
      </c>
      <c r="R68" s="946"/>
      <c r="S68" s="946"/>
      <c r="T68" s="946"/>
      <c r="U68" s="946"/>
      <c r="V68" s="946">
        <v>419</v>
      </c>
      <c r="W68" s="946"/>
      <c r="X68" s="946"/>
      <c r="Y68" s="946"/>
      <c r="Z68" s="946"/>
      <c r="AA68" s="946">
        <v>153</v>
      </c>
      <c r="AB68" s="946"/>
      <c r="AC68" s="946"/>
      <c r="AD68" s="946"/>
      <c r="AE68" s="946"/>
      <c r="AF68" s="946">
        <v>3</v>
      </c>
      <c r="AG68" s="946"/>
      <c r="AH68" s="946"/>
      <c r="AI68" s="946"/>
      <c r="AJ68" s="946"/>
      <c r="AK68" s="946" t="s">
        <v>574</v>
      </c>
      <c r="AL68" s="946"/>
      <c r="AM68" s="946"/>
      <c r="AN68" s="946"/>
      <c r="AO68" s="946"/>
      <c r="AP68" s="946" t="s">
        <v>574</v>
      </c>
      <c r="AQ68" s="946"/>
      <c r="AR68" s="946"/>
      <c r="AS68" s="946"/>
      <c r="AT68" s="946"/>
      <c r="AU68" s="946" t="s">
        <v>574</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576</v>
      </c>
      <c r="C69" s="954"/>
      <c r="D69" s="954"/>
      <c r="E69" s="954"/>
      <c r="F69" s="954"/>
      <c r="G69" s="954"/>
      <c r="H69" s="954"/>
      <c r="I69" s="954"/>
      <c r="J69" s="954"/>
      <c r="K69" s="954"/>
      <c r="L69" s="954"/>
      <c r="M69" s="954"/>
      <c r="N69" s="954"/>
      <c r="O69" s="954"/>
      <c r="P69" s="955"/>
      <c r="Q69" s="956">
        <v>374</v>
      </c>
      <c r="R69" s="911"/>
      <c r="S69" s="911"/>
      <c r="T69" s="911"/>
      <c r="U69" s="911"/>
      <c r="V69" s="911">
        <v>371</v>
      </c>
      <c r="W69" s="911"/>
      <c r="X69" s="911"/>
      <c r="Y69" s="911"/>
      <c r="Z69" s="911"/>
      <c r="AA69" s="911">
        <v>3</v>
      </c>
      <c r="AB69" s="911"/>
      <c r="AC69" s="911"/>
      <c r="AD69" s="911"/>
      <c r="AE69" s="911"/>
      <c r="AF69" s="911">
        <v>3</v>
      </c>
      <c r="AG69" s="911"/>
      <c r="AH69" s="911"/>
      <c r="AI69" s="911"/>
      <c r="AJ69" s="911"/>
      <c r="AK69" s="911" t="s">
        <v>574</v>
      </c>
      <c r="AL69" s="911"/>
      <c r="AM69" s="911"/>
      <c r="AN69" s="911"/>
      <c r="AO69" s="911"/>
      <c r="AP69" s="911" t="s">
        <v>574</v>
      </c>
      <c r="AQ69" s="911"/>
      <c r="AR69" s="911"/>
      <c r="AS69" s="911"/>
      <c r="AT69" s="911"/>
      <c r="AU69" s="911" t="s">
        <v>574</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592</v>
      </c>
      <c r="C70" s="954"/>
      <c r="D70" s="954"/>
      <c r="E70" s="954"/>
      <c r="F70" s="954"/>
      <c r="G70" s="954"/>
      <c r="H70" s="954"/>
      <c r="I70" s="954"/>
      <c r="J70" s="954"/>
      <c r="K70" s="954"/>
      <c r="L70" s="954"/>
      <c r="M70" s="954"/>
      <c r="N70" s="954"/>
      <c r="O70" s="954"/>
      <c r="P70" s="955"/>
      <c r="Q70" s="956">
        <v>53</v>
      </c>
      <c r="R70" s="911"/>
      <c r="S70" s="911"/>
      <c r="T70" s="911"/>
      <c r="U70" s="911"/>
      <c r="V70" s="911">
        <v>53</v>
      </c>
      <c r="W70" s="911"/>
      <c r="X70" s="911"/>
      <c r="Y70" s="911"/>
      <c r="Z70" s="911"/>
      <c r="AA70" s="911" t="s">
        <v>574</v>
      </c>
      <c r="AB70" s="911"/>
      <c r="AC70" s="911"/>
      <c r="AD70" s="911"/>
      <c r="AE70" s="911"/>
      <c r="AF70" s="911" t="s">
        <v>574</v>
      </c>
      <c r="AG70" s="911"/>
      <c r="AH70" s="911"/>
      <c r="AI70" s="911"/>
      <c r="AJ70" s="911"/>
      <c r="AK70" s="911">
        <v>8</v>
      </c>
      <c r="AL70" s="911"/>
      <c r="AM70" s="911"/>
      <c r="AN70" s="911"/>
      <c r="AO70" s="911"/>
      <c r="AP70" s="911" t="s">
        <v>574</v>
      </c>
      <c r="AQ70" s="911"/>
      <c r="AR70" s="911"/>
      <c r="AS70" s="911"/>
      <c r="AT70" s="911"/>
      <c r="AU70" s="911" t="s">
        <v>574</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577</v>
      </c>
      <c r="C71" s="954"/>
      <c r="D71" s="954"/>
      <c r="E71" s="954"/>
      <c r="F71" s="954"/>
      <c r="G71" s="954"/>
      <c r="H71" s="954"/>
      <c r="I71" s="954"/>
      <c r="J71" s="954"/>
      <c r="K71" s="954"/>
      <c r="L71" s="954"/>
      <c r="M71" s="954"/>
      <c r="N71" s="954"/>
      <c r="O71" s="954"/>
      <c r="P71" s="955"/>
      <c r="Q71" s="956">
        <v>301</v>
      </c>
      <c r="R71" s="911"/>
      <c r="S71" s="911"/>
      <c r="T71" s="911"/>
      <c r="U71" s="911"/>
      <c r="V71" s="911">
        <v>287</v>
      </c>
      <c r="W71" s="911"/>
      <c r="X71" s="911"/>
      <c r="Y71" s="911"/>
      <c r="Z71" s="911"/>
      <c r="AA71" s="911">
        <v>14</v>
      </c>
      <c r="AB71" s="911"/>
      <c r="AC71" s="911"/>
      <c r="AD71" s="911"/>
      <c r="AE71" s="911"/>
      <c r="AF71" s="911">
        <v>14</v>
      </c>
      <c r="AG71" s="911"/>
      <c r="AH71" s="911"/>
      <c r="AI71" s="911"/>
      <c r="AJ71" s="911"/>
      <c r="AK71" s="911" t="s">
        <v>574</v>
      </c>
      <c r="AL71" s="911"/>
      <c r="AM71" s="911"/>
      <c r="AN71" s="911"/>
      <c r="AO71" s="911"/>
      <c r="AP71" s="911" t="s">
        <v>574</v>
      </c>
      <c r="AQ71" s="911"/>
      <c r="AR71" s="911"/>
      <c r="AS71" s="911"/>
      <c r="AT71" s="911"/>
      <c r="AU71" s="911" t="s">
        <v>574</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578</v>
      </c>
      <c r="C72" s="954"/>
      <c r="D72" s="954"/>
      <c r="E72" s="954"/>
      <c r="F72" s="954"/>
      <c r="G72" s="954"/>
      <c r="H72" s="954"/>
      <c r="I72" s="954"/>
      <c r="J72" s="954"/>
      <c r="K72" s="954"/>
      <c r="L72" s="954"/>
      <c r="M72" s="954"/>
      <c r="N72" s="954"/>
      <c r="O72" s="954"/>
      <c r="P72" s="955"/>
      <c r="Q72" s="956">
        <v>374</v>
      </c>
      <c r="R72" s="911"/>
      <c r="S72" s="911"/>
      <c r="T72" s="911"/>
      <c r="U72" s="911"/>
      <c r="V72" s="911">
        <v>355</v>
      </c>
      <c r="W72" s="911"/>
      <c r="X72" s="911"/>
      <c r="Y72" s="911"/>
      <c r="Z72" s="911"/>
      <c r="AA72" s="911">
        <v>18</v>
      </c>
      <c r="AB72" s="911"/>
      <c r="AC72" s="911"/>
      <c r="AD72" s="911"/>
      <c r="AE72" s="911"/>
      <c r="AF72" s="911">
        <v>18</v>
      </c>
      <c r="AG72" s="911"/>
      <c r="AH72" s="911"/>
      <c r="AI72" s="911"/>
      <c r="AJ72" s="911"/>
      <c r="AK72" s="911">
        <v>27</v>
      </c>
      <c r="AL72" s="911"/>
      <c r="AM72" s="911"/>
      <c r="AN72" s="911"/>
      <c r="AO72" s="911"/>
      <c r="AP72" s="911" t="s">
        <v>574</v>
      </c>
      <c r="AQ72" s="911"/>
      <c r="AR72" s="911"/>
      <c r="AS72" s="911"/>
      <c r="AT72" s="911"/>
      <c r="AU72" s="911" t="s">
        <v>574</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579</v>
      </c>
      <c r="C73" s="954"/>
      <c r="D73" s="954"/>
      <c r="E73" s="954"/>
      <c r="F73" s="954"/>
      <c r="G73" s="954"/>
      <c r="H73" s="954"/>
      <c r="I73" s="954"/>
      <c r="J73" s="954"/>
      <c r="K73" s="954"/>
      <c r="L73" s="954"/>
      <c r="M73" s="954"/>
      <c r="N73" s="954"/>
      <c r="O73" s="954"/>
      <c r="P73" s="955"/>
      <c r="Q73" s="956">
        <v>296</v>
      </c>
      <c r="R73" s="911"/>
      <c r="S73" s="911"/>
      <c r="T73" s="911"/>
      <c r="U73" s="911"/>
      <c r="V73" s="911">
        <v>278</v>
      </c>
      <c r="W73" s="911"/>
      <c r="X73" s="911"/>
      <c r="Y73" s="911"/>
      <c r="Z73" s="911"/>
      <c r="AA73" s="911">
        <v>18</v>
      </c>
      <c r="AB73" s="911"/>
      <c r="AC73" s="911"/>
      <c r="AD73" s="911"/>
      <c r="AE73" s="911"/>
      <c r="AF73" s="911">
        <v>18</v>
      </c>
      <c r="AG73" s="911"/>
      <c r="AH73" s="911"/>
      <c r="AI73" s="911"/>
      <c r="AJ73" s="911"/>
      <c r="AK73" s="911">
        <v>85</v>
      </c>
      <c r="AL73" s="911"/>
      <c r="AM73" s="911"/>
      <c r="AN73" s="911"/>
      <c r="AO73" s="911"/>
      <c r="AP73" s="911" t="s">
        <v>574</v>
      </c>
      <c r="AQ73" s="911"/>
      <c r="AR73" s="911"/>
      <c r="AS73" s="911"/>
      <c r="AT73" s="911"/>
      <c r="AU73" s="911" t="s">
        <v>574</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580</v>
      </c>
      <c r="C74" s="954"/>
      <c r="D74" s="954"/>
      <c r="E74" s="954"/>
      <c r="F74" s="954"/>
      <c r="G74" s="954"/>
      <c r="H74" s="954"/>
      <c r="I74" s="954"/>
      <c r="J74" s="954"/>
      <c r="K74" s="954"/>
      <c r="L74" s="954"/>
      <c r="M74" s="954"/>
      <c r="N74" s="954"/>
      <c r="O74" s="954"/>
      <c r="P74" s="955"/>
      <c r="Q74" s="956">
        <v>6602</v>
      </c>
      <c r="R74" s="911"/>
      <c r="S74" s="911"/>
      <c r="T74" s="911"/>
      <c r="U74" s="911"/>
      <c r="V74" s="911">
        <v>5976</v>
      </c>
      <c r="W74" s="911"/>
      <c r="X74" s="911"/>
      <c r="Y74" s="911"/>
      <c r="Z74" s="911"/>
      <c r="AA74" s="911">
        <v>625</v>
      </c>
      <c r="AB74" s="911"/>
      <c r="AC74" s="911"/>
      <c r="AD74" s="911"/>
      <c r="AE74" s="911"/>
      <c r="AF74" s="911">
        <v>625</v>
      </c>
      <c r="AG74" s="911"/>
      <c r="AH74" s="911"/>
      <c r="AI74" s="911"/>
      <c r="AJ74" s="911"/>
      <c r="AK74" s="911">
        <v>16</v>
      </c>
      <c r="AL74" s="911"/>
      <c r="AM74" s="911"/>
      <c r="AN74" s="911"/>
      <c r="AO74" s="911"/>
      <c r="AP74" s="911" t="s">
        <v>574</v>
      </c>
      <c r="AQ74" s="911"/>
      <c r="AR74" s="911"/>
      <c r="AS74" s="911"/>
      <c r="AT74" s="911"/>
      <c r="AU74" s="911" t="s">
        <v>574</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581</v>
      </c>
      <c r="C75" s="954"/>
      <c r="D75" s="954"/>
      <c r="E75" s="954"/>
      <c r="F75" s="954"/>
      <c r="G75" s="954"/>
      <c r="H75" s="954"/>
      <c r="I75" s="954"/>
      <c r="J75" s="954"/>
      <c r="K75" s="954"/>
      <c r="L75" s="954"/>
      <c r="M75" s="954"/>
      <c r="N75" s="954"/>
      <c r="O75" s="954"/>
      <c r="P75" s="955"/>
      <c r="Q75" s="959">
        <v>139</v>
      </c>
      <c r="R75" s="960"/>
      <c r="S75" s="960"/>
      <c r="T75" s="960"/>
      <c r="U75" s="910"/>
      <c r="V75" s="961">
        <v>138</v>
      </c>
      <c r="W75" s="960"/>
      <c r="X75" s="960"/>
      <c r="Y75" s="960"/>
      <c r="Z75" s="910"/>
      <c r="AA75" s="961">
        <v>2</v>
      </c>
      <c r="AB75" s="960"/>
      <c r="AC75" s="960"/>
      <c r="AD75" s="960"/>
      <c r="AE75" s="910"/>
      <c r="AF75" s="961">
        <v>2</v>
      </c>
      <c r="AG75" s="960"/>
      <c r="AH75" s="960"/>
      <c r="AI75" s="960"/>
      <c r="AJ75" s="910"/>
      <c r="AK75" s="961" t="s">
        <v>574</v>
      </c>
      <c r="AL75" s="960"/>
      <c r="AM75" s="960"/>
      <c r="AN75" s="960"/>
      <c r="AO75" s="910"/>
      <c r="AP75" s="961" t="s">
        <v>574</v>
      </c>
      <c r="AQ75" s="960"/>
      <c r="AR75" s="960"/>
      <c r="AS75" s="960"/>
      <c r="AT75" s="910"/>
      <c r="AU75" s="961" t="s">
        <v>574</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582</v>
      </c>
      <c r="C76" s="954"/>
      <c r="D76" s="954"/>
      <c r="E76" s="954"/>
      <c r="F76" s="954"/>
      <c r="G76" s="954"/>
      <c r="H76" s="954"/>
      <c r="I76" s="954"/>
      <c r="J76" s="954"/>
      <c r="K76" s="954"/>
      <c r="L76" s="954"/>
      <c r="M76" s="954"/>
      <c r="N76" s="954"/>
      <c r="O76" s="954"/>
      <c r="P76" s="955"/>
      <c r="Q76" s="959">
        <v>64</v>
      </c>
      <c r="R76" s="960"/>
      <c r="S76" s="960"/>
      <c r="T76" s="960"/>
      <c r="U76" s="910"/>
      <c r="V76" s="961">
        <v>63</v>
      </c>
      <c r="W76" s="960"/>
      <c r="X76" s="960"/>
      <c r="Y76" s="960"/>
      <c r="Z76" s="910"/>
      <c r="AA76" s="961">
        <v>1</v>
      </c>
      <c r="AB76" s="960"/>
      <c r="AC76" s="960"/>
      <c r="AD76" s="960"/>
      <c r="AE76" s="910"/>
      <c r="AF76" s="961">
        <v>1</v>
      </c>
      <c r="AG76" s="960"/>
      <c r="AH76" s="960"/>
      <c r="AI76" s="960"/>
      <c r="AJ76" s="910"/>
      <c r="AK76" s="961" t="s">
        <v>574</v>
      </c>
      <c r="AL76" s="960"/>
      <c r="AM76" s="960"/>
      <c r="AN76" s="960"/>
      <c r="AO76" s="910"/>
      <c r="AP76" s="961" t="s">
        <v>574</v>
      </c>
      <c r="AQ76" s="960"/>
      <c r="AR76" s="960"/>
      <c r="AS76" s="960"/>
      <c r="AT76" s="910"/>
      <c r="AU76" s="961" t="s">
        <v>574</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583</v>
      </c>
      <c r="C77" s="954"/>
      <c r="D77" s="954"/>
      <c r="E77" s="954"/>
      <c r="F77" s="954"/>
      <c r="G77" s="954"/>
      <c r="H77" s="954"/>
      <c r="I77" s="954"/>
      <c r="J77" s="954"/>
      <c r="K77" s="954"/>
      <c r="L77" s="954"/>
      <c r="M77" s="954"/>
      <c r="N77" s="954"/>
      <c r="O77" s="954"/>
      <c r="P77" s="955"/>
      <c r="Q77" s="959">
        <v>6</v>
      </c>
      <c r="R77" s="960"/>
      <c r="S77" s="960"/>
      <c r="T77" s="960"/>
      <c r="U77" s="910"/>
      <c r="V77" s="961">
        <v>4</v>
      </c>
      <c r="W77" s="960"/>
      <c r="X77" s="960"/>
      <c r="Y77" s="960"/>
      <c r="Z77" s="910"/>
      <c r="AA77" s="961">
        <v>2</v>
      </c>
      <c r="AB77" s="960"/>
      <c r="AC77" s="960"/>
      <c r="AD77" s="960"/>
      <c r="AE77" s="910"/>
      <c r="AF77" s="961">
        <v>2</v>
      </c>
      <c r="AG77" s="960"/>
      <c r="AH77" s="960"/>
      <c r="AI77" s="960"/>
      <c r="AJ77" s="910"/>
      <c r="AK77" s="961" t="s">
        <v>574</v>
      </c>
      <c r="AL77" s="960"/>
      <c r="AM77" s="960"/>
      <c r="AN77" s="960"/>
      <c r="AO77" s="910"/>
      <c r="AP77" s="961" t="s">
        <v>574</v>
      </c>
      <c r="AQ77" s="960"/>
      <c r="AR77" s="960"/>
      <c r="AS77" s="960"/>
      <c r="AT77" s="910"/>
      <c r="AU77" s="961" t="s">
        <v>574</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585</v>
      </c>
      <c r="C78" s="954"/>
      <c r="D78" s="954"/>
      <c r="E78" s="954"/>
      <c r="F78" s="954"/>
      <c r="G78" s="954"/>
      <c r="H78" s="954"/>
      <c r="I78" s="954"/>
      <c r="J78" s="954"/>
      <c r="K78" s="954"/>
      <c r="L78" s="954"/>
      <c r="M78" s="954"/>
      <c r="N78" s="954"/>
      <c r="O78" s="954"/>
      <c r="P78" s="955"/>
      <c r="Q78" s="956">
        <v>3</v>
      </c>
      <c r="R78" s="911"/>
      <c r="S78" s="911"/>
      <c r="T78" s="911"/>
      <c r="U78" s="911"/>
      <c r="V78" s="911">
        <v>2</v>
      </c>
      <c r="W78" s="911"/>
      <c r="X78" s="911"/>
      <c r="Y78" s="911"/>
      <c r="Z78" s="911"/>
      <c r="AA78" s="911">
        <v>1</v>
      </c>
      <c r="AB78" s="911"/>
      <c r="AC78" s="911"/>
      <c r="AD78" s="911"/>
      <c r="AE78" s="911"/>
      <c r="AF78" s="911">
        <v>1</v>
      </c>
      <c r="AG78" s="911"/>
      <c r="AH78" s="911"/>
      <c r="AI78" s="911"/>
      <c r="AJ78" s="911"/>
      <c r="AK78" s="911">
        <v>0</v>
      </c>
      <c r="AL78" s="911"/>
      <c r="AM78" s="911"/>
      <c r="AN78" s="911"/>
      <c r="AO78" s="911"/>
      <c r="AP78" s="911" t="s">
        <v>574</v>
      </c>
      <c r="AQ78" s="911"/>
      <c r="AR78" s="911"/>
      <c r="AS78" s="911"/>
      <c r="AT78" s="911"/>
      <c r="AU78" s="911" t="s">
        <v>574</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584</v>
      </c>
      <c r="C79" s="954"/>
      <c r="D79" s="954"/>
      <c r="E79" s="954"/>
      <c r="F79" s="954"/>
      <c r="G79" s="954"/>
      <c r="H79" s="954"/>
      <c r="I79" s="954"/>
      <c r="J79" s="954"/>
      <c r="K79" s="954"/>
      <c r="L79" s="954"/>
      <c r="M79" s="954"/>
      <c r="N79" s="954"/>
      <c r="O79" s="954"/>
      <c r="P79" s="955"/>
      <c r="Q79" s="956">
        <v>285</v>
      </c>
      <c r="R79" s="911"/>
      <c r="S79" s="911"/>
      <c r="T79" s="911"/>
      <c r="U79" s="911"/>
      <c r="V79" s="911">
        <v>276</v>
      </c>
      <c r="W79" s="911"/>
      <c r="X79" s="911"/>
      <c r="Y79" s="911"/>
      <c r="Z79" s="911"/>
      <c r="AA79" s="911">
        <v>9</v>
      </c>
      <c r="AB79" s="911"/>
      <c r="AC79" s="911"/>
      <c r="AD79" s="911"/>
      <c r="AE79" s="911"/>
      <c r="AF79" s="911">
        <v>9</v>
      </c>
      <c r="AG79" s="911"/>
      <c r="AH79" s="911"/>
      <c r="AI79" s="911"/>
      <c r="AJ79" s="911"/>
      <c r="AK79" s="911" t="s">
        <v>574</v>
      </c>
      <c r="AL79" s="911"/>
      <c r="AM79" s="911"/>
      <c r="AN79" s="911"/>
      <c r="AO79" s="911"/>
      <c r="AP79" s="911">
        <v>1164</v>
      </c>
      <c r="AQ79" s="911"/>
      <c r="AR79" s="911"/>
      <c r="AS79" s="911"/>
      <c r="AT79" s="911"/>
      <c r="AU79" s="911">
        <v>4</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586</v>
      </c>
      <c r="C80" s="954"/>
      <c r="D80" s="954"/>
      <c r="E80" s="954"/>
      <c r="F80" s="954"/>
      <c r="G80" s="954"/>
      <c r="H80" s="954"/>
      <c r="I80" s="954"/>
      <c r="J80" s="954"/>
      <c r="K80" s="954"/>
      <c r="L80" s="954"/>
      <c r="M80" s="954"/>
      <c r="N80" s="954"/>
      <c r="O80" s="954"/>
      <c r="P80" s="955"/>
      <c r="Q80" s="956">
        <v>81</v>
      </c>
      <c r="R80" s="911"/>
      <c r="S80" s="911"/>
      <c r="T80" s="911"/>
      <c r="U80" s="911"/>
      <c r="V80" s="911">
        <v>77</v>
      </c>
      <c r="W80" s="911"/>
      <c r="X80" s="911"/>
      <c r="Y80" s="911"/>
      <c r="Z80" s="911"/>
      <c r="AA80" s="911">
        <v>4</v>
      </c>
      <c r="AB80" s="911"/>
      <c r="AC80" s="911"/>
      <c r="AD80" s="911"/>
      <c r="AE80" s="911"/>
      <c r="AF80" s="911">
        <v>4</v>
      </c>
      <c r="AG80" s="911"/>
      <c r="AH80" s="911"/>
      <c r="AI80" s="911"/>
      <c r="AJ80" s="911"/>
      <c r="AK80" s="911" t="s">
        <v>574</v>
      </c>
      <c r="AL80" s="911"/>
      <c r="AM80" s="911"/>
      <c r="AN80" s="911"/>
      <c r="AO80" s="911"/>
      <c r="AP80" s="911" t="s">
        <v>574</v>
      </c>
      <c r="AQ80" s="911"/>
      <c r="AR80" s="911"/>
      <c r="AS80" s="911"/>
      <c r="AT80" s="911"/>
      <c r="AU80" s="911" t="s">
        <v>574</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t="s">
        <v>587</v>
      </c>
      <c r="C81" s="954"/>
      <c r="D81" s="954"/>
      <c r="E81" s="954"/>
      <c r="F81" s="954"/>
      <c r="G81" s="954"/>
      <c r="H81" s="954"/>
      <c r="I81" s="954"/>
      <c r="J81" s="954"/>
      <c r="K81" s="954"/>
      <c r="L81" s="954"/>
      <c r="M81" s="954"/>
      <c r="N81" s="954"/>
      <c r="O81" s="954"/>
      <c r="P81" s="955"/>
      <c r="Q81" s="956">
        <v>2269</v>
      </c>
      <c r="R81" s="911"/>
      <c r="S81" s="911"/>
      <c r="T81" s="911"/>
      <c r="U81" s="911"/>
      <c r="V81" s="911">
        <v>2228</v>
      </c>
      <c r="W81" s="911"/>
      <c r="X81" s="911"/>
      <c r="Y81" s="911"/>
      <c r="Z81" s="911"/>
      <c r="AA81" s="911">
        <v>42</v>
      </c>
      <c r="AB81" s="911"/>
      <c r="AC81" s="911"/>
      <c r="AD81" s="911"/>
      <c r="AE81" s="911"/>
      <c r="AF81" s="911">
        <v>42</v>
      </c>
      <c r="AG81" s="911"/>
      <c r="AH81" s="911"/>
      <c r="AI81" s="911"/>
      <c r="AJ81" s="911"/>
      <c r="AK81" s="911" t="s">
        <v>574</v>
      </c>
      <c r="AL81" s="911"/>
      <c r="AM81" s="911"/>
      <c r="AN81" s="911"/>
      <c r="AO81" s="911"/>
      <c r="AP81" s="911">
        <v>1339</v>
      </c>
      <c r="AQ81" s="911"/>
      <c r="AR81" s="911"/>
      <c r="AS81" s="911"/>
      <c r="AT81" s="911"/>
      <c r="AU81" s="911">
        <v>91</v>
      </c>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t="s">
        <v>588</v>
      </c>
      <c r="C82" s="954"/>
      <c r="D82" s="954"/>
      <c r="E82" s="954"/>
      <c r="F82" s="954"/>
      <c r="G82" s="954"/>
      <c r="H82" s="954"/>
      <c r="I82" s="954"/>
      <c r="J82" s="954"/>
      <c r="K82" s="954"/>
      <c r="L82" s="954"/>
      <c r="M82" s="954"/>
      <c r="N82" s="954"/>
      <c r="O82" s="954"/>
      <c r="P82" s="955"/>
      <c r="Q82" s="956">
        <v>298</v>
      </c>
      <c r="R82" s="911"/>
      <c r="S82" s="911"/>
      <c r="T82" s="911"/>
      <c r="U82" s="911"/>
      <c r="V82" s="911">
        <v>227</v>
      </c>
      <c r="W82" s="911"/>
      <c r="X82" s="911"/>
      <c r="Y82" s="911"/>
      <c r="Z82" s="911"/>
      <c r="AA82" s="911">
        <v>71</v>
      </c>
      <c r="AB82" s="911"/>
      <c r="AC82" s="911"/>
      <c r="AD82" s="911"/>
      <c r="AE82" s="911"/>
      <c r="AF82" s="911">
        <v>71</v>
      </c>
      <c r="AG82" s="911"/>
      <c r="AH82" s="911"/>
      <c r="AI82" s="911"/>
      <c r="AJ82" s="911"/>
      <c r="AK82" s="911">
        <v>23</v>
      </c>
      <c r="AL82" s="911"/>
      <c r="AM82" s="911"/>
      <c r="AN82" s="911"/>
      <c r="AO82" s="911"/>
      <c r="AP82" s="911" t="s">
        <v>574</v>
      </c>
      <c r="AQ82" s="911"/>
      <c r="AR82" s="911"/>
      <c r="AS82" s="911"/>
      <c r="AT82" s="911"/>
      <c r="AU82" s="911" t="s">
        <v>574</v>
      </c>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t="s">
        <v>589</v>
      </c>
      <c r="C83" s="954"/>
      <c r="D83" s="954"/>
      <c r="E83" s="954"/>
      <c r="F83" s="954"/>
      <c r="G83" s="954"/>
      <c r="H83" s="954"/>
      <c r="I83" s="954"/>
      <c r="J83" s="954"/>
      <c r="K83" s="954"/>
      <c r="L83" s="954"/>
      <c r="M83" s="954"/>
      <c r="N83" s="954"/>
      <c r="O83" s="954"/>
      <c r="P83" s="955"/>
      <c r="Q83" s="956">
        <v>57</v>
      </c>
      <c r="R83" s="911"/>
      <c r="S83" s="911"/>
      <c r="T83" s="911"/>
      <c r="U83" s="911"/>
      <c r="V83" s="911">
        <v>51</v>
      </c>
      <c r="W83" s="911"/>
      <c r="X83" s="911"/>
      <c r="Y83" s="911"/>
      <c r="Z83" s="911"/>
      <c r="AA83" s="911">
        <v>5</v>
      </c>
      <c r="AB83" s="911"/>
      <c r="AC83" s="911"/>
      <c r="AD83" s="911"/>
      <c r="AE83" s="911"/>
      <c r="AF83" s="911">
        <v>5</v>
      </c>
      <c r="AG83" s="911"/>
      <c r="AH83" s="911"/>
      <c r="AI83" s="911"/>
      <c r="AJ83" s="911"/>
      <c r="AK83" s="911" t="s">
        <v>574</v>
      </c>
      <c r="AL83" s="911"/>
      <c r="AM83" s="911"/>
      <c r="AN83" s="911"/>
      <c r="AO83" s="911"/>
      <c r="AP83" s="911" t="s">
        <v>574</v>
      </c>
      <c r="AQ83" s="911"/>
      <c r="AR83" s="911"/>
      <c r="AS83" s="911"/>
      <c r="AT83" s="911"/>
      <c r="AU83" s="911" t="s">
        <v>574</v>
      </c>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t="s">
        <v>590</v>
      </c>
      <c r="C84" s="954"/>
      <c r="D84" s="954"/>
      <c r="E84" s="954"/>
      <c r="F84" s="954"/>
      <c r="G84" s="954"/>
      <c r="H84" s="954"/>
      <c r="I84" s="954"/>
      <c r="J84" s="954"/>
      <c r="K84" s="954"/>
      <c r="L84" s="954"/>
      <c r="M84" s="954"/>
      <c r="N84" s="954"/>
      <c r="O84" s="954"/>
      <c r="P84" s="955"/>
      <c r="Q84" s="956">
        <v>194</v>
      </c>
      <c r="R84" s="911"/>
      <c r="S84" s="911"/>
      <c r="T84" s="911"/>
      <c r="U84" s="911"/>
      <c r="V84" s="911">
        <v>191</v>
      </c>
      <c r="W84" s="911"/>
      <c r="X84" s="911"/>
      <c r="Y84" s="911"/>
      <c r="Z84" s="911"/>
      <c r="AA84" s="911">
        <v>3</v>
      </c>
      <c r="AB84" s="911"/>
      <c r="AC84" s="911"/>
      <c r="AD84" s="911"/>
      <c r="AE84" s="911"/>
      <c r="AF84" s="911">
        <v>3</v>
      </c>
      <c r="AG84" s="911"/>
      <c r="AH84" s="911"/>
      <c r="AI84" s="911"/>
      <c r="AJ84" s="911"/>
      <c r="AK84" s="911" t="s">
        <v>574</v>
      </c>
      <c r="AL84" s="911"/>
      <c r="AM84" s="911"/>
      <c r="AN84" s="911"/>
      <c r="AO84" s="911"/>
      <c r="AP84" s="911" t="s">
        <v>574</v>
      </c>
      <c r="AQ84" s="911"/>
      <c r="AR84" s="911"/>
      <c r="AS84" s="911"/>
      <c r="AT84" s="911"/>
      <c r="AU84" s="911" t="s">
        <v>574</v>
      </c>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t="s">
        <v>591</v>
      </c>
      <c r="C85" s="954"/>
      <c r="D85" s="954"/>
      <c r="E85" s="954"/>
      <c r="F85" s="954"/>
      <c r="G85" s="954"/>
      <c r="H85" s="954"/>
      <c r="I85" s="954"/>
      <c r="J85" s="954"/>
      <c r="K85" s="954"/>
      <c r="L85" s="954"/>
      <c r="M85" s="954"/>
      <c r="N85" s="954"/>
      <c r="O85" s="954"/>
      <c r="P85" s="955"/>
      <c r="Q85" s="956">
        <v>222382</v>
      </c>
      <c r="R85" s="911"/>
      <c r="S85" s="911"/>
      <c r="T85" s="911"/>
      <c r="U85" s="911"/>
      <c r="V85" s="911">
        <v>212552</v>
      </c>
      <c r="W85" s="911"/>
      <c r="X85" s="911"/>
      <c r="Y85" s="911"/>
      <c r="Z85" s="911"/>
      <c r="AA85" s="911">
        <v>9831</v>
      </c>
      <c r="AB85" s="911"/>
      <c r="AC85" s="911"/>
      <c r="AD85" s="911"/>
      <c r="AE85" s="911"/>
      <c r="AF85" s="911">
        <v>9831</v>
      </c>
      <c r="AG85" s="911"/>
      <c r="AH85" s="911"/>
      <c r="AI85" s="911"/>
      <c r="AJ85" s="911"/>
      <c r="AK85" s="911">
        <v>127</v>
      </c>
      <c r="AL85" s="911"/>
      <c r="AM85" s="911"/>
      <c r="AN85" s="911"/>
      <c r="AO85" s="911"/>
      <c r="AP85" s="911" t="s">
        <v>574</v>
      </c>
      <c r="AQ85" s="911"/>
      <c r="AR85" s="911"/>
      <c r="AS85" s="911"/>
      <c r="AT85" s="911"/>
      <c r="AU85" s="911" t="s">
        <v>574</v>
      </c>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385</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10652</v>
      </c>
      <c r="AG88" s="922"/>
      <c r="AH88" s="922"/>
      <c r="AI88" s="922"/>
      <c r="AJ88" s="922"/>
      <c r="AK88" s="919"/>
      <c r="AL88" s="919"/>
      <c r="AM88" s="919"/>
      <c r="AN88" s="919"/>
      <c r="AO88" s="919"/>
      <c r="AP88" s="922">
        <v>2503</v>
      </c>
      <c r="AQ88" s="922"/>
      <c r="AR88" s="922"/>
      <c r="AS88" s="922"/>
      <c r="AT88" s="922"/>
      <c r="AU88" s="922">
        <v>95</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2</v>
      </c>
      <c r="CS102" s="930"/>
      <c r="CT102" s="930"/>
      <c r="CU102" s="930"/>
      <c r="CV102" s="973"/>
      <c r="CW102" s="972" t="s">
        <v>574</v>
      </c>
      <c r="CX102" s="930"/>
      <c r="CY102" s="930"/>
      <c r="CZ102" s="930"/>
      <c r="DA102" s="973"/>
      <c r="DB102" s="972" t="s">
        <v>574</v>
      </c>
      <c r="DC102" s="930"/>
      <c r="DD102" s="930"/>
      <c r="DE102" s="930"/>
      <c r="DF102" s="973"/>
      <c r="DG102" s="972" t="s">
        <v>574</v>
      </c>
      <c r="DH102" s="930"/>
      <c r="DI102" s="930"/>
      <c r="DJ102" s="930"/>
      <c r="DK102" s="973"/>
      <c r="DL102" s="972" t="s">
        <v>574</v>
      </c>
      <c r="DM102" s="930"/>
      <c r="DN102" s="930"/>
      <c r="DO102" s="930"/>
      <c r="DP102" s="973"/>
      <c r="DQ102" s="972" t="s">
        <v>574</v>
      </c>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303</v>
      </c>
      <c r="AG109" s="975"/>
      <c r="AH109" s="975"/>
      <c r="AI109" s="975"/>
      <c r="AJ109" s="976"/>
      <c r="AK109" s="974" t="s">
        <v>302</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303</v>
      </c>
      <c r="BW109" s="975"/>
      <c r="BX109" s="975"/>
      <c r="BY109" s="975"/>
      <c r="BZ109" s="976"/>
      <c r="CA109" s="974" t="s">
        <v>302</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303</v>
      </c>
      <c r="DM109" s="975"/>
      <c r="DN109" s="975"/>
      <c r="DO109" s="975"/>
      <c r="DP109" s="976"/>
      <c r="DQ109" s="974" t="s">
        <v>302</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286836</v>
      </c>
      <c r="AB110" s="982"/>
      <c r="AC110" s="982"/>
      <c r="AD110" s="982"/>
      <c r="AE110" s="983"/>
      <c r="AF110" s="984">
        <v>306731</v>
      </c>
      <c r="AG110" s="982"/>
      <c r="AH110" s="982"/>
      <c r="AI110" s="982"/>
      <c r="AJ110" s="983"/>
      <c r="AK110" s="984">
        <v>313784</v>
      </c>
      <c r="AL110" s="982"/>
      <c r="AM110" s="982"/>
      <c r="AN110" s="982"/>
      <c r="AO110" s="983"/>
      <c r="AP110" s="985">
        <v>13.1</v>
      </c>
      <c r="AQ110" s="986"/>
      <c r="AR110" s="986"/>
      <c r="AS110" s="986"/>
      <c r="AT110" s="987"/>
      <c r="AU110" s="988" t="s">
        <v>72</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3220986</v>
      </c>
      <c r="BR110" s="1017"/>
      <c r="BS110" s="1017"/>
      <c r="BT110" s="1017"/>
      <c r="BU110" s="1017"/>
      <c r="BV110" s="1017">
        <v>3153878</v>
      </c>
      <c r="BW110" s="1017"/>
      <c r="BX110" s="1017"/>
      <c r="BY110" s="1017"/>
      <c r="BZ110" s="1017"/>
      <c r="CA110" s="1017">
        <v>2999006</v>
      </c>
      <c r="CB110" s="1017"/>
      <c r="CC110" s="1017"/>
      <c r="CD110" s="1017"/>
      <c r="CE110" s="1017"/>
      <c r="CF110" s="1031">
        <v>125.6</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430</v>
      </c>
      <c r="DM110" s="1017"/>
      <c r="DN110" s="1017"/>
      <c r="DO110" s="1017"/>
      <c r="DP110" s="1017"/>
      <c r="DQ110" s="1017" t="s">
        <v>405</v>
      </c>
      <c r="DR110" s="1017"/>
      <c r="DS110" s="1017"/>
      <c r="DT110" s="1017"/>
      <c r="DU110" s="1017"/>
      <c r="DV110" s="1018" t="s">
        <v>430</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405</v>
      </c>
      <c r="AB111" s="1024"/>
      <c r="AC111" s="1024"/>
      <c r="AD111" s="1024"/>
      <c r="AE111" s="1025"/>
      <c r="AF111" s="1026" t="s">
        <v>430</v>
      </c>
      <c r="AG111" s="1024"/>
      <c r="AH111" s="1024"/>
      <c r="AI111" s="1024"/>
      <c r="AJ111" s="1025"/>
      <c r="AK111" s="1026" t="s">
        <v>430</v>
      </c>
      <c r="AL111" s="1024"/>
      <c r="AM111" s="1024"/>
      <c r="AN111" s="1024"/>
      <c r="AO111" s="1025"/>
      <c r="AP111" s="1027" t="s">
        <v>432</v>
      </c>
      <c r="AQ111" s="1028"/>
      <c r="AR111" s="1028"/>
      <c r="AS111" s="1028"/>
      <c r="AT111" s="1029"/>
      <c r="AU111" s="990"/>
      <c r="AV111" s="991"/>
      <c r="AW111" s="991"/>
      <c r="AX111" s="991"/>
      <c r="AY111" s="991"/>
      <c r="AZ111" s="1039" t="s">
        <v>433</v>
      </c>
      <c r="BA111" s="1040"/>
      <c r="BB111" s="1040"/>
      <c r="BC111" s="1040"/>
      <c r="BD111" s="1040"/>
      <c r="BE111" s="1040"/>
      <c r="BF111" s="1040"/>
      <c r="BG111" s="1040"/>
      <c r="BH111" s="1040"/>
      <c r="BI111" s="1040"/>
      <c r="BJ111" s="1040"/>
      <c r="BK111" s="1040"/>
      <c r="BL111" s="1040"/>
      <c r="BM111" s="1040"/>
      <c r="BN111" s="1040"/>
      <c r="BO111" s="1040"/>
      <c r="BP111" s="1041"/>
      <c r="BQ111" s="1009" t="s">
        <v>432</v>
      </c>
      <c r="BR111" s="1010"/>
      <c r="BS111" s="1010"/>
      <c r="BT111" s="1010"/>
      <c r="BU111" s="1010"/>
      <c r="BV111" s="1010" t="s">
        <v>434</v>
      </c>
      <c r="BW111" s="1010"/>
      <c r="BX111" s="1010"/>
      <c r="BY111" s="1010"/>
      <c r="BZ111" s="1010"/>
      <c r="CA111" s="1010" t="s">
        <v>405</v>
      </c>
      <c r="CB111" s="1010"/>
      <c r="CC111" s="1010"/>
      <c r="CD111" s="1010"/>
      <c r="CE111" s="1010"/>
      <c r="CF111" s="1004" t="s">
        <v>432</v>
      </c>
      <c r="CG111" s="1005"/>
      <c r="CH111" s="1005"/>
      <c r="CI111" s="1005"/>
      <c r="CJ111" s="1005"/>
      <c r="CK111" s="1035"/>
      <c r="CL111" s="1036"/>
      <c r="CM111" s="1006" t="s">
        <v>435</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430</v>
      </c>
      <c r="DH111" s="1010"/>
      <c r="DI111" s="1010"/>
      <c r="DJ111" s="1010"/>
      <c r="DK111" s="1010"/>
      <c r="DL111" s="1010" t="s">
        <v>430</v>
      </c>
      <c r="DM111" s="1010"/>
      <c r="DN111" s="1010"/>
      <c r="DO111" s="1010"/>
      <c r="DP111" s="1010"/>
      <c r="DQ111" s="1010" t="s">
        <v>430</v>
      </c>
      <c r="DR111" s="1010"/>
      <c r="DS111" s="1010"/>
      <c r="DT111" s="1010"/>
      <c r="DU111" s="1010"/>
      <c r="DV111" s="1011" t="s">
        <v>430</v>
      </c>
      <c r="DW111" s="1011"/>
      <c r="DX111" s="1011"/>
      <c r="DY111" s="1011"/>
      <c r="DZ111" s="1012"/>
    </row>
    <row r="112" spans="1:131" s="246" customFormat="1" ht="26.25" customHeight="1" x14ac:dyDescent="0.15">
      <c r="A112" s="1042" t="s">
        <v>436</v>
      </c>
      <c r="B112" s="1043"/>
      <c r="C112" s="1040" t="s">
        <v>437</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430</v>
      </c>
      <c r="AB112" s="1049"/>
      <c r="AC112" s="1049"/>
      <c r="AD112" s="1049"/>
      <c r="AE112" s="1050"/>
      <c r="AF112" s="1051" t="s">
        <v>432</v>
      </c>
      <c r="AG112" s="1049"/>
      <c r="AH112" s="1049"/>
      <c r="AI112" s="1049"/>
      <c r="AJ112" s="1050"/>
      <c r="AK112" s="1051" t="s">
        <v>434</v>
      </c>
      <c r="AL112" s="1049"/>
      <c r="AM112" s="1049"/>
      <c r="AN112" s="1049"/>
      <c r="AO112" s="1050"/>
      <c r="AP112" s="1052" t="s">
        <v>434</v>
      </c>
      <c r="AQ112" s="1053"/>
      <c r="AR112" s="1053"/>
      <c r="AS112" s="1053"/>
      <c r="AT112" s="1054"/>
      <c r="AU112" s="990"/>
      <c r="AV112" s="991"/>
      <c r="AW112" s="991"/>
      <c r="AX112" s="991"/>
      <c r="AY112" s="991"/>
      <c r="AZ112" s="1039" t="s">
        <v>438</v>
      </c>
      <c r="BA112" s="1040"/>
      <c r="BB112" s="1040"/>
      <c r="BC112" s="1040"/>
      <c r="BD112" s="1040"/>
      <c r="BE112" s="1040"/>
      <c r="BF112" s="1040"/>
      <c r="BG112" s="1040"/>
      <c r="BH112" s="1040"/>
      <c r="BI112" s="1040"/>
      <c r="BJ112" s="1040"/>
      <c r="BK112" s="1040"/>
      <c r="BL112" s="1040"/>
      <c r="BM112" s="1040"/>
      <c r="BN112" s="1040"/>
      <c r="BO112" s="1040"/>
      <c r="BP112" s="1041"/>
      <c r="BQ112" s="1009">
        <v>784709</v>
      </c>
      <c r="BR112" s="1010"/>
      <c r="BS112" s="1010"/>
      <c r="BT112" s="1010"/>
      <c r="BU112" s="1010"/>
      <c r="BV112" s="1010">
        <v>638808</v>
      </c>
      <c r="BW112" s="1010"/>
      <c r="BX112" s="1010"/>
      <c r="BY112" s="1010"/>
      <c r="BZ112" s="1010"/>
      <c r="CA112" s="1010">
        <v>638516</v>
      </c>
      <c r="CB112" s="1010"/>
      <c r="CC112" s="1010"/>
      <c r="CD112" s="1010"/>
      <c r="CE112" s="1010"/>
      <c r="CF112" s="1004">
        <v>26.7</v>
      </c>
      <c r="CG112" s="1005"/>
      <c r="CH112" s="1005"/>
      <c r="CI112" s="1005"/>
      <c r="CJ112" s="1005"/>
      <c r="CK112" s="1035"/>
      <c r="CL112" s="1036"/>
      <c r="CM112" s="1006" t="s">
        <v>439</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t="s">
        <v>432</v>
      </c>
      <c r="DH112" s="1010"/>
      <c r="DI112" s="1010"/>
      <c r="DJ112" s="1010"/>
      <c r="DK112" s="1010"/>
      <c r="DL112" s="1010" t="s">
        <v>430</v>
      </c>
      <c r="DM112" s="1010"/>
      <c r="DN112" s="1010"/>
      <c r="DO112" s="1010"/>
      <c r="DP112" s="1010"/>
      <c r="DQ112" s="1010" t="s">
        <v>430</v>
      </c>
      <c r="DR112" s="1010"/>
      <c r="DS112" s="1010"/>
      <c r="DT112" s="1010"/>
      <c r="DU112" s="1010"/>
      <c r="DV112" s="1011" t="s">
        <v>434</v>
      </c>
      <c r="DW112" s="1011"/>
      <c r="DX112" s="1011"/>
      <c r="DY112" s="1011"/>
      <c r="DZ112" s="1012"/>
    </row>
    <row r="113" spans="1:130" s="246" customFormat="1" ht="26.25" customHeight="1" x14ac:dyDescent="0.15">
      <c r="A113" s="1044"/>
      <c r="B113" s="1045"/>
      <c r="C113" s="1040" t="s">
        <v>440</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14005</v>
      </c>
      <c r="AB113" s="1024"/>
      <c r="AC113" s="1024"/>
      <c r="AD113" s="1024"/>
      <c r="AE113" s="1025"/>
      <c r="AF113" s="1026">
        <v>16327</v>
      </c>
      <c r="AG113" s="1024"/>
      <c r="AH113" s="1024"/>
      <c r="AI113" s="1024"/>
      <c r="AJ113" s="1025"/>
      <c r="AK113" s="1026">
        <v>18459</v>
      </c>
      <c r="AL113" s="1024"/>
      <c r="AM113" s="1024"/>
      <c r="AN113" s="1024"/>
      <c r="AO113" s="1025"/>
      <c r="AP113" s="1027">
        <v>0.8</v>
      </c>
      <c r="AQ113" s="1028"/>
      <c r="AR113" s="1028"/>
      <c r="AS113" s="1028"/>
      <c r="AT113" s="1029"/>
      <c r="AU113" s="990"/>
      <c r="AV113" s="991"/>
      <c r="AW113" s="991"/>
      <c r="AX113" s="991"/>
      <c r="AY113" s="991"/>
      <c r="AZ113" s="1039" t="s">
        <v>441</v>
      </c>
      <c r="BA113" s="1040"/>
      <c r="BB113" s="1040"/>
      <c r="BC113" s="1040"/>
      <c r="BD113" s="1040"/>
      <c r="BE113" s="1040"/>
      <c r="BF113" s="1040"/>
      <c r="BG113" s="1040"/>
      <c r="BH113" s="1040"/>
      <c r="BI113" s="1040"/>
      <c r="BJ113" s="1040"/>
      <c r="BK113" s="1040"/>
      <c r="BL113" s="1040"/>
      <c r="BM113" s="1040"/>
      <c r="BN113" s="1040"/>
      <c r="BO113" s="1040"/>
      <c r="BP113" s="1041"/>
      <c r="BQ113" s="1009">
        <v>149758</v>
      </c>
      <c r="BR113" s="1010"/>
      <c r="BS113" s="1010"/>
      <c r="BT113" s="1010"/>
      <c r="BU113" s="1010"/>
      <c r="BV113" s="1010">
        <v>118402</v>
      </c>
      <c r="BW113" s="1010"/>
      <c r="BX113" s="1010"/>
      <c r="BY113" s="1010"/>
      <c r="BZ113" s="1010"/>
      <c r="CA113" s="1010">
        <v>94876</v>
      </c>
      <c r="CB113" s="1010"/>
      <c r="CC113" s="1010"/>
      <c r="CD113" s="1010"/>
      <c r="CE113" s="1010"/>
      <c r="CF113" s="1004">
        <v>4</v>
      </c>
      <c r="CG113" s="1005"/>
      <c r="CH113" s="1005"/>
      <c r="CI113" s="1005"/>
      <c r="CJ113" s="1005"/>
      <c r="CK113" s="1035"/>
      <c r="CL113" s="1036"/>
      <c r="CM113" s="1006" t="s">
        <v>442</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t="s">
        <v>405</v>
      </c>
      <c r="DH113" s="1049"/>
      <c r="DI113" s="1049"/>
      <c r="DJ113" s="1049"/>
      <c r="DK113" s="1050"/>
      <c r="DL113" s="1051" t="s">
        <v>434</v>
      </c>
      <c r="DM113" s="1049"/>
      <c r="DN113" s="1049"/>
      <c r="DO113" s="1049"/>
      <c r="DP113" s="1050"/>
      <c r="DQ113" s="1051" t="s">
        <v>405</v>
      </c>
      <c r="DR113" s="1049"/>
      <c r="DS113" s="1049"/>
      <c r="DT113" s="1049"/>
      <c r="DU113" s="1050"/>
      <c r="DV113" s="1052" t="s">
        <v>432</v>
      </c>
      <c r="DW113" s="1053"/>
      <c r="DX113" s="1053"/>
      <c r="DY113" s="1053"/>
      <c r="DZ113" s="1054"/>
    </row>
    <row r="114" spans="1:130" s="246" customFormat="1" ht="26.25" customHeight="1" x14ac:dyDescent="0.15">
      <c r="A114" s="1044"/>
      <c r="B114" s="1045"/>
      <c r="C114" s="1040" t="s">
        <v>443</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57428</v>
      </c>
      <c r="AB114" s="1049"/>
      <c r="AC114" s="1049"/>
      <c r="AD114" s="1049"/>
      <c r="AE114" s="1050"/>
      <c r="AF114" s="1051">
        <v>32708</v>
      </c>
      <c r="AG114" s="1049"/>
      <c r="AH114" s="1049"/>
      <c r="AI114" s="1049"/>
      <c r="AJ114" s="1050"/>
      <c r="AK114" s="1051">
        <v>24808</v>
      </c>
      <c r="AL114" s="1049"/>
      <c r="AM114" s="1049"/>
      <c r="AN114" s="1049"/>
      <c r="AO114" s="1050"/>
      <c r="AP114" s="1052">
        <v>1</v>
      </c>
      <c r="AQ114" s="1053"/>
      <c r="AR114" s="1053"/>
      <c r="AS114" s="1053"/>
      <c r="AT114" s="1054"/>
      <c r="AU114" s="990"/>
      <c r="AV114" s="991"/>
      <c r="AW114" s="991"/>
      <c r="AX114" s="991"/>
      <c r="AY114" s="991"/>
      <c r="AZ114" s="1039" t="s">
        <v>444</v>
      </c>
      <c r="BA114" s="1040"/>
      <c r="BB114" s="1040"/>
      <c r="BC114" s="1040"/>
      <c r="BD114" s="1040"/>
      <c r="BE114" s="1040"/>
      <c r="BF114" s="1040"/>
      <c r="BG114" s="1040"/>
      <c r="BH114" s="1040"/>
      <c r="BI114" s="1040"/>
      <c r="BJ114" s="1040"/>
      <c r="BK114" s="1040"/>
      <c r="BL114" s="1040"/>
      <c r="BM114" s="1040"/>
      <c r="BN114" s="1040"/>
      <c r="BO114" s="1040"/>
      <c r="BP114" s="1041"/>
      <c r="BQ114" s="1009">
        <v>631813</v>
      </c>
      <c r="BR114" s="1010"/>
      <c r="BS114" s="1010"/>
      <c r="BT114" s="1010"/>
      <c r="BU114" s="1010"/>
      <c r="BV114" s="1010">
        <v>608463</v>
      </c>
      <c r="BW114" s="1010"/>
      <c r="BX114" s="1010"/>
      <c r="BY114" s="1010"/>
      <c r="BZ114" s="1010"/>
      <c r="CA114" s="1010">
        <v>585436</v>
      </c>
      <c r="CB114" s="1010"/>
      <c r="CC114" s="1010"/>
      <c r="CD114" s="1010"/>
      <c r="CE114" s="1010"/>
      <c r="CF114" s="1004">
        <v>24.5</v>
      </c>
      <c r="CG114" s="1005"/>
      <c r="CH114" s="1005"/>
      <c r="CI114" s="1005"/>
      <c r="CJ114" s="1005"/>
      <c r="CK114" s="1035"/>
      <c r="CL114" s="1036"/>
      <c r="CM114" s="1006" t="s">
        <v>445</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430</v>
      </c>
      <c r="DH114" s="1049"/>
      <c r="DI114" s="1049"/>
      <c r="DJ114" s="1049"/>
      <c r="DK114" s="1050"/>
      <c r="DL114" s="1051" t="s">
        <v>405</v>
      </c>
      <c r="DM114" s="1049"/>
      <c r="DN114" s="1049"/>
      <c r="DO114" s="1049"/>
      <c r="DP114" s="1050"/>
      <c r="DQ114" s="1051" t="s">
        <v>430</v>
      </c>
      <c r="DR114" s="1049"/>
      <c r="DS114" s="1049"/>
      <c r="DT114" s="1049"/>
      <c r="DU114" s="1050"/>
      <c r="DV114" s="1052" t="s">
        <v>430</v>
      </c>
      <c r="DW114" s="1053"/>
      <c r="DX114" s="1053"/>
      <c r="DY114" s="1053"/>
      <c r="DZ114" s="1054"/>
    </row>
    <row r="115" spans="1:130" s="246" customFormat="1" ht="26.25" customHeight="1" x14ac:dyDescent="0.15">
      <c r="A115" s="1044"/>
      <c r="B115" s="1045"/>
      <c r="C115" s="1040" t="s">
        <v>446</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t="s">
        <v>430</v>
      </c>
      <c r="AB115" s="1024"/>
      <c r="AC115" s="1024"/>
      <c r="AD115" s="1024"/>
      <c r="AE115" s="1025"/>
      <c r="AF115" s="1026" t="s">
        <v>432</v>
      </c>
      <c r="AG115" s="1024"/>
      <c r="AH115" s="1024"/>
      <c r="AI115" s="1024"/>
      <c r="AJ115" s="1025"/>
      <c r="AK115" s="1026" t="s">
        <v>430</v>
      </c>
      <c r="AL115" s="1024"/>
      <c r="AM115" s="1024"/>
      <c r="AN115" s="1024"/>
      <c r="AO115" s="1025"/>
      <c r="AP115" s="1027" t="s">
        <v>432</v>
      </c>
      <c r="AQ115" s="1028"/>
      <c r="AR115" s="1028"/>
      <c r="AS115" s="1028"/>
      <c r="AT115" s="1029"/>
      <c r="AU115" s="990"/>
      <c r="AV115" s="991"/>
      <c r="AW115" s="991"/>
      <c r="AX115" s="991"/>
      <c r="AY115" s="991"/>
      <c r="AZ115" s="1039" t="s">
        <v>447</v>
      </c>
      <c r="BA115" s="1040"/>
      <c r="BB115" s="1040"/>
      <c r="BC115" s="1040"/>
      <c r="BD115" s="1040"/>
      <c r="BE115" s="1040"/>
      <c r="BF115" s="1040"/>
      <c r="BG115" s="1040"/>
      <c r="BH115" s="1040"/>
      <c r="BI115" s="1040"/>
      <c r="BJ115" s="1040"/>
      <c r="BK115" s="1040"/>
      <c r="BL115" s="1040"/>
      <c r="BM115" s="1040"/>
      <c r="BN115" s="1040"/>
      <c r="BO115" s="1040"/>
      <c r="BP115" s="1041"/>
      <c r="BQ115" s="1009" t="s">
        <v>432</v>
      </c>
      <c r="BR115" s="1010"/>
      <c r="BS115" s="1010"/>
      <c r="BT115" s="1010"/>
      <c r="BU115" s="1010"/>
      <c r="BV115" s="1010" t="s">
        <v>430</v>
      </c>
      <c r="BW115" s="1010"/>
      <c r="BX115" s="1010"/>
      <c r="BY115" s="1010"/>
      <c r="BZ115" s="1010"/>
      <c r="CA115" s="1010" t="s">
        <v>430</v>
      </c>
      <c r="CB115" s="1010"/>
      <c r="CC115" s="1010"/>
      <c r="CD115" s="1010"/>
      <c r="CE115" s="1010"/>
      <c r="CF115" s="1004" t="s">
        <v>434</v>
      </c>
      <c r="CG115" s="1005"/>
      <c r="CH115" s="1005"/>
      <c r="CI115" s="1005"/>
      <c r="CJ115" s="1005"/>
      <c r="CK115" s="1035"/>
      <c r="CL115" s="1036"/>
      <c r="CM115" s="1039" t="s">
        <v>448</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430</v>
      </c>
      <c r="DH115" s="1049"/>
      <c r="DI115" s="1049"/>
      <c r="DJ115" s="1049"/>
      <c r="DK115" s="1050"/>
      <c r="DL115" s="1051" t="s">
        <v>432</v>
      </c>
      <c r="DM115" s="1049"/>
      <c r="DN115" s="1049"/>
      <c r="DO115" s="1049"/>
      <c r="DP115" s="1050"/>
      <c r="DQ115" s="1051" t="s">
        <v>432</v>
      </c>
      <c r="DR115" s="1049"/>
      <c r="DS115" s="1049"/>
      <c r="DT115" s="1049"/>
      <c r="DU115" s="1050"/>
      <c r="DV115" s="1052" t="s">
        <v>430</v>
      </c>
      <c r="DW115" s="1053"/>
      <c r="DX115" s="1053"/>
      <c r="DY115" s="1053"/>
      <c r="DZ115" s="1054"/>
    </row>
    <row r="116" spans="1:130" s="246" customFormat="1" ht="26.25" customHeight="1" x14ac:dyDescent="0.15">
      <c r="A116" s="1046"/>
      <c r="B116" s="1047"/>
      <c r="C116" s="1055" t="s">
        <v>449</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432</v>
      </c>
      <c r="AB116" s="1049"/>
      <c r="AC116" s="1049"/>
      <c r="AD116" s="1049"/>
      <c r="AE116" s="1050"/>
      <c r="AF116" s="1051" t="s">
        <v>432</v>
      </c>
      <c r="AG116" s="1049"/>
      <c r="AH116" s="1049"/>
      <c r="AI116" s="1049"/>
      <c r="AJ116" s="1050"/>
      <c r="AK116" s="1051" t="s">
        <v>430</v>
      </c>
      <c r="AL116" s="1049"/>
      <c r="AM116" s="1049"/>
      <c r="AN116" s="1049"/>
      <c r="AO116" s="1050"/>
      <c r="AP116" s="1052" t="s">
        <v>430</v>
      </c>
      <c r="AQ116" s="1053"/>
      <c r="AR116" s="1053"/>
      <c r="AS116" s="1053"/>
      <c r="AT116" s="1054"/>
      <c r="AU116" s="990"/>
      <c r="AV116" s="991"/>
      <c r="AW116" s="991"/>
      <c r="AX116" s="991"/>
      <c r="AY116" s="991"/>
      <c r="AZ116" s="1057" t="s">
        <v>450</v>
      </c>
      <c r="BA116" s="1058"/>
      <c r="BB116" s="1058"/>
      <c r="BC116" s="1058"/>
      <c r="BD116" s="1058"/>
      <c r="BE116" s="1058"/>
      <c r="BF116" s="1058"/>
      <c r="BG116" s="1058"/>
      <c r="BH116" s="1058"/>
      <c r="BI116" s="1058"/>
      <c r="BJ116" s="1058"/>
      <c r="BK116" s="1058"/>
      <c r="BL116" s="1058"/>
      <c r="BM116" s="1058"/>
      <c r="BN116" s="1058"/>
      <c r="BO116" s="1058"/>
      <c r="BP116" s="1059"/>
      <c r="BQ116" s="1009" t="s">
        <v>432</v>
      </c>
      <c r="BR116" s="1010"/>
      <c r="BS116" s="1010"/>
      <c r="BT116" s="1010"/>
      <c r="BU116" s="1010"/>
      <c r="BV116" s="1010" t="s">
        <v>430</v>
      </c>
      <c r="BW116" s="1010"/>
      <c r="BX116" s="1010"/>
      <c r="BY116" s="1010"/>
      <c r="BZ116" s="1010"/>
      <c r="CA116" s="1010" t="s">
        <v>432</v>
      </c>
      <c r="CB116" s="1010"/>
      <c r="CC116" s="1010"/>
      <c r="CD116" s="1010"/>
      <c r="CE116" s="1010"/>
      <c r="CF116" s="1004" t="s">
        <v>430</v>
      </c>
      <c r="CG116" s="1005"/>
      <c r="CH116" s="1005"/>
      <c r="CI116" s="1005"/>
      <c r="CJ116" s="1005"/>
      <c r="CK116" s="1035"/>
      <c r="CL116" s="1036"/>
      <c r="CM116" s="1006" t="s">
        <v>451</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430</v>
      </c>
      <c r="DH116" s="1049"/>
      <c r="DI116" s="1049"/>
      <c r="DJ116" s="1049"/>
      <c r="DK116" s="1050"/>
      <c r="DL116" s="1051" t="s">
        <v>430</v>
      </c>
      <c r="DM116" s="1049"/>
      <c r="DN116" s="1049"/>
      <c r="DO116" s="1049"/>
      <c r="DP116" s="1050"/>
      <c r="DQ116" s="1051" t="s">
        <v>430</v>
      </c>
      <c r="DR116" s="1049"/>
      <c r="DS116" s="1049"/>
      <c r="DT116" s="1049"/>
      <c r="DU116" s="1050"/>
      <c r="DV116" s="1052" t="s">
        <v>432</v>
      </c>
      <c r="DW116" s="1053"/>
      <c r="DX116" s="1053"/>
      <c r="DY116" s="1053"/>
      <c r="DZ116" s="1054"/>
    </row>
    <row r="117" spans="1:130" s="246" customFormat="1" ht="26.25" customHeight="1" x14ac:dyDescent="0.15">
      <c r="A117" s="994" t="s">
        <v>186</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452</v>
      </c>
      <c r="Z117" s="976"/>
      <c r="AA117" s="1066">
        <v>358269</v>
      </c>
      <c r="AB117" s="1067"/>
      <c r="AC117" s="1067"/>
      <c r="AD117" s="1067"/>
      <c r="AE117" s="1068"/>
      <c r="AF117" s="1069">
        <v>355766</v>
      </c>
      <c r="AG117" s="1067"/>
      <c r="AH117" s="1067"/>
      <c r="AI117" s="1067"/>
      <c r="AJ117" s="1068"/>
      <c r="AK117" s="1069">
        <v>357051</v>
      </c>
      <c r="AL117" s="1067"/>
      <c r="AM117" s="1067"/>
      <c r="AN117" s="1067"/>
      <c r="AO117" s="1068"/>
      <c r="AP117" s="1070"/>
      <c r="AQ117" s="1071"/>
      <c r="AR117" s="1071"/>
      <c r="AS117" s="1071"/>
      <c r="AT117" s="1072"/>
      <c r="AU117" s="990"/>
      <c r="AV117" s="991"/>
      <c r="AW117" s="991"/>
      <c r="AX117" s="991"/>
      <c r="AY117" s="991"/>
      <c r="AZ117" s="1057" t="s">
        <v>453</v>
      </c>
      <c r="BA117" s="1058"/>
      <c r="BB117" s="1058"/>
      <c r="BC117" s="1058"/>
      <c r="BD117" s="1058"/>
      <c r="BE117" s="1058"/>
      <c r="BF117" s="1058"/>
      <c r="BG117" s="1058"/>
      <c r="BH117" s="1058"/>
      <c r="BI117" s="1058"/>
      <c r="BJ117" s="1058"/>
      <c r="BK117" s="1058"/>
      <c r="BL117" s="1058"/>
      <c r="BM117" s="1058"/>
      <c r="BN117" s="1058"/>
      <c r="BO117" s="1058"/>
      <c r="BP117" s="1059"/>
      <c r="BQ117" s="1009" t="s">
        <v>430</v>
      </c>
      <c r="BR117" s="1010"/>
      <c r="BS117" s="1010"/>
      <c r="BT117" s="1010"/>
      <c r="BU117" s="1010"/>
      <c r="BV117" s="1010" t="s">
        <v>430</v>
      </c>
      <c r="BW117" s="1010"/>
      <c r="BX117" s="1010"/>
      <c r="BY117" s="1010"/>
      <c r="BZ117" s="1010"/>
      <c r="CA117" s="1010" t="s">
        <v>430</v>
      </c>
      <c r="CB117" s="1010"/>
      <c r="CC117" s="1010"/>
      <c r="CD117" s="1010"/>
      <c r="CE117" s="1010"/>
      <c r="CF117" s="1004" t="s">
        <v>430</v>
      </c>
      <c r="CG117" s="1005"/>
      <c r="CH117" s="1005"/>
      <c r="CI117" s="1005"/>
      <c r="CJ117" s="1005"/>
      <c r="CK117" s="1035"/>
      <c r="CL117" s="1036"/>
      <c r="CM117" s="1006" t="s">
        <v>454</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430</v>
      </c>
      <c r="DH117" s="1049"/>
      <c r="DI117" s="1049"/>
      <c r="DJ117" s="1049"/>
      <c r="DK117" s="1050"/>
      <c r="DL117" s="1051" t="s">
        <v>430</v>
      </c>
      <c r="DM117" s="1049"/>
      <c r="DN117" s="1049"/>
      <c r="DO117" s="1049"/>
      <c r="DP117" s="1050"/>
      <c r="DQ117" s="1051" t="s">
        <v>430</v>
      </c>
      <c r="DR117" s="1049"/>
      <c r="DS117" s="1049"/>
      <c r="DT117" s="1049"/>
      <c r="DU117" s="1050"/>
      <c r="DV117" s="1052" t="s">
        <v>430</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303</v>
      </c>
      <c r="AG118" s="975"/>
      <c r="AH118" s="975"/>
      <c r="AI118" s="975"/>
      <c r="AJ118" s="976"/>
      <c r="AK118" s="974" t="s">
        <v>302</v>
      </c>
      <c r="AL118" s="975"/>
      <c r="AM118" s="975"/>
      <c r="AN118" s="975"/>
      <c r="AO118" s="976"/>
      <c r="AP118" s="1061" t="s">
        <v>424</v>
      </c>
      <c r="AQ118" s="1062"/>
      <c r="AR118" s="1062"/>
      <c r="AS118" s="1062"/>
      <c r="AT118" s="1063"/>
      <c r="AU118" s="990"/>
      <c r="AV118" s="991"/>
      <c r="AW118" s="991"/>
      <c r="AX118" s="991"/>
      <c r="AY118" s="991"/>
      <c r="AZ118" s="1064" t="s">
        <v>455</v>
      </c>
      <c r="BA118" s="1055"/>
      <c r="BB118" s="1055"/>
      <c r="BC118" s="1055"/>
      <c r="BD118" s="1055"/>
      <c r="BE118" s="1055"/>
      <c r="BF118" s="1055"/>
      <c r="BG118" s="1055"/>
      <c r="BH118" s="1055"/>
      <c r="BI118" s="1055"/>
      <c r="BJ118" s="1055"/>
      <c r="BK118" s="1055"/>
      <c r="BL118" s="1055"/>
      <c r="BM118" s="1055"/>
      <c r="BN118" s="1055"/>
      <c r="BO118" s="1055"/>
      <c r="BP118" s="1056"/>
      <c r="BQ118" s="1087" t="s">
        <v>430</v>
      </c>
      <c r="BR118" s="1088"/>
      <c r="BS118" s="1088"/>
      <c r="BT118" s="1088"/>
      <c r="BU118" s="1088"/>
      <c r="BV118" s="1088" t="s">
        <v>430</v>
      </c>
      <c r="BW118" s="1088"/>
      <c r="BX118" s="1088"/>
      <c r="BY118" s="1088"/>
      <c r="BZ118" s="1088"/>
      <c r="CA118" s="1088" t="s">
        <v>430</v>
      </c>
      <c r="CB118" s="1088"/>
      <c r="CC118" s="1088"/>
      <c r="CD118" s="1088"/>
      <c r="CE118" s="1088"/>
      <c r="CF118" s="1004" t="s">
        <v>432</v>
      </c>
      <c r="CG118" s="1005"/>
      <c r="CH118" s="1005"/>
      <c r="CI118" s="1005"/>
      <c r="CJ118" s="1005"/>
      <c r="CK118" s="1035"/>
      <c r="CL118" s="1036"/>
      <c r="CM118" s="1006" t="s">
        <v>456</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432</v>
      </c>
      <c r="DH118" s="1049"/>
      <c r="DI118" s="1049"/>
      <c r="DJ118" s="1049"/>
      <c r="DK118" s="1050"/>
      <c r="DL118" s="1051" t="s">
        <v>430</v>
      </c>
      <c r="DM118" s="1049"/>
      <c r="DN118" s="1049"/>
      <c r="DO118" s="1049"/>
      <c r="DP118" s="1050"/>
      <c r="DQ118" s="1051" t="s">
        <v>430</v>
      </c>
      <c r="DR118" s="1049"/>
      <c r="DS118" s="1049"/>
      <c r="DT118" s="1049"/>
      <c r="DU118" s="1050"/>
      <c r="DV118" s="1052" t="s">
        <v>432</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432</v>
      </c>
      <c r="AB119" s="982"/>
      <c r="AC119" s="982"/>
      <c r="AD119" s="982"/>
      <c r="AE119" s="983"/>
      <c r="AF119" s="984" t="s">
        <v>430</v>
      </c>
      <c r="AG119" s="982"/>
      <c r="AH119" s="982"/>
      <c r="AI119" s="982"/>
      <c r="AJ119" s="983"/>
      <c r="AK119" s="984" t="s">
        <v>430</v>
      </c>
      <c r="AL119" s="982"/>
      <c r="AM119" s="982"/>
      <c r="AN119" s="982"/>
      <c r="AO119" s="983"/>
      <c r="AP119" s="985" t="s">
        <v>430</v>
      </c>
      <c r="AQ119" s="986"/>
      <c r="AR119" s="986"/>
      <c r="AS119" s="986"/>
      <c r="AT119" s="987"/>
      <c r="AU119" s="992"/>
      <c r="AV119" s="993"/>
      <c r="AW119" s="993"/>
      <c r="AX119" s="993"/>
      <c r="AY119" s="993"/>
      <c r="AZ119" s="277" t="s">
        <v>186</v>
      </c>
      <c r="BA119" s="277"/>
      <c r="BB119" s="277"/>
      <c r="BC119" s="277"/>
      <c r="BD119" s="277"/>
      <c r="BE119" s="277"/>
      <c r="BF119" s="277"/>
      <c r="BG119" s="277"/>
      <c r="BH119" s="277"/>
      <c r="BI119" s="277"/>
      <c r="BJ119" s="277"/>
      <c r="BK119" s="277"/>
      <c r="BL119" s="277"/>
      <c r="BM119" s="277"/>
      <c r="BN119" s="277"/>
      <c r="BO119" s="1065" t="s">
        <v>457</v>
      </c>
      <c r="BP119" s="1096"/>
      <c r="BQ119" s="1087">
        <v>4787266</v>
      </c>
      <c r="BR119" s="1088"/>
      <c r="BS119" s="1088"/>
      <c r="BT119" s="1088"/>
      <c r="BU119" s="1088"/>
      <c r="BV119" s="1088">
        <v>4519551</v>
      </c>
      <c r="BW119" s="1088"/>
      <c r="BX119" s="1088"/>
      <c r="BY119" s="1088"/>
      <c r="BZ119" s="1088"/>
      <c r="CA119" s="1088">
        <v>4317834</v>
      </c>
      <c r="CB119" s="1088"/>
      <c r="CC119" s="1088"/>
      <c r="CD119" s="1088"/>
      <c r="CE119" s="1088"/>
      <c r="CF119" s="1089"/>
      <c r="CG119" s="1090"/>
      <c r="CH119" s="1090"/>
      <c r="CI119" s="1090"/>
      <c r="CJ119" s="1091"/>
      <c r="CK119" s="1037"/>
      <c r="CL119" s="1038"/>
      <c r="CM119" s="1092" t="s">
        <v>458</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430</v>
      </c>
      <c r="DH119" s="1074"/>
      <c r="DI119" s="1074"/>
      <c r="DJ119" s="1074"/>
      <c r="DK119" s="1075"/>
      <c r="DL119" s="1073" t="s">
        <v>430</v>
      </c>
      <c r="DM119" s="1074"/>
      <c r="DN119" s="1074"/>
      <c r="DO119" s="1074"/>
      <c r="DP119" s="1075"/>
      <c r="DQ119" s="1073" t="s">
        <v>430</v>
      </c>
      <c r="DR119" s="1074"/>
      <c r="DS119" s="1074"/>
      <c r="DT119" s="1074"/>
      <c r="DU119" s="1075"/>
      <c r="DV119" s="1076" t="s">
        <v>430</v>
      </c>
      <c r="DW119" s="1077"/>
      <c r="DX119" s="1077"/>
      <c r="DY119" s="1077"/>
      <c r="DZ119" s="1078"/>
    </row>
    <row r="120" spans="1:130" s="246" customFormat="1" ht="26.25" customHeight="1" x14ac:dyDescent="0.15">
      <c r="A120" s="1149"/>
      <c r="B120" s="1036"/>
      <c r="C120" s="1006" t="s">
        <v>435</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430</v>
      </c>
      <c r="AB120" s="1049"/>
      <c r="AC120" s="1049"/>
      <c r="AD120" s="1049"/>
      <c r="AE120" s="1050"/>
      <c r="AF120" s="1051" t="s">
        <v>432</v>
      </c>
      <c r="AG120" s="1049"/>
      <c r="AH120" s="1049"/>
      <c r="AI120" s="1049"/>
      <c r="AJ120" s="1050"/>
      <c r="AK120" s="1051" t="s">
        <v>430</v>
      </c>
      <c r="AL120" s="1049"/>
      <c r="AM120" s="1049"/>
      <c r="AN120" s="1049"/>
      <c r="AO120" s="1050"/>
      <c r="AP120" s="1052" t="s">
        <v>430</v>
      </c>
      <c r="AQ120" s="1053"/>
      <c r="AR120" s="1053"/>
      <c r="AS120" s="1053"/>
      <c r="AT120" s="1054"/>
      <c r="AU120" s="1079" t="s">
        <v>459</v>
      </c>
      <c r="AV120" s="1080"/>
      <c r="AW120" s="1080"/>
      <c r="AX120" s="1080"/>
      <c r="AY120" s="1081"/>
      <c r="AZ120" s="1030" t="s">
        <v>460</v>
      </c>
      <c r="BA120" s="979"/>
      <c r="BB120" s="979"/>
      <c r="BC120" s="979"/>
      <c r="BD120" s="979"/>
      <c r="BE120" s="979"/>
      <c r="BF120" s="979"/>
      <c r="BG120" s="979"/>
      <c r="BH120" s="979"/>
      <c r="BI120" s="979"/>
      <c r="BJ120" s="979"/>
      <c r="BK120" s="979"/>
      <c r="BL120" s="979"/>
      <c r="BM120" s="979"/>
      <c r="BN120" s="979"/>
      <c r="BO120" s="979"/>
      <c r="BP120" s="980"/>
      <c r="BQ120" s="1016">
        <v>3266804</v>
      </c>
      <c r="BR120" s="1017"/>
      <c r="BS120" s="1017"/>
      <c r="BT120" s="1017"/>
      <c r="BU120" s="1017"/>
      <c r="BV120" s="1017">
        <v>3186373</v>
      </c>
      <c r="BW120" s="1017"/>
      <c r="BX120" s="1017"/>
      <c r="BY120" s="1017"/>
      <c r="BZ120" s="1017"/>
      <c r="CA120" s="1017">
        <v>3089079</v>
      </c>
      <c r="CB120" s="1017"/>
      <c r="CC120" s="1017"/>
      <c r="CD120" s="1017"/>
      <c r="CE120" s="1017"/>
      <c r="CF120" s="1031">
        <v>129.4</v>
      </c>
      <c r="CG120" s="1032"/>
      <c r="CH120" s="1032"/>
      <c r="CI120" s="1032"/>
      <c r="CJ120" s="1032"/>
      <c r="CK120" s="1097" t="s">
        <v>461</v>
      </c>
      <c r="CL120" s="1098"/>
      <c r="CM120" s="1098"/>
      <c r="CN120" s="1098"/>
      <c r="CO120" s="1099"/>
      <c r="CP120" s="1105" t="s">
        <v>462</v>
      </c>
      <c r="CQ120" s="1106"/>
      <c r="CR120" s="1106"/>
      <c r="CS120" s="1106"/>
      <c r="CT120" s="1106"/>
      <c r="CU120" s="1106"/>
      <c r="CV120" s="1106"/>
      <c r="CW120" s="1106"/>
      <c r="CX120" s="1106"/>
      <c r="CY120" s="1106"/>
      <c r="CZ120" s="1106"/>
      <c r="DA120" s="1106"/>
      <c r="DB120" s="1106"/>
      <c r="DC120" s="1106"/>
      <c r="DD120" s="1106"/>
      <c r="DE120" s="1106"/>
      <c r="DF120" s="1107"/>
      <c r="DG120" s="1016" t="s">
        <v>430</v>
      </c>
      <c r="DH120" s="1017"/>
      <c r="DI120" s="1017"/>
      <c r="DJ120" s="1017"/>
      <c r="DK120" s="1017"/>
      <c r="DL120" s="1017">
        <v>638808</v>
      </c>
      <c r="DM120" s="1017"/>
      <c r="DN120" s="1017"/>
      <c r="DO120" s="1017"/>
      <c r="DP120" s="1017"/>
      <c r="DQ120" s="1017">
        <v>638516</v>
      </c>
      <c r="DR120" s="1017"/>
      <c r="DS120" s="1017"/>
      <c r="DT120" s="1017"/>
      <c r="DU120" s="1017"/>
      <c r="DV120" s="1018">
        <v>26.7</v>
      </c>
      <c r="DW120" s="1018"/>
      <c r="DX120" s="1018"/>
      <c r="DY120" s="1018"/>
      <c r="DZ120" s="1019"/>
    </row>
    <row r="121" spans="1:130" s="246" customFormat="1" ht="26.25" customHeight="1" x14ac:dyDescent="0.15">
      <c r="A121" s="1149"/>
      <c r="B121" s="1036"/>
      <c r="C121" s="1057" t="s">
        <v>463</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t="s">
        <v>430</v>
      </c>
      <c r="AB121" s="1049"/>
      <c r="AC121" s="1049"/>
      <c r="AD121" s="1049"/>
      <c r="AE121" s="1050"/>
      <c r="AF121" s="1051" t="s">
        <v>430</v>
      </c>
      <c r="AG121" s="1049"/>
      <c r="AH121" s="1049"/>
      <c r="AI121" s="1049"/>
      <c r="AJ121" s="1050"/>
      <c r="AK121" s="1051" t="s">
        <v>432</v>
      </c>
      <c r="AL121" s="1049"/>
      <c r="AM121" s="1049"/>
      <c r="AN121" s="1049"/>
      <c r="AO121" s="1050"/>
      <c r="AP121" s="1052" t="s">
        <v>430</v>
      </c>
      <c r="AQ121" s="1053"/>
      <c r="AR121" s="1053"/>
      <c r="AS121" s="1053"/>
      <c r="AT121" s="1054"/>
      <c r="AU121" s="1082"/>
      <c r="AV121" s="1083"/>
      <c r="AW121" s="1083"/>
      <c r="AX121" s="1083"/>
      <c r="AY121" s="1084"/>
      <c r="AZ121" s="1039" t="s">
        <v>464</v>
      </c>
      <c r="BA121" s="1040"/>
      <c r="BB121" s="1040"/>
      <c r="BC121" s="1040"/>
      <c r="BD121" s="1040"/>
      <c r="BE121" s="1040"/>
      <c r="BF121" s="1040"/>
      <c r="BG121" s="1040"/>
      <c r="BH121" s="1040"/>
      <c r="BI121" s="1040"/>
      <c r="BJ121" s="1040"/>
      <c r="BK121" s="1040"/>
      <c r="BL121" s="1040"/>
      <c r="BM121" s="1040"/>
      <c r="BN121" s="1040"/>
      <c r="BO121" s="1040"/>
      <c r="BP121" s="1041"/>
      <c r="BQ121" s="1009" t="s">
        <v>430</v>
      </c>
      <c r="BR121" s="1010"/>
      <c r="BS121" s="1010"/>
      <c r="BT121" s="1010"/>
      <c r="BU121" s="1010"/>
      <c r="BV121" s="1010" t="s">
        <v>430</v>
      </c>
      <c r="BW121" s="1010"/>
      <c r="BX121" s="1010"/>
      <c r="BY121" s="1010"/>
      <c r="BZ121" s="1010"/>
      <c r="CA121" s="1010" t="s">
        <v>430</v>
      </c>
      <c r="CB121" s="1010"/>
      <c r="CC121" s="1010"/>
      <c r="CD121" s="1010"/>
      <c r="CE121" s="1010"/>
      <c r="CF121" s="1004" t="s">
        <v>430</v>
      </c>
      <c r="CG121" s="1005"/>
      <c r="CH121" s="1005"/>
      <c r="CI121" s="1005"/>
      <c r="CJ121" s="1005"/>
      <c r="CK121" s="1100"/>
      <c r="CL121" s="1101"/>
      <c r="CM121" s="1101"/>
      <c r="CN121" s="1101"/>
      <c r="CO121" s="1102"/>
      <c r="CP121" s="1110" t="s">
        <v>465</v>
      </c>
      <c r="CQ121" s="1111"/>
      <c r="CR121" s="1111"/>
      <c r="CS121" s="1111"/>
      <c r="CT121" s="1111"/>
      <c r="CU121" s="1111"/>
      <c r="CV121" s="1111"/>
      <c r="CW121" s="1111"/>
      <c r="CX121" s="1111"/>
      <c r="CY121" s="1111"/>
      <c r="CZ121" s="1111"/>
      <c r="DA121" s="1111"/>
      <c r="DB121" s="1111"/>
      <c r="DC121" s="1111"/>
      <c r="DD121" s="1111"/>
      <c r="DE121" s="1111"/>
      <c r="DF121" s="1112"/>
      <c r="DG121" s="1009" t="s">
        <v>432</v>
      </c>
      <c r="DH121" s="1010"/>
      <c r="DI121" s="1010"/>
      <c r="DJ121" s="1010"/>
      <c r="DK121" s="1010"/>
      <c r="DL121" s="1010" t="s">
        <v>430</v>
      </c>
      <c r="DM121" s="1010"/>
      <c r="DN121" s="1010"/>
      <c r="DO121" s="1010"/>
      <c r="DP121" s="1010"/>
      <c r="DQ121" s="1010" t="s">
        <v>430</v>
      </c>
      <c r="DR121" s="1010"/>
      <c r="DS121" s="1010"/>
      <c r="DT121" s="1010"/>
      <c r="DU121" s="1010"/>
      <c r="DV121" s="1011" t="s">
        <v>430</v>
      </c>
      <c r="DW121" s="1011"/>
      <c r="DX121" s="1011"/>
      <c r="DY121" s="1011"/>
      <c r="DZ121" s="1012"/>
    </row>
    <row r="122" spans="1:130" s="246" customFormat="1" ht="26.25" customHeight="1" x14ac:dyDescent="0.15">
      <c r="A122" s="1149"/>
      <c r="B122" s="1036"/>
      <c r="C122" s="1006" t="s">
        <v>445</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430</v>
      </c>
      <c r="AB122" s="1049"/>
      <c r="AC122" s="1049"/>
      <c r="AD122" s="1049"/>
      <c r="AE122" s="1050"/>
      <c r="AF122" s="1051" t="s">
        <v>430</v>
      </c>
      <c r="AG122" s="1049"/>
      <c r="AH122" s="1049"/>
      <c r="AI122" s="1049"/>
      <c r="AJ122" s="1050"/>
      <c r="AK122" s="1051" t="s">
        <v>430</v>
      </c>
      <c r="AL122" s="1049"/>
      <c r="AM122" s="1049"/>
      <c r="AN122" s="1049"/>
      <c r="AO122" s="1050"/>
      <c r="AP122" s="1052" t="s">
        <v>430</v>
      </c>
      <c r="AQ122" s="1053"/>
      <c r="AR122" s="1053"/>
      <c r="AS122" s="1053"/>
      <c r="AT122" s="1054"/>
      <c r="AU122" s="1082"/>
      <c r="AV122" s="1083"/>
      <c r="AW122" s="1083"/>
      <c r="AX122" s="1083"/>
      <c r="AY122" s="1084"/>
      <c r="AZ122" s="1064" t="s">
        <v>466</v>
      </c>
      <c r="BA122" s="1055"/>
      <c r="BB122" s="1055"/>
      <c r="BC122" s="1055"/>
      <c r="BD122" s="1055"/>
      <c r="BE122" s="1055"/>
      <c r="BF122" s="1055"/>
      <c r="BG122" s="1055"/>
      <c r="BH122" s="1055"/>
      <c r="BI122" s="1055"/>
      <c r="BJ122" s="1055"/>
      <c r="BK122" s="1055"/>
      <c r="BL122" s="1055"/>
      <c r="BM122" s="1055"/>
      <c r="BN122" s="1055"/>
      <c r="BO122" s="1055"/>
      <c r="BP122" s="1056"/>
      <c r="BQ122" s="1087">
        <v>2654011</v>
      </c>
      <c r="BR122" s="1088"/>
      <c r="BS122" s="1088"/>
      <c r="BT122" s="1088"/>
      <c r="BU122" s="1088"/>
      <c r="BV122" s="1088">
        <v>2609664</v>
      </c>
      <c r="BW122" s="1088"/>
      <c r="BX122" s="1088"/>
      <c r="BY122" s="1088"/>
      <c r="BZ122" s="1088"/>
      <c r="CA122" s="1088">
        <v>2492765</v>
      </c>
      <c r="CB122" s="1088"/>
      <c r="CC122" s="1088"/>
      <c r="CD122" s="1088"/>
      <c r="CE122" s="1088"/>
      <c r="CF122" s="1108">
        <v>104.4</v>
      </c>
      <c r="CG122" s="1109"/>
      <c r="CH122" s="1109"/>
      <c r="CI122" s="1109"/>
      <c r="CJ122" s="1109"/>
      <c r="CK122" s="1100"/>
      <c r="CL122" s="1101"/>
      <c r="CM122" s="1101"/>
      <c r="CN122" s="1101"/>
      <c r="CO122" s="1102"/>
      <c r="CP122" s="1110" t="s">
        <v>467</v>
      </c>
      <c r="CQ122" s="1111"/>
      <c r="CR122" s="1111"/>
      <c r="CS122" s="1111"/>
      <c r="CT122" s="1111"/>
      <c r="CU122" s="1111"/>
      <c r="CV122" s="1111"/>
      <c r="CW122" s="1111"/>
      <c r="CX122" s="1111"/>
      <c r="CY122" s="1111"/>
      <c r="CZ122" s="1111"/>
      <c r="DA122" s="1111"/>
      <c r="DB122" s="1111"/>
      <c r="DC122" s="1111"/>
      <c r="DD122" s="1111"/>
      <c r="DE122" s="1111"/>
      <c r="DF122" s="1112"/>
      <c r="DG122" s="1009" t="s">
        <v>430</v>
      </c>
      <c r="DH122" s="1010"/>
      <c r="DI122" s="1010"/>
      <c r="DJ122" s="1010"/>
      <c r="DK122" s="1010"/>
      <c r="DL122" s="1010" t="s">
        <v>432</v>
      </c>
      <c r="DM122" s="1010"/>
      <c r="DN122" s="1010"/>
      <c r="DO122" s="1010"/>
      <c r="DP122" s="1010"/>
      <c r="DQ122" s="1010" t="s">
        <v>432</v>
      </c>
      <c r="DR122" s="1010"/>
      <c r="DS122" s="1010"/>
      <c r="DT122" s="1010"/>
      <c r="DU122" s="1010"/>
      <c r="DV122" s="1011" t="s">
        <v>432</v>
      </c>
      <c r="DW122" s="1011"/>
      <c r="DX122" s="1011"/>
      <c r="DY122" s="1011"/>
      <c r="DZ122" s="1012"/>
    </row>
    <row r="123" spans="1:130" s="246" customFormat="1" ht="26.25" customHeight="1" x14ac:dyDescent="0.15">
      <c r="A123" s="1149"/>
      <c r="B123" s="1036"/>
      <c r="C123" s="1006" t="s">
        <v>451</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430</v>
      </c>
      <c r="AB123" s="1049"/>
      <c r="AC123" s="1049"/>
      <c r="AD123" s="1049"/>
      <c r="AE123" s="1050"/>
      <c r="AF123" s="1051" t="s">
        <v>430</v>
      </c>
      <c r="AG123" s="1049"/>
      <c r="AH123" s="1049"/>
      <c r="AI123" s="1049"/>
      <c r="AJ123" s="1050"/>
      <c r="AK123" s="1051" t="s">
        <v>430</v>
      </c>
      <c r="AL123" s="1049"/>
      <c r="AM123" s="1049"/>
      <c r="AN123" s="1049"/>
      <c r="AO123" s="1050"/>
      <c r="AP123" s="1052" t="s">
        <v>430</v>
      </c>
      <c r="AQ123" s="1053"/>
      <c r="AR123" s="1053"/>
      <c r="AS123" s="1053"/>
      <c r="AT123" s="1054"/>
      <c r="AU123" s="1085"/>
      <c r="AV123" s="1086"/>
      <c r="AW123" s="1086"/>
      <c r="AX123" s="1086"/>
      <c r="AY123" s="1086"/>
      <c r="AZ123" s="277" t="s">
        <v>186</v>
      </c>
      <c r="BA123" s="277"/>
      <c r="BB123" s="277"/>
      <c r="BC123" s="277"/>
      <c r="BD123" s="277"/>
      <c r="BE123" s="277"/>
      <c r="BF123" s="277"/>
      <c r="BG123" s="277"/>
      <c r="BH123" s="277"/>
      <c r="BI123" s="277"/>
      <c r="BJ123" s="277"/>
      <c r="BK123" s="277"/>
      <c r="BL123" s="277"/>
      <c r="BM123" s="277"/>
      <c r="BN123" s="277"/>
      <c r="BO123" s="1065" t="s">
        <v>468</v>
      </c>
      <c r="BP123" s="1096"/>
      <c r="BQ123" s="1155">
        <v>5920815</v>
      </c>
      <c r="BR123" s="1156"/>
      <c r="BS123" s="1156"/>
      <c r="BT123" s="1156"/>
      <c r="BU123" s="1156"/>
      <c r="BV123" s="1156">
        <v>5796037</v>
      </c>
      <c r="BW123" s="1156"/>
      <c r="BX123" s="1156"/>
      <c r="BY123" s="1156"/>
      <c r="BZ123" s="1156"/>
      <c r="CA123" s="1156">
        <v>5581844</v>
      </c>
      <c r="CB123" s="1156"/>
      <c r="CC123" s="1156"/>
      <c r="CD123" s="1156"/>
      <c r="CE123" s="1156"/>
      <c r="CF123" s="1089"/>
      <c r="CG123" s="1090"/>
      <c r="CH123" s="1090"/>
      <c r="CI123" s="1090"/>
      <c r="CJ123" s="1091"/>
      <c r="CK123" s="1100"/>
      <c r="CL123" s="1101"/>
      <c r="CM123" s="1101"/>
      <c r="CN123" s="1101"/>
      <c r="CO123" s="1102"/>
      <c r="CP123" s="1110" t="s">
        <v>469</v>
      </c>
      <c r="CQ123" s="1111"/>
      <c r="CR123" s="1111"/>
      <c r="CS123" s="1111"/>
      <c r="CT123" s="1111"/>
      <c r="CU123" s="1111"/>
      <c r="CV123" s="1111"/>
      <c r="CW123" s="1111"/>
      <c r="CX123" s="1111"/>
      <c r="CY123" s="1111"/>
      <c r="CZ123" s="1111"/>
      <c r="DA123" s="1111"/>
      <c r="DB123" s="1111"/>
      <c r="DC123" s="1111"/>
      <c r="DD123" s="1111"/>
      <c r="DE123" s="1111"/>
      <c r="DF123" s="1112"/>
      <c r="DG123" s="1048" t="s">
        <v>172</v>
      </c>
      <c r="DH123" s="1049"/>
      <c r="DI123" s="1049"/>
      <c r="DJ123" s="1049"/>
      <c r="DK123" s="1050"/>
      <c r="DL123" s="1051" t="s">
        <v>172</v>
      </c>
      <c r="DM123" s="1049"/>
      <c r="DN123" s="1049"/>
      <c r="DO123" s="1049"/>
      <c r="DP123" s="1050"/>
      <c r="DQ123" s="1051" t="s">
        <v>172</v>
      </c>
      <c r="DR123" s="1049"/>
      <c r="DS123" s="1049"/>
      <c r="DT123" s="1049"/>
      <c r="DU123" s="1050"/>
      <c r="DV123" s="1052" t="s">
        <v>172</v>
      </c>
      <c r="DW123" s="1053"/>
      <c r="DX123" s="1053"/>
      <c r="DY123" s="1053"/>
      <c r="DZ123" s="1054"/>
    </row>
    <row r="124" spans="1:130" s="246" customFormat="1" ht="26.25" customHeight="1" thickBot="1" x14ac:dyDescent="0.2">
      <c r="A124" s="1149"/>
      <c r="B124" s="1036"/>
      <c r="C124" s="1006" t="s">
        <v>454</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t="s">
        <v>172</v>
      </c>
      <c r="AB124" s="1049"/>
      <c r="AC124" s="1049"/>
      <c r="AD124" s="1049"/>
      <c r="AE124" s="1050"/>
      <c r="AF124" s="1051" t="s">
        <v>405</v>
      </c>
      <c r="AG124" s="1049"/>
      <c r="AH124" s="1049"/>
      <c r="AI124" s="1049"/>
      <c r="AJ124" s="1050"/>
      <c r="AK124" s="1051" t="s">
        <v>172</v>
      </c>
      <c r="AL124" s="1049"/>
      <c r="AM124" s="1049"/>
      <c r="AN124" s="1049"/>
      <c r="AO124" s="1050"/>
      <c r="AP124" s="1052" t="s">
        <v>172</v>
      </c>
      <c r="AQ124" s="1053"/>
      <c r="AR124" s="1053"/>
      <c r="AS124" s="1053"/>
      <c r="AT124" s="1054"/>
      <c r="AU124" s="1151" t="s">
        <v>470</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405</v>
      </c>
      <c r="BR124" s="1118"/>
      <c r="BS124" s="1118"/>
      <c r="BT124" s="1118"/>
      <c r="BU124" s="1118"/>
      <c r="BV124" s="1118" t="s">
        <v>172</v>
      </c>
      <c r="BW124" s="1118"/>
      <c r="BX124" s="1118"/>
      <c r="BY124" s="1118"/>
      <c r="BZ124" s="1118"/>
      <c r="CA124" s="1118" t="s">
        <v>405</v>
      </c>
      <c r="CB124" s="1118"/>
      <c r="CC124" s="1118"/>
      <c r="CD124" s="1118"/>
      <c r="CE124" s="1118"/>
      <c r="CF124" s="1119"/>
      <c r="CG124" s="1120"/>
      <c r="CH124" s="1120"/>
      <c r="CI124" s="1120"/>
      <c r="CJ124" s="1121"/>
      <c r="CK124" s="1103"/>
      <c r="CL124" s="1103"/>
      <c r="CM124" s="1103"/>
      <c r="CN124" s="1103"/>
      <c r="CO124" s="1104"/>
      <c r="CP124" s="1110" t="s">
        <v>471</v>
      </c>
      <c r="CQ124" s="1111"/>
      <c r="CR124" s="1111"/>
      <c r="CS124" s="1111"/>
      <c r="CT124" s="1111"/>
      <c r="CU124" s="1111"/>
      <c r="CV124" s="1111"/>
      <c r="CW124" s="1111"/>
      <c r="CX124" s="1111"/>
      <c r="CY124" s="1111"/>
      <c r="CZ124" s="1111"/>
      <c r="DA124" s="1111"/>
      <c r="DB124" s="1111"/>
      <c r="DC124" s="1111"/>
      <c r="DD124" s="1111"/>
      <c r="DE124" s="1111"/>
      <c r="DF124" s="1112"/>
      <c r="DG124" s="1095">
        <v>784709</v>
      </c>
      <c r="DH124" s="1074"/>
      <c r="DI124" s="1074"/>
      <c r="DJ124" s="1074"/>
      <c r="DK124" s="1075"/>
      <c r="DL124" s="1073" t="s">
        <v>405</v>
      </c>
      <c r="DM124" s="1074"/>
      <c r="DN124" s="1074"/>
      <c r="DO124" s="1074"/>
      <c r="DP124" s="1075"/>
      <c r="DQ124" s="1073" t="s">
        <v>405</v>
      </c>
      <c r="DR124" s="1074"/>
      <c r="DS124" s="1074"/>
      <c r="DT124" s="1074"/>
      <c r="DU124" s="1075"/>
      <c r="DV124" s="1076" t="s">
        <v>172</v>
      </c>
      <c r="DW124" s="1077"/>
      <c r="DX124" s="1077"/>
      <c r="DY124" s="1077"/>
      <c r="DZ124" s="1078"/>
    </row>
    <row r="125" spans="1:130" s="246" customFormat="1" ht="26.25" customHeight="1" x14ac:dyDescent="0.15">
      <c r="A125" s="1149"/>
      <c r="B125" s="1036"/>
      <c r="C125" s="1006" t="s">
        <v>456</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172</v>
      </c>
      <c r="AB125" s="1049"/>
      <c r="AC125" s="1049"/>
      <c r="AD125" s="1049"/>
      <c r="AE125" s="1050"/>
      <c r="AF125" s="1051" t="s">
        <v>172</v>
      </c>
      <c r="AG125" s="1049"/>
      <c r="AH125" s="1049"/>
      <c r="AI125" s="1049"/>
      <c r="AJ125" s="1050"/>
      <c r="AK125" s="1051" t="s">
        <v>172</v>
      </c>
      <c r="AL125" s="1049"/>
      <c r="AM125" s="1049"/>
      <c r="AN125" s="1049"/>
      <c r="AO125" s="1050"/>
      <c r="AP125" s="1052" t="s">
        <v>432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472</v>
      </c>
      <c r="CL125" s="1098"/>
      <c r="CM125" s="1098"/>
      <c r="CN125" s="1098"/>
      <c r="CO125" s="1099"/>
      <c r="CP125" s="1030" t="s">
        <v>473</v>
      </c>
      <c r="CQ125" s="979"/>
      <c r="CR125" s="979"/>
      <c r="CS125" s="979"/>
      <c r="CT125" s="979"/>
      <c r="CU125" s="979"/>
      <c r="CV125" s="979"/>
      <c r="CW125" s="979"/>
      <c r="CX125" s="979"/>
      <c r="CY125" s="979"/>
      <c r="CZ125" s="979"/>
      <c r="DA125" s="979"/>
      <c r="DB125" s="979"/>
      <c r="DC125" s="979"/>
      <c r="DD125" s="979"/>
      <c r="DE125" s="979"/>
      <c r="DF125" s="980"/>
      <c r="DG125" s="1016" t="s">
        <v>405</v>
      </c>
      <c r="DH125" s="1017"/>
      <c r="DI125" s="1017"/>
      <c r="DJ125" s="1017"/>
      <c r="DK125" s="1017"/>
      <c r="DL125" s="1017" t="s">
        <v>405</v>
      </c>
      <c r="DM125" s="1017"/>
      <c r="DN125" s="1017"/>
      <c r="DO125" s="1017"/>
      <c r="DP125" s="1017"/>
      <c r="DQ125" s="1017" t="s">
        <v>405</v>
      </c>
      <c r="DR125" s="1017"/>
      <c r="DS125" s="1017"/>
      <c r="DT125" s="1017"/>
      <c r="DU125" s="1017"/>
      <c r="DV125" s="1018" t="s">
        <v>172</v>
      </c>
      <c r="DW125" s="1018"/>
      <c r="DX125" s="1018"/>
      <c r="DY125" s="1018"/>
      <c r="DZ125" s="1019"/>
    </row>
    <row r="126" spans="1:130" s="246" customFormat="1" ht="26.25" customHeight="1" thickBot="1" x14ac:dyDescent="0.2">
      <c r="A126" s="1149"/>
      <c r="B126" s="1036"/>
      <c r="C126" s="1006" t="s">
        <v>458</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172</v>
      </c>
      <c r="AB126" s="1049"/>
      <c r="AC126" s="1049"/>
      <c r="AD126" s="1049"/>
      <c r="AE126" s="1050"/>
      <c r="AF126" s="1051" t="s">
        <v>172</v>
      </c>
      <c r="AG126" s="1049"/>
      <c r="AH126" s="1049"/>
      <c r="AI126" s="1049"/>
      <c r="AJ126" s="1050"/>
      <c r="AK126" s="1051" t="s">
        <v>405</v>
      </c>
      <c r="AL126" s="1049"/>
      <c r="AM126" s="1049"/>
      <c r="AN126" s="1049"/>
      <c r="AO126" s="1050"/>
      <c r="AP126" s="1052" t="s">
        <v>405</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474</v>
      </c>
      <c r="CQ126" s="1040"/>
      <c r="CR126" s="1040"/>
      <c r="CS126" s="1040"/>
      <c r="CT126" s="1040"/>
      <c r="CU126" s="1040"/>
      <c r="CV126" s="1040"/>
      <c r="CW126" s="1040"/>
      <c r="CX126" s="1040"/>
      <c r="CY126" s="1040"/>
      <c r="CZ126" s="1040"/>
      <c r="DA126" s="1040"/>
      <c r="DB126" s="1040"/>
      <c r="DC126" s="1040"/>
      <c r="DD126" s="1040"/>
      <c r="DE126" s="1040"/>
      <c r="DF126" s="1041"/>
      <c r="DG126" s="1009" t="s">
        <v>172</v>
      </c>
      <c r="DH126" s="1010"/>
      <c r="DI126" s="1010"/>
      <c r="DJ126" s="1010"/>
      <c r="DK126" s="1010"/>
      <c r="DL126" s="1010" t="s">
        <v>405</v>
      </c>
      <c r="DM126" s="1010"/>
      <c r="DN126" s="1010"/>
      <c r="DO126" s="1010"/>
      <c r="DP126" s="1010"/>
      <c r="DQ126" s="1010" t="s">
        <v>172</v>
      </c>
      <c r="DR126" s="1010"/>
      <c r="DS126" s="1010"/>
      <c r="DT126" s="1010"/>
      <c r="DU126" s="1010"/>
      <c r="DV126" s="1011" t="s">
        <v>172</v>
      </c>
      <c r="DW126" s="1011"/>
      <c r="DX126" s="1011"/>
      <c r="DY126" s="1011"/>
      <c r="DZ126" s="1012"/>
    </row>
    <row r="127" spans="1:130" s="246" customFormat="1" ht="26.25" customHeight="1" x14ac:dyDescent="0.15">
      <c r="A127" s="1150"/>
      <c r="B127" s="1038"/>
      <c r="C127" s="1092" t="s">
        <v>475</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172</v>
      </c>
      <c r="AB127" s="1049"/>
      <c r="AC127" s="1049"/>
      <c r="AD127" s="1049"/>
      <c r="AE127" s="1050"/>
      <c r="AF127" s="1051" t="s">
        <v>172</v>
      </c>
      <c r="AG127" s="1049"/>
      <c r="AH127" s="1049"/>
      <c r="AI127" s="1049"/>
      <c r="AJ127" s="1050"/>
      <c r="AK127" s="1051" t="s">
        <v>405</v>
      </c>
      <c r="AL127" s="1049"/>
      <c r="AM127" s="1049"/>
      <c r="AN127" s="1049"/>
      <c r="AO127" s="1050"/>
      <c r="AP127" s="1052" t="s">
        <v>172</v>
      </c>
      <c r="AQ127" s="1053"/>
      <c r="AR127" s="1053"/>
      <c r="AS127" s="1053"/>
      <c r="AT127" s="1054"/>
      <c r="AU127" s="282"/>
      <c r="AV127" s="282"/>
      <c r="AW127" s="282"/>
      <c r="AX127" s="1122" t="s">
        <v>476</v>
      </c>
      <c r="AY127" s="1123"/>
      <c r="AZ127" s="1123"/>
      <c r="BA127" s="1123"/>
      <c r="BB127" s="1123"/>
      <c r="BC127" s="1123"/>
      <c r="BD127" s="1123"/>
      <c r="BE127" s="1124"/>
      <c r="BF127" s="1125" t="s">
        <v>477</v>
      </c>
      <c r="BG127" s="1123"/>
      <c r="BH127" s="1123"/>
      <c r="BI127" s="1123"/>
      <c r="BJ127" s="1123"/>
      <c r="BK127" s="1123"/>
      <c r="BL127" s="1124"/>
      <c r="BM127" s="1125" t="s">
        <v>478</v>
      </c>
      <c r="BN127" s="1123"/>
      <c r="BO127" s="1123"/>
      <c r="BP127" s="1123"/>
      <c r="BQ127" s="1123"/>
      <c r="BR127" s="1123"/>
      <c r="BS127" s="1124"/>
      <c r="BT127" s="1125" t="s">
        <v>479</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480</v>
      </c>
      <c r="CQ127" s="1040"/>
      <c r="CR127" s="1040"/>
      <c r="CS127" s="1040"/>
      <c r="CT127" s="1040"/>
      <c r="CU127" s="1040"/>
      <c r="CV127" s="1040"/>
      <c r="CW127" s="1040"/>
      <c r="CX127" s="1040"/>
      <c r="CY127" s="1040"/>
      <c r="CZ127" s="1040"/>
      <c r="DA127" s="1040"/>
      <c r="DB127" s="1040"/>
      <c r="DC127" s="1040"/>
      <c r="DD127" s="1040"/>
      <c r="DE127" s="1040"/>
      <c r="DF127" s="1041"/>
      <c r="DG127" s="1009" t="s">
        <v>172</v>
      </c>
      <c r="DH127" s="1010"/>
      <c r="DI127" s="1010"/>
      <c r="DJ127" s="1010"/>
      <c r="DK127" s="1010"/>
      <c r="DL127" s="1010" t="s">
        <v>172</v>
      </c>
      <c r="DM127" s="1010"/>
      <c r="DN127" s="1010"/>
      <c r="DO127" s="1010"/>
      <c r="DP127" s="1010"/>
      <c r="DQ127" s="1010" t="s">
        <v>405</v>
      </c>
      <c r="DR127" s="1010"/>
      <c r="DS127" s="1010"/>
      <c r="DT127" s="1010"/>
      <c r="DU127" s="1010"/>
      <c r="DV127" s="1011" t="s">
        <v>172</v>
      </c>
      <c r="DW127" s="1011"/>
      <c r="DX127" s="1011"/>
      <c r="DY127" s="1011"/>
      <c r="DZ127" s="1012"/>
    </row>
    <row r="128" spans="1:130" s="246" customFormat="1" ht="26.25" customHeight="1" thickBot="1" x14ac:dyDescent="0.2">
      <c r="A128" s="1133" t="s">
        <v>481</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482</v>
      </c>
      <c r="X128" s="1135"/>
      <c r="Y128" s="1135"/>
      <c r="Z128" s="1136"/>
      <c r="AA128" s="1137" t="s">
        <v>172</v>
      </c>
      <c r="AB128" s="1138"/>
      <c r="AC128" s="1138"/>
      <c r="AD128" s="1138"/>
      <c r="AE128" s="1139"/>
      <c r="AF128" s="1140" t="s">
        <v>172</v>
      </c>
      <c r="AG128" s="1138"/>
      <c r="AH128" s="1138"/>
      <c r="AI128" s="1138"/>
      <c r="AJ128" s="1139"/>
      <c r="AK128" s="1140" t="s">
        <v>172</v>
      </c>
      <c r="AL128" s="1138"/>
      <c r="AM128" s="1138"/>
      <c r="AN128" s="1138"/>
      <c r="AO128" s="1139"/>
      <c r="AP128" s="1141"/>
      <c r="AQ128" s="1142"/>
      <c r="AR128" s="1142"/>
      <c r="AS128" s="1142"/>
      <c r="AT128" s="1143"/>
      <c r="AU128" s="282"/>
      <c r="AV128" s="282"/>
      <c r="AW128" s="282"/>
      <c r="AX128" s="978" t="s">
        <v>483</v>
      </c>
      <c r="AY128" s="979"/>
      <c r="AZ128" s="979"/>
      <c r="BA128" s="979"/>
      <c r="BB128" s="979"/>
      <c r="BC128" s="979"/>
      <c r="BD128" s="979"/>
      <c r="BE128" s="980"/>
      <c r="BF128" s="1144" t="s">
        <v>172</v>
      </c>
      <c r="BG128" s="1145"/>
      <c r="BH128" s="1145"/>
      <c r="BI128" s="1145"/>
      <c r="BJ128" s="1145"/>
      <c r="BK128" s="1145"/>
      <c r="BL128" s="1146"/>
      <c r="BM128" s="1144">
        <v>15</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484</v>
      </c>
      <c r="CQ128" s="1127"/>
      <c r="CR128" s="1127"/>
      <c r="CS128" s="1127"/>
      <c r="CT128" s="1127"/>
      <c r="CU128" s="1127"/>
      <c r="CV128" s="1127"/>
      <c r="CW128" s="1127"/>
      <c r="CX128" s="1127"/>
      <c r="CY128" s="1127"/>
      <c r="CZ128" s="1127"/>
      <c r="DA128" s="1127"/>
      <c r="DB128" s="1127"/>
      <c r="DC128" s="1127"/>
      <c r="DD128" s="1127"/>
      <c r="DE128" s="1127"/>
      <c r="DF128" s="1128"/>
      <c r="DG128" s="1129" t="s">
        <v>432</v>
      </c>
      <c r="DH128" s="1130"/>
      <c r="DI128" s="1130"/>
      <c r="DJ128" s="1130"/>
      <c r="DK128" s="1130"/>
      <c r="DL128" s="1130" t="s">
        <v>172</v>
      </c>
      <c r="DM128" s="1130"/>
      <c r="DN128" s="1130"/>
      <c r="DO128" s="1130"/>
      <c r="DP128" s="1130"/>
      <c r="DQ128" s="1130" t="s">
        <v>172</v>
      </c>
      <c r="DR128" s="1130"/>
      <c r="DS128" s="1130"/>
      <c r="DT128" s="1130"/>
      <c r="DU128" s="1130"/>
      <c r="DV128" s="1131" t="s">
        <v>172</v>
      </c>
      <c r="DW128" s="1131"/>
      <c r="DX128" s="1131"/>
      <c r="DY128" s="1131"/>
      <c r="DZ128" s="1132"/>
    </row>
    <row r="129" spans="1:131" s="246" customFormat="1" ht="26.25" customHeight="1" x14ac:dyDescent="0.15">
      <c r="A129" s="1020" t="s">
        <v>106</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485</v>
      </c>
      <c r="X129" s="1164"/>
      <c r="Y129" s="1164"/>
      <c r="Z129" s="1165"/>
      <c r="AA129" s="1048">
        <v>2590666</v>
      </c>
      <c r="AB129" s="1049"/>
      <c r="AC129" s="1049"/>
      <c r="AD129" s="1049"/>
      <c r="AE129" s="1050"/>
      <c r="AF129" s="1051">
        <v>2605453</v>
      </c>
      <c r="AG129" s="1049"/>
      <c r="AH129" s="1049"/>
      <c r="AI129" s="1049"/>
      <c r="AJ129" s="1050"/>
      <c r="AK129" s="1051">
        <v>2646148</v>
      </c>
      <c r="AL129" s="1049"/>
      <c r="AM129" s="1049"/>
      <c r="AN129" s="1049"/>
      <c r="AO129" s="1050"/>
      <c r="AP129" s="1166"/>
      <c r="AQ129" s="1167"/>
      <c r="AR129" s="1167"/>
      <c r="AS129" s="1167"/>
      <c r="AT129" s="1168"/>
      <c r="AU129" s="284"/>
      <c r="AV129" s="284"/>
      <c r="AW129" s="284"/>
      <c r="AX129" s="1157" t="s">
        <v>486</v>
      </c>
      <c r="AY129" s="1040"/>
      <c r="AZ129" s="1040"/>
      <c r="BA129" s="1040"/>
      <c r="BB129" s="1040"/>
      <c r="BC129" s="1040"/>
      <c r="BD129" s="1040"/>
      <c r="BE129" s="1041"/>
      <c r="BF129" s="1158" t="s">
        <v>172</v>
      </c>
      <c r="BG129" s="1159"/>
      <c r="BH129" s="1159"/>
      <c r="BI129" s="1159"/>
      <c r="BJ129" s="1159"/>
      <c r="BK129" s="1159"/>
      <c r="BL129" s="1160"/>
      <c r="BM129" s="1158">
        <v>20</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487</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488</v>
      </c>
      <c r="X130" s="1164"/>
      <c r="Y130" s="1164"/>
      <c r="Z130" s="1165"/>
      <c r="AA130" s="1048">
        <v>270553</v>
      </c>
      <c r="AB130" s="1049"/>
      <c r="AC130" s="1049"/>
      <c r="AD130" s="1049"/>
      <c r="AE130" s="1050"/>
      <c r="AF130" s="1051">
        <v>275162</v>
      </c>
      <c r="AG130" s="1049"/>
      <c r="AH130" s="1049"/>
      <c r="AI130" s="1049"/>
      <c r="AJ130" s="1050"/>
      <c r="AK130" s="1051">
        <v>258764</v>
      </c>
      <c r="AL130" s="1049"/>
      <c r="AM130" s="1049"/>
      <c r="AN130" s="1049"/>
      <c r="AO130" s="1050"/>
      <c r="AP130" s="1166"/>
      <c r="AQ130" s="1167"/>
      <c r="AR130" s="1167"/>
      <c r="AS130" s="1167"/>
      <c r="AT130" s="1168"/>
      <c r="AU130" s="284"/>
      <c r="AV130" s="284"/>
      <c r="AW130" s="284"/>
      <c r="AX130" s="1157" t="s">
        <v>489</v>
      </c>
      <c r="AY130" s="1040"/>
      <c r="AZ130" s="1040"/>
      <c r="BA130" s="1040"/>
      <c r="BB130" s="1040"/>
      <c r="BC130" s="1040"/>
      <c r="BD130" s="1040"/>
      <c r="BE130" s="1041"/>
      <c r="BF130" s="1194">
        <v>3.7</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490</v>
      </c>
      <c r="X131" s="1202"/>
      <c r="Y131" s="1202"/>
      <c r="Z131" s="1203"/>
      <c r="AA131" s="1095">
        <v>2320113</v>
      </c>
      <c r="AB131" s="1074"/>
      <c r="AC131" s="1074"/>
      <c r="AD131" s="1074"/>
      <c r="AE131" s="1075"/>
      <c r="AF131" s="1073">
        <v>2330291</v>
      </c>
      <c r="AG131" s="1074"/>
      <c r="AH131" s="1074"/>
      <c r="AI131" s="1074"/>
      <c r="AJ131" s="1075"/>
      <c r="AK131" s="1073">
        <v>2387384</v>
      </c>
      <c r="AL131" s="1074"/>
      <c r="AM131" s="1074"/>
      <c r="AN131" s="1074"/>
      <c r="AO131" s="1075"/>
      <c r="AP131" s="1204"/>
      <c r="AQ131" s="1205"/>
      <c r="AR131" s="1205"/>
      <c r="AS131" s="1205"/>
      <c r="AT131" s="1206"/>
      <c r="AU131" s="284"/>
      <c r="AV131" s="284"/>
      <c r="AW131" s="284"/>
      <c r="AX131" s="1176" t="s">
        <v>491</v>
      </c>
      <c r="AY131" s="1127"/>
      <c r="AZ131" s="1127"/>
      <c r="BA131" s="1127"/>
      <c r="BB131" s="1127"/>
      <c r="BC131" s="1127"/>
      <c r="BD131" s="1127"/>
      <c r="BE131" s="1128"/>
      <c r="BF131" s="1177" t="s">
        <v>405</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492</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493</v>
      </c>
      <c r="W132" s="1187"/>
      <c r="X132" s="1187"/>
      <c r="Y132" s="1187"/>
      <c r="Z132" s="1188"/>
      <c r="AA132" s="1189">
        <v>3.7806779239999999</v>
      </c>
      <c r="AB132" s="1190"/>
      <c r="AC132" s="1190"/>
      <c r="AD132" s="1190"/>
      <c r="AE132" s="1191"/>
      <c r="AF132" s="1192">
        <v>3.4589671420000001</v>
      </c>
      <c r="AG132" s="1190"/>
      <c r="AH132" s="1190"/>
      <c r="AI132" s="1190"/>
      <c r="AJ132" s="1191"/>
      <c r="AK132" s="1192">
        <v>4.1169330110000004</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494</v>
      </c>
      <c r="W133" s="1170"/>
      <c r="X133" s="1170"/>
      <c r="Y133" s="1170"/>
      <c r="Z133" s="1171"/>
      <c r="AA133" s="1172">
        <v>4</v>
      </c>
      <c r="AB133" s="1173"/>
      <c r="AC133" s="1173"/>
      <c r="AD133" s="1173"/>
      <c r="AE133" s="1174"/>
      <c r="AF133" s="1172">
        <v>3.8</v>
      </c>
      <c r="AG133" s="1173"/>
      <c r="AH133" s="1173"/>
      <c r="AI133" s="1173"/>
      <c r="AJ133" s="1174"/>
      <c r="AK133" s="1172">
        <v>3.7</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tj8k96Y79la4E+ZrxqX6krAgxTGgmrvqsZ5fN8RnvMzTSmaqewGcD2bEaU7u6JyAUF5fz092VU1cHxuaKDMCcQ==" saltValue="G+vjhDKwe9sFBFNTO60+J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4" zoomScale="80" zoomScaleNormal="85" zoomScaleSheetLayoutView="80" workbookViewId="0">
      <selection activeCell="AC95" sqref="AC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KLNdOfVs0REhfMQHVaWSS7XH402MFwNbEtdWKzuKc97a1R2g3yUoCd1eNGD7aSB3NkcZyx5OUgGCTnB8ONIQiA==" saltValue="v7mUu7HYFJT18dwj9f12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0" zoomScaleNormal="8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G/h/k1BbLqKCK1izGBqc01/C26489XvZzbW0KNL8wQCupDlEvvyQfQe8v2dYbvMn3celrL8lJlsNN4PLfoBLA==" saltValue="L8fZq3HnG1WrKMCLnmzDL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D46"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503</v>
      </c>
      <c r="AL9" s="1213"/>
      <c r="AM9" s="1213"/>
      <c r="AN9" s="1214"/>
      <c r="AO9" s="312">
        <v>668502</v>
      </c>
      <c r="AP9" s="312">
        <v>80815</v>
      </c>
      <c r="AQ9" s="313">
        <v>107683</v>
      </c>
      <c r="AR9" s="314">
        <v>-25</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504</v>
      </c>
      <c r="AL10" s="1213"/>
      <c r="AM10" s="1213"/>
      <c r="AN10" s="1214"/>
      <c r="AO10" s="315">
        <v>146427</v>
      </c>
      <c r="AP10" s="315">
        <v>17702</v>
      </c>
      <c r="AQ10" s="316">
        <v>13084</v>
      </c>
      <c r="AR10" s="317">
        <v>35.299999999999997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505</v>
      </c>
      <c r="AL11" s="1213"/>
      <c r="AM11" s="1213"/>
      <c r="AN11" s="1214"/>
      <c r="AO11" s="315">
        <v>11848</v>
      </c>
      <c r="AP11" s="315">
        <v>1432</v>
      </c>
      <c r="AQ11" s="316">
        <v>13980</v>
      </c>
      <c r="AR11" s="317">
        <v>-89.8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506</v>
      </c>
      <c r="AL12" s="1213"/>
      <c r="AM12" s="1213"/>
      <c r="AN12" s="1214"/>
      <c r="AO12" s="315" t="s">
        <v>507</v>
      </c>
      <c r="AP12" s="315" t="s">
        <v>507</v>
      </c>
      <c r="AQ12" s="316">
        <v>1895</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508</v>
      </c>
      <c r="AL13" s="1213"/>
      <c r="AM13" s="1213"/>
      <c r="AN13" s="1214"/>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509</v>
      </c>
      <c r="AL14" s="1213"/>
      <c r="AM14" s="1213"/>
      <c r="AN14" s="1214"/>
      <c r="AO14" s="315" t="s">
        <v>507</v>
      </c>
      <c r="AP14" s="315" t="s">
        <v>507</v>
      </c>
      <c r="AQ14" s="316">
        <v>5185</v>
      </c>
      <c r="AR14" s="317" t="s">
        <v>507</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510</v>
      </c>
      <c r="AL15" s="1213"/>
      <c r="AM15" s="1213"/>
      <c r="AN15" s="1214"/>
      <c r="AO15" s="315">
        <v>757</v>
      </c>
      <c r="AP15" s="315">
        <v>92</v>
      </c>
      <c r="AQ15" s="316">
        <v>2748</v>
      </c>
      <c r="AR15" s="317">
        <v>-96.7</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511</v>
      </c>
      <c r="AL16" s="1216"/>
      <c r="AM16" s="1216"/>
      <c r="AN16" s="1217"/>
      <c r="AO16" s="315">
        <v>-58442</v>
      </c>
      <c r="AP16" s="315">
        <v>-7065</v>
      </c>
      <c r="AQ16" s="316">
        <v>-9965</v>
      </c>
      <c r="AR16" s="317">
        <v>-29.1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186</v>
      </c>
      <c r="AL17" s="1216"/>
      <c r="AM17" s="1216"/>
      <c r="AN17" s="1217"/>
      <c r="AO17" s="315">
        <v>769092</v>
      </c>
      <c r="AP17" s="315">
        <v>92975</v>
      </c>
      <c r="AQ17" s="316">
        <v>134610</v>
      </c>
      <c r="AR17" s="317">
        <v>-30.9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516</v>
      </c>
      <c r="AL21" s="1208"/>
      <c r="AM21" s="1208"/>
      <c r="AN21" s="1209"/>
      <c r="AO21" s="327">
        <v>9.43</v>
      </c>
      <c r="AP21" s="328">
        <v>12.5</v>
      </c>
      <c r="AQ21" s="329">
        <v>-3.07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517</v>
      </c>
      <c r="AL22" s="1208"/>
      <c r="AM22" s="1208"/>
      <c r="AN22" s="1209"/>
      <c r="AO22" s="332">
        <v>94.8</v>
      </c>
      <c r="AP22" s="333">
        <v>95.7</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521</v>
      </c>
      <c r="AL32" s="1224"/>
      <c r="AM32" s="1224"/>
      <c r="AN32" s="1225"/>
      <c r="AO32" s="342">
        <v>313784</v>
      </c>
      <c r="AP32" s="342">
        <v>37933</v>
      </c>
      <c r="AQ32" s="343">
        <v>66752</v>
      </c>
      <c r="AR32" s="344">
        <v>-43.2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522</v>
      </c>
      <c r="AL33" s="1224"/>
      <c r="AM33" s="1224"/>
      <c r="AN33" s="122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523</v>
      </c>
      <c r="AL34" s="1224"/>
      <c r="AM34" s="1224"/>
      <c r="AN34" s="1225"/>
      <c r="AO34" s="342" t="s">
        <v>507</v>
      </c>
      <c r="AP34" s="342" t="s">
        <v>507</v>
      </c>
      <c r="AQ34" s="343" t="s">
        <v>507</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524</v>
      </c>
      <c r="AL35" s="1224"/>
      <c r="AM35" s="1224"/>
      <c r="AN35" s="1225"/>
      <c r="AO35" s="342">
        <v>18459</v>
      </c>
      <c r="AP35" s="342">
        <v>2232</v>
      </c>
      <c r="AQ35" s="343">
        <v>23231</v>
      </c>
      <c r="AR35" s="344">
        <v>-90.4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525</v>
      </c>
      <c r="AL36" s="1224"/>
      <c r="AM36" s="1224"/>
      <c r="AN36" s="1225"/>
      <c r="AO36" s="342">
        <v>24808</v>
      </c>
      <c r="AP36" s="342">
        <v>2999</v>
      </c>
      <c r="AQ36" s="343">
        <v>3463</v>
      </c>
      <c r="AR36" s="344">
        <v>-13.4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526</v>
      </c>
      <c r="AL37" s="1224"/>
      <c r="AM37" s="1224"/>
      <c r="AN37" s="1225"/>
      <c r="AO37" s="342" t="s">
        <v>507</v>
      </c>
      <c r="AP37" s="342" t="s">
        <v>507</v>
      </c>
      <c r="AQ37" s="343">
        <v>751</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527</v>
      </c>
      <c r="AL38" s="1227"/>
      <c r="AM38" s="1227"/>
      <c r="AN38" s="1228"/>
      <c r="AO38" s="345" t="s">
        <v>507</v>
      </c>
      <c r="AP38" s="345" t="s">
        <v>507</v>
      </c>
      <c r="AQ38" s="346">
        <v>11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528</v>
      </c>
      <c r="AL39" s="1227"/>
      <c r="AM39" s="1227"/>
      <c r="AN39" s="1228"/>
      <c r="AO39" s="342" t="s">
        <v>507</v>
      </c>
      <c r="AP39" s="342" t="s">
        <v>507</v>
      </c>
      <c r="AQ39" s="343">
        <v>-2100</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529</v>
      </c>
      <c r="AL40" s="1224"/>
      <c r="AM40" s="1224"/>
      <c r="AN40" s="1225"/>
      <c r="AO40" s="342">
        <v>-258764</v>
      </c>
      <c r="AP40" s="342">
        <v>-31282</v>
      </c>
      <c r="AQ40" s="343">
        <v>-67233</v>
      </c>
      <c r="AR40" s="344">
        <v>-53.5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297</v>
      </c>
      <c r="AL41" s="1230"/>
      <c r="AM41" s="1230"/>
      <c r="AN41" s="1231"/>
      <c r="AO41" s="342">
        <v>98287</v>
      </c>
      <c r="AP41" s="342">
        <v>11882</v>
      </c>
      <c r="AQ41" s="343">
        <v>24874</v>
      </c>
      <c r="AR41" s="344">
        <v>-52.2</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498</v>
      </c>
      <c r="AN49" s="1220" t="s">
        <v>533</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576196</v>
      </c>
      <c r="AN51" s="364">
        <v>66805</v>
      </c>
      <c r="AO51" s="365">
        <v>10.199999999999999</v>
      </c>
      <c r="AP51" s="366">
        <v>119685</v>
      </c>
      <c r="AQ51" s="367">
        <v>0</v>
      </c>
      <c r="AR51" s="368">
        <v>10.199999999999999</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513028</v>
      </c>
      <c r="AN52" s="372">
        <v>59482</v>
      </c>
      <c r="AO52" s="373">
        <v>97.1</v>
      </c>
      <c r="AP52" s="374">
        <v>68464</v>
      </c>
      <c r="AQ52" s="375">
        <v>18.399999999999999</v>
      </c>
      <c r="AR52" s="376">
        <v>78.7</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400067</v>
      </c>
      <c r="AN53" s="364">
        <v>46693</v>
      </c>
      <c r="AO53" s="365">
        <v>-30.1</v>
      </c>
      <c r="AP53" s="366">
        <v>128611</v>
      </c>
      <c r="AQ53" s="367">
        <v>7.5</v>
      </c>
      <c r="AR53" s="368">
        <v>-37.6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289894</v>
      </c>
      <c r="AN54" s="372">
        <v>33835</v>
      </c>
      <c r="AO54" s="373">
        <v>-43.1</v>
      </c>
      <c r="AP54" s="374">
        <v>61552</v>
      </c>
      <c r="AQ54" s="375">
        <v>-10.1</v>
      </c>
      <c r="AR54" s="376">
        <v>-33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387432</v>
      </c>
      <c r="AN55" s="364">
        <v>45801</v>
      </c>
      <c r="AO55" s="365">
        <v>-1.9</v>
      </c>
      <c r="AP55" s="366">
        <v>138651</v>
      </c>
      <c r="AQ55" s="367">
        <v>7.8</v>
      </c>
      <c r="AR55" s="368">
        <v>-9.6999999999999993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333681</v>
      </c>
      <c r="AN56" s="372">
        <v>39447</v>
      </c>
      <c r="AO56" s="373">
        <v>16.600000000000001</v>
      </c>
      <c r="AP56" s="374">
        <v>71211</v>
      </c>
      <c r="AQ56" s="375">
        <v>15.7</v>
      </c>
      <c r="AR56" s="376">
        <v>0.9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305320</v>
      </c>
      <c r="AN57" s="364">
        <v>36474</v>
      </c>
      <c r="AO57" s="365">
        <v>-20.399999999999999</v>
      </c>
      <c r="AP57" s="366">
        <v>122882</v>
      </c>
      <c r="AQ57" s="367">
        <v>-11.4</v>
      </c>
      <c r="AR57" s="368">
        <v>-9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238882</v>
      </c>
      <c r="AN58" s="372">
        <v>28537</v>
      </c>
      <c r="AO58" s="373">
        <v>-27.7</v>
      </c>
      <c r="AP58" s="374">
        <v>65785</v>
      </c>
      <c r="AQ58" s="375">
        <v>-7.6</v>
      </c>
      <c r="AR58" s="376">
        <v>-20.100000000000001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323889</v>
      </c>
      <c r="AN59" s="364">
        <v>39155</v>
      </c>
      <c r="AO59" s="365">
        <v>7.4</v>
      </c>
      <c r="AP59" s="366">
        <v>114790</v>
      </c>
      <c r="AQ59" s="367">
        <v>-6.6</v>
      </c>
      <c r="AR59" s="368">
        <v>14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267927</v>
      </c>
      <c r="AN60" s="372">
        <v>32390</v>
      </c>
      <c r="AO60" s="373">
        <v>13.5</v>
      </c>
      <c r="AP60" s="374">
        <v>55601</v>
      </c>
      <c r="AQ60" s="375">
        <v>-15.5</v>
      </c>
      <c r="AR60" s="376">
        <v>29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398581</v>
      </c>
      <c r="AN61" s="379">
        <v>46986</v>
      </c>
      <c r="AO61" s="380">
        <v>-7</v>
      </c>
      <c r="AP61" s="381">
        <v>124924</v>
      </c>
      <c r="AQ61" s="382">
        <v>-0.5</v>
      </c>
      <c r="AR61" s="368">
        <v>-6.5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328682</v>
      </c>
      <c r="AN62" s="372">
        <v>38738</v>
      </c>
      <c r="AO62" s="373">
        <v>11.3</v>
      </c>
      <c r="AP62" s="374">
        <v>64523</v>
      </c>
      <c r="AQ62" s="375">
        <v>0.2</v>
      </c>
      <c r="AR62" s="376">
        <v>11.1</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1pmzfStBLciQFCddX+cM/oYSyIOZ5W5Vhfh7U2KEgT5ac/q8ceBb/ltCtTD0ExXa4tvsbylizPgmR2ed6P6BCQ==" saltValue="ECu2a9Kj/Frff1ugf0Ktx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9" zoomScale="90" zoomScaleNormal="90" zoomScaleSheetLayoutView="55" workbookViewId="0">
      <selection activeCell="BI75" sqref="BI75"/>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hiFffeEznlbupG7jNB6vBP3+mUaOMgl1aTWGuhcUkuk2Pb4qYk3BfEhFDQjERg7UPXTrhFeJSvHfbZjcnRKw==" saltValue="ifEltTnvfP5F547L1xrNY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D94" zoomScale="80" zoomScaleNormal="80" zoomScaleSheetLayoutView="55" workbookViewId="0">
      <selection activeCell="BV116" sqref="BV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j1sulzTT7xgFrdBTCqUClKzW4xm0j9UxKR21Yp4E4/zuU9I/va6pPDQj/kTu+p7WeuS15dFl318iDMHoYkeXg==" saltValue="WQDegZRZI1aJ/3L1ZGHW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2" t="s">
        <v>3</v>
      </c>
      <c r="D47" s="1232"/>
      <c r="E47" s="1233"/>
      <c r="F47" s="11">
        <v>60.64</v>
      </c>
      <c r="G47" s="12">
        <v>54.13</v>
      </c>
      <c r="H47" s="12">
        <v>55.9</v>
      </c>
      <c r="I47" s="12">
        <v>54.26</v>
      </c>
      <c r="J47" s="13">
        <v>50.17</v>
      </c>
    </row>
    <row r="48" spans="2:10" ht="57.75" customHeight="1" x14ac:dyDescent="0.15">
      <c r="B48" s="14"/>
      <c r="C48" s="1234" t="s">
        <v>4</v>
      </c>
      <c r="D48" s="1234"/>
      <c r="E48" s="1235"/>
      <c r="F48" s="15">
        <v>8.44</v>
      </c>
      <c r="G48" s="16">
        <v>4.6399999999999997</v>
      </c>
      <c r="H48" s="16">
        <v>3.36</v>
      </c>
      <c r="I48" s="16">
        <v>3.27</v>
      </c>
      <c r="J48" s="17">
        <v>3.54</v>
      </c>
    </row>
    <row r="49" spans="2:10" ht="57.75" customHeight="1" thickBot="1" x14ac:dyDescent="0.2">
      <c r="B49" s="18"/>
      <c r="C49" s="1236" t="s">
        <v>5</v>
      </c>
      <c r="D49" s="1236"/>
      <c r="E49" s="1237"/>
      <c r="F49" s="19" t="s">
        <v>554</v>
      </c>
      <c r="G49" s="20" t="s">
        <v>555</v>
      </c>
      <c r="H49" s="20" t="s">
        <v>556</v>
      </c>
      <c r="I49" s="20" t="s">
        <v>557</v>
      </c>
      <c r="J49" s="21" t="s">
        <v>558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Ipk9CsAV3D+ic5TRqLperLZrinlv9gtrquiGMPmSu4853ZLFMaCLHPN0UE5L3ApyEHBi6uooYIYrcxoV3UQK0Q==" saltValue="S00J+8NyoSztMYZ7SBUB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2020-02-10T04:31:04Z</dcterms:created>
  <dcterms:modified xsi:type="dcterms:W3CDTF">2020-09-30T00:31:21Z</dcterms:modified>
  <cp:category/>
</cp:coreProperties>
</file>