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<sst xmlns="http://schemas.openxmlformats.org/spreadsheetml/2006/main" count="1166" uniqueCount="606">
  <si>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</si>
  <si>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</si>
  <si>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</si>
  <si>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</si>
  <si>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</si>
  <si>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</si>
  <si>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</si>
  <si>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</si>
  <si>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</si>
  <si>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</si>
  <si>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</si>
  <si>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</si>
  <si>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</si>
  <si>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</si>
  <si>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</si>
  <si>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</si>
  <si>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</si>
  <si>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</si>
  <si>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</si>
  <si>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</si>
  <si>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</si>
  <si>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</si>
  <si>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</si>
  <si>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</si>
  <si>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</si>
  <si>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</si>
  <si>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</si>
  <si>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</si>
  <si>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</si>
  <si>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</si>
  <si>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</si>
  <si>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</si>
  <si>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</si>
  <si>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</si>
  <si>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</si>
  <si>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</si>
  <si>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</si>
  <si>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</si>
  <si>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</si>
  <si>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</si>
  <si>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</si>
  <si>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</si>
  <si>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</si>
  <si>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</si>
  <si>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</si>
  <si>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</si>
  <si>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</si>
  <si>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</si>
  <si>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</si>
  <si>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</si>
  <si>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</si>
  <si>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</si>
  <si>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</si>
  <si>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</si>
  <si>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</si>
  <si>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</si>
  <si>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</si>
  <si>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</si>
  <si>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</si>
  <si>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</si>
  <si>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</si>
  <si>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</si>
  <si>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</si>
  <si>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</si>
  <si>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</si>
  <si>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</si>
  <si>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</si>
  <si>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</si>
  <si>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</si>
  <si>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</si>
  <si>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</si>
  <si>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</si>
  <si>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</si>
  <si>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</si>
  <si>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</si>
  <si>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</si>
  <si>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</si>
  <si>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</si>
  <si>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</si>
  <si>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</si>
  <si>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</si>
  <si>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</si>
  <si>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</si>
  <si>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</si>
  <si>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</si>
  <si>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</si>
  <si>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</si>
  <si>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</si>
  <si>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</si>
  <si>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</si>
  <si>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</si>
  <si>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</si>
  <si>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</si>
  <si>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</si>
  <si>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</si>
  <si>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</si>
  <si>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</si>
  <si>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</si>
  <si>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</si>
  <si>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</si>
  <si>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</si>
  <si>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</si>
  <si>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</si>
  <si>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</si>
  <si>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</si>
  <si>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</si>
  <si>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</si>
  <si>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</si>
  <si>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</si>
  <si>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</si>
  <si>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</si>
  <si>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</si>
  <si>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</si>
  <si>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</si>
  <si>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</si>
  <si>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</si>
  <si>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</si>
  <si>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</si>
  <si>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</si>
  <si>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</si>
  <si>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</si>
  <si>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</si>
  <si>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</si>
  <si>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</si>
  <si>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</si>
  <si>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</si>
  <si>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</si>
  <si>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</si>
  <si>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</si>
  <si>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</si>
  <si>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</si>
  <si>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</si>
  <si>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</si>
  <si>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</si>
  <si>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</si>
  <si>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</si>
  <si>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</si>
  <si>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</si>
  <si>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</si>
  <si>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</si>
  <si>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</si>
  <si>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</si>
  <si>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</si>
  <si>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</si>
  <si>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</si>
  <si>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</si>
  <si>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</si>
  <si>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</si>
  <si>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</si>
  <si>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</si>
  <si>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</si>
  <si>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</si>
  <si>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</si>
  <si>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</si>
  <si>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</si>
  <si>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</si>
  <si>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</si>
  <si>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</si>
  <si>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</si>
  <si>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</si>
  <si>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</si>
  <si>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</si>
  <si>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</si>
  <si>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</si>
  <si>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</si>
  <si>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</si>
  <si>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</si>
  <si>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</si>
  <si>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</si>
  <si>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</si>
  <si>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</si>
  <si>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</si>
  <si>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</si>
  <si>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</si>
  <si>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</si>
  <si>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</si>
  <si>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</si>
  <si>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</si>
  <si>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</si>
  <si>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</si>
  <si>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</si>
  <si>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</si>
  <si>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</si>
  <si>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</si>
  <si>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</si>
  <si>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</si>
  <si>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</si>
  <si>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</si>
  <si>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</si>
  <si>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</si>
  <si>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</si>
  <si>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</si>
  <si>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</si>
  <si>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</si>
  <si>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</si>
  <si>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</si>
  <si>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</si>
  <si>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</si>
  <si>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</si>
  <si>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</si>
  <si>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</si>
  <si>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</si>
  <si>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</si>
  <si>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</si>
  <si>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</si>
  <si>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</si>
  <si>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</si>
  <si>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</si>
  <si>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</si>
  <si>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</si>
  <si>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</si>
  <si>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</si>
  <si>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</si>
  <si>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三重県大紀町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</si>
  <si>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</si>
  <si>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</si>
  <si>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</si>
  <si>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</si>
  <si>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</si>
  <si>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</si>
  <si>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</si>
  <si>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</si>
  <si>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</si>
  <si>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</si>
  <si>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</si>
  <si>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</si>
  <si>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</si>
  <si>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</si>
  <si>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</si>
  <si>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</si>
  <si>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</si>
  <si>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</si>
  <si>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</si>
  <si>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</si>
  <si>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</si>
  <si>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</si>
  <si>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</si>
  <si>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</si>
  <si>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</si>
  <si>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</si>
  <si>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</si>
  <si>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</si>
  <si>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</si>
  <si>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</si>
  <si>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</si>
  <si>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</si>
  <si>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</si>
  <si>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</si>
  <si>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</si>
  <si>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</si>
  <si>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</si>
  <si>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</si>
  <si>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</si>
  <si>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</si>
  <si>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</si>
  <si>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</si>
  <si>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</si>
  <si>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</si>
  <si>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</si>
  <si>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</si>
  <si>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</si>
  <si>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</si>
  <si>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</si>
  <si>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</si>
  <si>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</si>
  <si>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</si>
  <si>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</si>
  <si>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</si>
  <si>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</si>
  <si>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</si>
  <si>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</si>
  <si>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</si>
  <si>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</si>
  <si>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</si>
  <si>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</si>
  <si>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</si>
  <si>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</si>
  <si>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</si>
  <si>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</si>
  <si>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</si>
  <si>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</si>
  <si>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</si>
  <si>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</si>
  <si>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</si>
  <si>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</si>
  <si>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</si>
  <si>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</si>
  <si>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</si>
  <si>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</si>
  <si>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</si>
  <si>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</si>
  <si>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</si>
  <si>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</si>
  <si>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</si>
  <si>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</si>
  <si>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</si>
  <si>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</si>
  <si>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</si>
  <si>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</si>
  <si>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</si>
  <si>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</si>
  <si>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</si>
  <si>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</si>
  <si>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</si>
  <si>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</si>
  <si>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</si>
  <si>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</si>
  <si>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</si>
  <si>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</si>
  <si>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</si>
  <si>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</si>
  <si>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</si>
  <si>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</si>
  <si>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</si>
  <si>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</si>
  <si>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</si>
  <si>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</si>
  <si>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</si>
  <si>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</si>
  <si>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</si>
  <si>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</si>
  <si>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</si>
  <si>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</si>
  <si>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</si>
  <si>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</si>
  <si>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</si>
  <si>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</si>
  <si>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</si>
  <si>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</si>
  <si>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</si>
  <si>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</si>
  <si>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</si>
  <si>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</si>
  <si>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</si>
  <si>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</si>
  <si>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</si>
  <si>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</si>
  <si>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</si>
  <si>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</si>
  <si>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</si>
  <si>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</si>
  <si>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</si>
  <si>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</si>
  <si>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</si>
  <si>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</si>
  <si>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</si>
  <si>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</si>
  <si>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</si>
  <si>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</si>
  <si>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</si>
  <si>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</si>
  <si>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</si>
  <si>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</si>
  <si>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</si>
  <si>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</si>
  <si>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</si>
  <si>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</si>
  <si>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</si>
  <si>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</si>
  <si>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</si>
  <si>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</si>
  <si>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</si>
  <si>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三重県大紀町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</si>
  <si>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</si>
  <si>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</si>
  <si>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</si>
  <si>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</si>
  <si>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</si>
  <si>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</si>
  <si>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</si>
  <si>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</si>
  <si>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</si>
  <si>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</si>
  <si>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</si>
  <si>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</si>
  <si>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</si>
  <si>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</si>
  <si>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</si>
  <si>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</si>
  <si>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</si>
  <si>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</si>
  <si>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</si>
  <si>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</si>
  <si>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</si>
  <si>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</si>
  <si>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</si>
  <si>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</si>
  <si>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</si>
  <si>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</si>
  <si>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</si>
  <si>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</si>
  <si>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</si>
  <si>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</si>
  <si>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</si>
  <si>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</si>
  <si>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</si>
  <si>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</si>
  <si>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</si>
  <si>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</si>
  <si>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</si>
  <si>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</si>
  <si>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</si>
  <si>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</si>
  <si>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</si>
  <si>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</si>
  <si>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</si>
  <si>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</si>
  <si>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</si>
  <si>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</si>
  <si>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</si>
  <si>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</si>
  <si>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</si>
  <si>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</si>
  <si>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</si>
  <si>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</si>
  <si>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</si>
  <si>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</si>
  <si>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</si>
  <si>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</si>
  <si>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</si>
  <si>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</si>
  <si>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</si>
  <si>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</si>
  <si>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</si>
  <si>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</si>
  <si>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</si>
  <si>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</si>
  <si>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</si>
  <si>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</si>
  <si>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</si>
  <si>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</si>
  <si>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</si>
  <si>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</si>
  <si>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</si>
  <si>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</si>
  <si>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</si>
  <si>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</si>
  <si>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</si>
  <si>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</si>
  <si>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</si>
  <si>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</si>
  <si>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</si>
  <si>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</si>
  <si>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</si>
  <si>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</si>
  <si>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</si>
  <si>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</si>
  <si>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</si>
  <si>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</si>
  <si>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</si>
  <si>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</si>
  <si>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</si>
  <si>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</si>
  <si>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</si>
  <si>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</si>
  <si>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</si>
  <si>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</si>
  <si>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</si>
  <si>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</si>
  <si>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</si>
  <si>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</si>
  <si>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</si>
  <si>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</si>
  <si>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</si>
  <si>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</si>
  <si>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</si>
  <si>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</si>
  <si>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</si>
  <si>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</si>
  <si>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</si>
  <si>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</si>
  <si>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</si>
  <si>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</si>
  <si>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</si>
  <si>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</si>
  <si>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</si>
  <si>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</si>
  <si>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</si>
  <si>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</si>
  <si>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</si>
  <si>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</si>
  <si>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</si>
  <si>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</si>
  <si>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</si>
  <si>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</si>
  <si>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</si>
  <si>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</si>
  <si>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</si>
  <si>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</si>
  <si>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</si>
  <si>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</si>
  <si>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</si>
  <si>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</si>
  <si>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</si>
  <si>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</si>
  <si>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</si>
  <si>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</si>
  <si>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</si>
  <si>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</si>
  <si>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</si>
  <si>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</si>
  <si>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</si>
  <si>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</si>
  <si>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</si>
  <si>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</si>
  <si>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</si>
  <si>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</si>
  <si>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</si>
  <si>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</si>
  <si>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</si>
  <si>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</si>
  <si>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</si>
  <si>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</si>
  <si>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</si>
  <si>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</si>
  <si>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</si>
  <si>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</si>
  <si>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</si>
  <si>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</si>
  <si>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</si>
  <si>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</si>
  <si>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</si>
  <si>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</si>
  <si>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</si>
  <si>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</si>
  <si>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</si>
  <si>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</si>
  <si>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</si>
  <si>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</si>
  <si>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</si>
  <si>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</si>
  <si>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</si>
  <si>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</si>
  <si>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</si>
  <si>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</si>
  <si>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</si>
  <si>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</si>
  <si>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</si>
  <si>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</si>
  <si>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</si>
  <si>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</si>
  <si>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</si>
  <si>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</si>
  <si>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</si>
  <si>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</si>
  <si>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</si>
  <si>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</si>
  <si>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</si>
  <si>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</si>
  <si>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</si>
  <si>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</si>
  <si>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</si>
  <si>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</si>
  <si>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</si>
  <si>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</si>
  <si>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</si>
  <si>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</si>
  <si>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</si>
  <si>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</si>
  <si>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</si>
  <si>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 9.77</t>
  </si>
  <si>
    <t>一般会計</t>
  </si>
  <si>
    <t>介護保険特別会計</t>
  </si>
  <si>
    <t>水道事業会計</t>
  </si>
  <si>
    <t>国民健康保険特別会計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</si>
  <si>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</si>
  <si>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</si>
  <si>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</si>
  <si>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</si>
  <si>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</si>
  <si>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</si>
  <si>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</si>
  <si>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</si>
  <si>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2"/>
  </si>
  <si>
    <t>幸せ安心生活基金</t>
    <rPh sb="0" eb="1">
      <t>シアワ</t>
    </rPh>
    <rPh sb="2" eb="4">
      <t>アンシン</t>
    </rPh>
    <rPh sb="4" eb="6">
      <t>セイカツ</t>
    </rPh>
    <rPh sb="6" eb="8">
      <t>キキン</t>
    </rPh>
    <phoneticPr fontId="2"/>
  </si>
  <si>
    <t>ふるさと大紀「幸福まちづくり」応援基金</t>
    <rPh sb="4" eb="6">
      <t>タイキ</t>
    </rPh>
    <rPh sb="7" eb="9">
      <t>コウフク</t>
    </rPh>
    <rPh sb="15" eb="17">
      <t>オウエン</t>
    </rPh>
    <rPh sb="17" eb="19">
      <t>キキン</t>
    </rPh>
    <phoneticPr fontId="2"/>
  </si>
  <si>
    <t>過疎地域自立促進基金</t>
    <rPh sb="0" eb="2">
      <t>カソ</t>
    </rPh>
    <rPh sb="2" eb="4">
      <t>チイキ</t>
    </rPh>
    <rPh sb="4" eb="6">
      <t>ジリツ</t>
    </rPh>
    <rPh sb="6" eb="8">
      <t>ソクシン</t>
    </rPh>
    <rPh sb="8" eb="10">
      <t>キキン</t>
    </rPh>
    <phoneticPr fontId="2"/>
  </si>
  <si>
    <t>わたらい老人福祉施設組合</t>
    <rPh sb="4" eb="6">
      <t>ロウジン</t>
    </rPh>
    <rPh sb="6" eb="8">
      <t>フクシ</t>
    </rPh>
    <rPh sb="8" eb="10">
      <t>シセツ</t>
    </rPh>
    <rPh sb="10" eb="12">
      <t>クミアイ</t>
    </rPh>
    <phoneticPr fontId="2"/>
  </si>
  <si>
    <t>奥伊勢広域行政組合</t>
    <rPh sb="0" eb="1">
      <t>オク</t>
    </rPh>
    <rPh sb="1" eb="3">
      <t>イセ</t>
    </rPh>
    <rPh sb="3" eb="5">
      <t>コウイキ</t>
    </rPh>
    <rPh sb="5" eb="7">
      <t>ギョウセイ</t>
    </rPh>
    <rPh sb="7" eb="9">
      <t>クミアイ</t>
    </rPh>
    <phoneticPr fontId="2"/>
  </si>
  <si>
    <t>三重県市町総合事務組合</t>
    <rPh sb="0" eb="3">
      <t>ミエケン</t>
    </rPh>
    <rPh sb="3" eb="5">
      <t>シチョウ</t>
    </rPh>
    <rPh sb="5" eb="7">
      <t>ソウゴウ</t>
    </rPh>
    <rPh sb="7" eb="9">
      <t>ジム</t>
    </rPh>
    <rPh sb="9" eb="11">
      <t>クミアイ</t>
    </rPh>
    <phoneticPr fontId="2"/>
  </si>
  <si>
    <t>紀勢地区広域消防組合</t>
    <rPh sb="0" eb="2">
      <t>キセイ</t>
    </rPh>
    <rPh sb="2" eb="4">
      <t>チク</t>
    </rPh>
    <rPh sb="4" eb="6">
      <t>コウイキ</t>
    </rPh>
    <rPh sb="6" eb="8">
      <t>ショウボウ</t>
    </rPh>
    <rPh sb="8" eb="10">
      <t>クミアイ</t>
    </rPh>
    <phoneticPr fontId="2"/>
  </si>
  <si>
    <t>荷坂やすらぎ苑</t>
    <rPh sb="0" eb="1">
      <t>ニ</t>
    </rPh>
    <rPh sb="1" eb="2">
      <t>サカ</t>
    </rPh>
    <rPh sb="6" eb="7">
      <t>エン</t>
    </rPh>
    <phoneticPr fontId="2"/>
  </si>
  <si>
    <t>香肌奥伊勢資源化広域連合</t>
    <rPh sb="0" eb="1">
      <t>カ</t>
    </rPh>
    <rPh sb="1" eb="2">
      <t>ハダ</t>
    </rPh>
    <rPh sb="2" eb="3">
      <t>オク</t>
    </rPh>
    <rPh sb="3" eb="5">
      <t>イセ</t>
    </rPh>
    <rPh sb="5" eb="8">
      <t>シゲンカ</t>
    </rPh>
    <rPh sb="8" eb="10">
      <t>コウイキ</t>
    </rPh>
    <rPh sb="10" eb="12">
      <t>レンゴウ</t>
    </rPh>
    <phoneticPr fontId="2"/>
  </si>
  <si>
    <t>度会広域連合</t>
    <rPh sb="0" eb="2">
      <t>ワタライ</t>
    </rPh>
    <rPh sb="2" eb="4">
      <t>コウイキ</t>
    </rPh>
    <rPh sb="4" eb="6">
      <t>レンゴウ</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</si>
  <si>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</si>
  <si>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</si>
  <si>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奥伊勢ハイウェイパーク</t>
    <rPh sb="0" eb="1">
      <t>オク</t>
    </rPh>
    <rPh sb="1" eb="3">
      <t>イセ</t>
    </rPh>
    <phoneticPr fontId="2"/>
  </si>
  <si>
    <t>-</t>
    <phoneticPr fontId="2"/>
  </si>
  <si>
    <t>-</t>
    <phoneticPr fontId="2"/>
  </si>
  <si>
    <t>-</t>
    <phoneticPr fontId="2"/>
  </si>
  <si>
    <t>-</t>
    <phoneticPr fontId="2"/>
  </si>
  <si>
    <t>-</t>
    <phoneticPr fontId="2"/>
  </si>
  <si>
    <t>-</t>
    <phoneticPr fontId="2"/>
  </si>
  <si>
    <t>地域福祉振興基金</t>
    <rPh sb="0" eb="2">
      <t>チイキ</t>
    </rPh>
    <rPh sb="2" eb="4">
      <t>フクシ</t>
    </rPh>
    <rPh sb="4" eb="6">
      <t>シンコウ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</si>
  <si>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</si>
  <si>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</si>
  <si>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</si>
  <si>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</si>
  <si>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</si>
  <si>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</si>
  <si>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</si>
  <si>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</si>
  <si>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</si>
  <si>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</si>
  <si>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内平均値に近い数値であるが、将来負担比率は、類似団体内平均値を大幅に上回っている。新規発行する地方債の抑制を行う等、地方債残高を圧縮し、将来世代の負担減少に努める必要がある。</t>
    <rPh sb="0" eb="11">
      <t>ユウケイコテイシサンゲンカショウキャクリツ</t>
    </rPh>
    <rPh sb="12" eb="14">
      <t>ルイジ</t>
    </rPh>
    <rPh sb="14" eb="20">
      <t>ダンタイナイヘイキンチ</t>
    </rPh>
    <rPh sb="21" eb="22">
      <t>チカ</t>
    </rPh>
    <rPh sb="23" eb="25">
      <t>スウチ</t>
    </rPh>
    <rPh sb="30" eb="32">
      <t>ショウライ</t>
    </rPh>
    <rPh sb="32" eb="34">
      <t>フタン</t>
    </rPh>
    <rPh sb="34" eb="36">
      <t>ヒリツ</t>
    </rPh>
    <rPh sb="38" eb="46">
      <t>ルイジダンタイナイヘイキンチ</t>
    </rPh>
    <rPh sb="47" eb="49">
      <t>オオハバ</t>
    </rPh>
    <rPh sb="50" eb="52">
      <t>ウワマワ</t>
    </rPh>
    <rPh sb="57" eb="59">
      <t>シンキ</t>
    </rPh>
    <rPh sb="59" eb="61">
      <t>ハッコウ</t>
    </rPh>
    <rPh sb="63" eb="66">
      <t>チホウサイ</t>
    </rPh>
    <rPh sb="67" eb="69">
      <t>ヨクセイ</t>
    </rPh>
    <rPh sb="70" eb="71">
      <t>オコナ</t>
    </rPh>
    <rPh sb="72" eb="73">
      <t>トウ</t>
    </rPh>
    <rPh sb="74" eb="77">
      <t>チホウサイ</t>
    </rPh>
    <rPh sb="77" eb="79">
      <t>ザンダカ</t>
    </rPh>
    <rPh sb="80" eb="82">
      <t>アッシュク</t>
    </rPh>
    <rPh sb="84" eb="86">
      <t>ショウライ</t>
    </rPh>
    <rPh sb="86" eb="88">
      <t>セダイ</t>
    </rPh>
    <rPh sb="89" eb="91">
      <t>フタン</t>
    </rPh>
    <rPh sb="91" eb="93">
      <t>ゲンショウ</t>
    </rPh>
    <rPh sb="94" eb="95">
      <t>ツト</t>
    </rPh>
    <rPh sb="97" eb="99">
      <t>ヒツヨウ</t>
    </rPh>
    <phoneticPr fontId="5"/>
  </si>
  <si>
    <t>実質公債費比率は類似団体と比較して高いものの近年減少傾向にあり、着実に改善している。将来負担比率は昨年度と比較すると減少しており、翌年度についても合併特例債に係る起債充当事業の減、また、水道事業において平成２８年度まで実施していた法適化に伴う起債充当事業の減等が考えられ、減少傾向になると考えられる。</t>
    <rPh sb="0" eb="2">
      <t>ジッシツ</t>
    </rPh>
    <rPh sb="2" eb="5">
      <t>コウサイヒ</t>
    </rPh>
    <rPh sb="5" eb="7">
      <t>ヒリツ</t>
    </rPh>
    <rPh sb="8" eb="10">
      <t>ルイジ</t>
    </rPh>
    <rPh sb="10" eb="12">
      <t>ダンタイ</t>
    </rPh>
    <rPh sb="13" eb="15">
      <t>ヒカク</t>
    </rPh>
    <rPh sb="17" eb="18">
      <t>タカ</t>
    </rPh>
    <rPh sb="22" eb="24">
      <t>キンネン</t>
    </rPh>
    <rPh sb="24" eb="26">
      <t>ゲンショウ</t>
    </rPh>
    <rPh sb="26" eb="28">
      <t>ケイコウ</t>
    </rPh>
    <rPh sb="32" eb="34">
      <t>チャクジツ</t>
    </rPh>
    <rPh sb="35" eb="37">
      <t>カイゼン</t>
    </rPh>
    <rPh sb="42" eb="44">
      <t>ショウライ</t>
    </rPh>
    <rPh sb="44" eb="46">
      <t>フタン</t>
    </rPh>
    <rPh sb="46" eb="48">
      <t>ヒリツ</t>
    </rPh>
    <rPh sb="49" eb="52">
      <t>サクネンド</t>
    </rPh>
    <rPh sb="53" eb="55">
      <t>ヒカク</t>
    </rPh>
    <rPh sb="58" eb="60">
      <t>ゲンショウ</t>
    </rPh>
    <rPh sb="65" eb="68">
      <t>ヨクネンド</t>
    </rPh>
    <rPh sb="73" eb="75">
      <t>ガッペイ</t>
    </rPh>
    <rPh sb="75" eb="77">
      <t>トクレイ</t>
    </rPh>
    <rPh sb="77" eb="78">
      <t>サイ</t>
    </rPh>
    <rPh sb="79" eb="80">
      <t>カカ</t>
    </rPh>
    <rPh sb="81" eb="83">
      <t>キサイ</t>
    </rPh>
    <rPh sb="83" eb="85">
      <t>ジュウトウ</t>
    </rPh>
    <rPh sb="85" eb="87">
      <t>ジギョウ</t>
    </rPh>
    <rPh sb="88" eb="89">
      <t>ゲン</t>
    </rPh>
    <rPh sb="93" eb="95">
      <t>スイドウ</t>
    </rPh>
    <rPh sb="95" eb="97">
      <t>ジギョウ</t>
    </rPh>
    <rPh sb="101" eb="103">
      <t>ヘイセイ</t>
    </rPh>
    <rPh sb="105" eb="107">
      <t>ネンド</t>
    </rPh>
    <rPh sb="109" eb="111">
      <t>ジッシ</t>
    </rPh>
    <rPh sb="115" eb="116">
      <t>ホウ</t>
    </rPh>
    <rPh sb="116" eb="117">
      <t>テキ</t>
    </rPh>
    <rPh sb="117" eb="118">
      <t>カ</t>
    </rPh>
    <rPh sb="119" eb="120">
      <t>トモナ</t>
    </rPh>
    <rPh sb="121" eb="123">
      <t>キサイ</t>
    </rPh>
    <rPh sb="123" eb="125">
      <t>ジュウトウ</t>
    </rPh>
    <rPh sb="125" eb="127">
      <t>ジギョウ</t>
    </rPh>
    <rPh sb="128" eb="129">
      <t>ゲン</t>
    </rPh>
    <rPh sb="129" eb="130">
      <t>トウ</t>
    </rPh>
    <rPh sb="131" eb="132">
      <t>カンガ</t>
    </rPh>
    <rPh sb="136" eb="138">
      <t>ゲンショウ</t>
    </rPh>
    <rPh sb="138" eb="140">
      <t>ケイコウ</t>
    </rPh>
    <rPh sb="144" eb="14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</si>
</sst>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3B00-48FA-8D3B-4CB1EE58BE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178378</c:v>
                </c:pt>
                <c:pt idx="1">
                  <c:v>146656</c:v>
                </c:pt>
                <c:pt idx="2">
                  <c:v>170133</c:v>
                </c:pt>
                <c:pt idx="3">
                  <c:v>114927</c:v>
                </c:pt>
                <c:pt idx="4">
                  <c:v>125943</c:v>
                </c:pt>
              </c:numCache>
            </c:numRef>
          </c:val>
          <c:smooth val="0"/>
          <c:extLst>
            <c:ext xmlns:c16="http://schemas.microsoft.com/office/drawing/2014/chart" uri="{C3380CC4-5D6E-409C-BE32-E72D297353CC}">
              <c16:uniqueId val="{00000001-3B00-48FA-8D3B-4CB1EE58BE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5.25</c:v>
                </c:pt>
                <c:pt idx="1">
                  <c:v>7.15</c:v>
                </c:pt>
                <c:pt idx="2">
                  <c:v>6.85</c:v>
                </c:pt>
                <c:pt idx="3">
                  <c:v>7.8</c:v>
                </c:pt>
                <c:pt idx="4">
                  <c:v>5.58</c:v>
                </c:pt>
              </c:numCache>
            </c:numRef>
          </c:val>
          <c:extLst>
            <c:ext xmlns:c16="http://schemas.microsoft.com/office/drawing/2014/chart" uri="{C3380CC4-5D6E-409C-BE32-E72D297353CC}">
              <c16:uniqueId val="{00000000-5D5F-41F0-A020-6C2DD84E43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44.17</c:v>
                </c:pt>
                <c:pt idx="1">
                  <c:v>45.18</c:v>
                </c:pt>
                <c:pt idx="2">
                  <c:v>46.96</c:v>
                </c:pt>
                <c:pt idx="3">
                  <c:v>48.47</c:v>
                </c:pt>
                <c:pt idx="4">
                  <c:v>41.3</c:v>
                </c:pt>
              </c:numCache>
            </c:numRef>
          </c:val>
          <c:extLst>
            <c:ext xmlns:c16="http://schemas.microsoft.com/office/drawing/2014/chart" uri="{C3380CC4-5D6E-409C-BE32-E72D297353CC}">
              <c16:uniqueId val="{00000001-5D5F-41F0-A020-6C2DD84E43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1.71</c:v>
                </c:pt>
                <c:pt idx="1">
                  <c:v>2.96</c:v>
                </c:pt>
                <c:pt idx="2">
                  <c:v>-0.56000000000000005</c:v>
                </c:pt>
                <c:pt idx="3">
                  <c:v>0.77</c:v>
                </c:pt>
                <c:pt idx="4">
                  <c:v>-9.77</c:v>
                </c:pt>
              </c:numCache>
            </c:numRef>
          </c:val>
          <c:smooth val="0"/>
          <c:extLst>
            <c:ext xmlns:c16="http://schemas.microsoft.com/office/drawing/2014/chart" uri="{C3380CC4-5D6E-409C-BE32-E72D297353CC}">
              <c16:uniqueId val="{00000002-5D5F-41F0-A020-6C2DD84E43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0.14000000000000001</c:v>
                </c:pt>
                <c:pt idx="4">
                  <c:v>#N/A</c:v>
                </c:pt>
                <c:pt idx="5">
                  <c:v>6.09</c:v>
                </c:pt>
                <c:pt idx="6">
                  <c:v>0</c:v>
                </c:pt>
                <c:pt idx="7">
                  <c:v>0</c:v>
                </c:pt>
                <c:pt idx="8">
                  <c:v>0</c:v>
                </c:pt>
                <c:pt idx="9">
                  <c:v>0</c:v>
                </c:pt>
              </c:numCache>
            </c:numRef>
          </c:val>
          <c:extLst>
            <c:ext xmlns:c16="http://schemas.microsoft.com/office/drawing/2014/chart" uri="{C3380CC4-5D6E-409C-BE32-E72D297353CC}">
              <c16:uniqueId val="{00000000-98A9-4C5A-AEC1-35B7C5FD5D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A9-4C5A-AEC1-35B7C5FD5D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A9-4C5A-AEC1-35B7C5FD5D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A9-4C5A-AEC1-35B7C5FD5DF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8A9-4C5A-AEC1-35B7C5FD5DF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98A9-4C5A-AEC1-35B7C5FD5DF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0.79</c:v>
                </c:pt>
                <c:pt idx="2">
                  <c:v>#N/A</c:v>
                </c:pt>
                <c:pt idx="3">
                  <c:v>0.8</c:v>
                </c:pt>
                <c:pt idx="4">
                  <c:v>#N/A</c:v>
                </c:pt>
                <c:pt idx="5">
                  <c:v>0.91</c:v>
                </c:pt>
                <c:pt idx="6">
                  <c:v>#N/A</c:v>
                </c:pt>
                <c:pt idx="7">
                  <c:v>1.61</c:v>
                </c:pt>
                <c:pt idx="8">
                  <c:v>#N/A</c:v>
                </c:pt>
                <c:pt idx="9">
                  <c:v>0.7</c:v>
                </c:pt>
              </c:numCache>
            </c:numRef>
          </c:val>
          <c:extLst>
            <c:ext xmlns:c16="http://schemas.microsoft.com/office/drawing/2014/chart" uri="{C3380CC4-5D6E-409C-BE32-E72D297353CC}">
              <c16:uniqueId val="{00000006-98A9-4C5A-AEC1-35B7C5FD5DF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1.06</c:v>
                </c:pt>
                <c:pt idx="8">
                  <c:v>#N/A</c:v>
                </c:pt>
                <c:pt idx="9">
                  <c:v>0.82</c:v>
                </c:pt>
              </c:numCache>
            </c:numRef>
          </c:val>
          <c:extLst>
            <c:ext xmlns:c16="http://schemas.microsoft.com/office/drawing/2014/chart" uri="{C3380CC4-5D6E-409C-BE32-E72D297353CC}">
              <c16:uniqueId val="{00000007-98A9-4C5A-AEC1-35B7C5FD5DF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1.47</c:v>
                </c:pt>
                <c:pt idx="2">
                  <c:v>#N/A</c:v>
                </c:pt>
                <c:pt idx="3">
                  <c:v>0.61</c:v>
                </c:pt>
                <c:pt idx="4">
                  <c:v>#N/A</c:v>
                </c:pt>
                <c:pt idx="5">
                  <c:v>0.87</c:v>
                </c:pt>
                <c:pt idx="6">
                  <c:v>#N/A</c:v>
                </c:pt>
                <c:pt idx="7">
                  <c:v>1.41</c:v>
                </c:pt>
                <c:pt idx="8">
                  <c:v>#N/A</c:v>
                </c:pt>
                <c:pt idx="9">
                  <c:v>1.44</c:v>
                </c:pt>
              </c:numCache>
            </c:numRef>
          </c:val>
          <c:extLst>
            <c:ext xmlns:c16="http://schemas.microsoft.com/office/drawing/2014/chart" uri="{C3380CC4-5D6E-409C-BE32-E72D297353CC}">
              <c16:uniqueId val="{00000008-98A9-4C5A-AEC1-35B7C5FD5D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5.25</c:v>
                </c:pt>
                <c:pt idx="2">
                  <c:v>#N/A</c:v>
                </c:pt>
                <c:pt idx="3">
                  <c:v>7.14</c:v>
                </c:pt>
                <c:pt idx="4">
                  <c:v>#N/A</c:v>
                </c:pt>
                <c:pt idx="5">
                  <c:v>6.84</c:v>
                </c:pt>
                <c:pt idx="6">
                  <c:v>#N/A</c:v>
                </c:pt>
                <c:pt idx="7">
                  <c:v>7.79</c:v>
                </c:pt>
                <c:pt idx="8">
                  <c:v>#N/A</c:v>
                </c:pt>
                <c:pt idx="9">
                  <c:v>5.58</c:v>
                </c:pt>
              </c:numCache>
            </c:numRef>
          </c:val>
          <c:extLst>
            <c:ext xmlns:c16="http://schemas.microsoft.com/office/drawing/2014/chart" uri="{C3380CC4-5D6E-409C-BE32-E72D297353CC}">
              <c16:uniqueId val="{00000009-98A9-4C5A-AEC1-35B7C5FD5D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989</c:v>
                </c:pt>
                <c:pt idx="5">
                  <c:v>981</c:v>
                </c:pt>
                <c:pt idx="8">
                  <c:v>989</c:v>
                </c:pt>
                <c:pt idx="11">
                  <c:v>1009</c:v>
                </c:pt>
                <c:pt idx="14">
                  <c:v>1057</c:v>
                </c:pt>
              </c:numCache>
            </c:numRef>
          </c:val>
          <c:extLst>
            <c:ext xmlns:c16="http://schemas.microsoft.com/office/drawing/2014/chart" uri="{C3380CC4-5D6E-409C-BE32-E72D297353CC}">
              <c16:uniqueId val="{00000000-352A-4F97-A080-69195651B7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2A-4F97-A080-69195651B7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2A-4F97-A080-69195651B7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119</c:v>
                </c:pt>
                <c:pt idx="3">
                  <c:v>96</c:v>
                </c:pt>
                <c:pt idx="6">
                  <c:v>54</c:v>
                </c:pt>
                <c:pt idx="9">
                  <c:v>37</c:v>
                </c:pt>
                <c:pt idx="12">
                  <c:v>31</c:v>
                </c:pt>
              </c:numCache>
            </c:numRef>
          </c:val>
          <c:extLst>
            <c:ext xmlns:c16="http://schemas.microsoft.com/office/drawing/2014/chart" uri="{C3380CC4-5D6E-409C-BE32-E72D297353CC}">
              <c16:uniqueId val="{00000003-352A-4F97-A080-69195651B7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178</c:v>
                </c:pt>
                <c:pt idx="3">
                  <c:v>182</c:v>
                </c:pt>
                <c:pt idx="6">
                  <c:v>218</c:v>
                </c:pt>
                <c:pt idx="9">
                  <c:v>208</c:v>
                </c:pt>
                <c:pt idx="12">
                  <c:v>205</c:v>
                </c:pt>
              </c:numCache>
            </c:numRef>
          </c:val>
          <c:extLst>
            <c:ext xmlns:c16="http://schemas.microsoft.com/office/drawing/2014/chart" uri="{C3380CC4-5D6E-409C-BE32-E72D297353CC}">
              <c16:uniqueId val="{00000004-352A-4F97-A080-69195651B7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A-4F97-A080-69195651B7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2A-4F97-A080-69195651B7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1120</c:v>
                </c:pt>
                <c:pt idx="3">
                  <c:v>1094</c:v>
                </c:pt>
                <c:pt idx="6">
                  <c:v>1111</c:v>
                </c:pt>
                <c:pt idx="9">
                  <c:v>1138</c:v>
                </c:pt>
                <c:pt idx="12">
                  <c:v>1202</c:v>
                </c:pt>
              </c:numCache>
            </c:numRef>
          </c:val>
          <c:extLst>
            <c:ext xmlns:c16="http://schemas.microsoft.com/office/drawing/2014/chart" uri="{C3380CC4-5D6E-409C-BE32-E72D297353CC}">
              <c16:uniqueId val="{00000007-352A-4F97-A080-69195651B7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428</c:v>
                </c:pt>
                <c:pt idx="2">
                  <c:v>#N/A</c:v>
                </c:pt>
                <c:pt idx="3">
                  <c:v>#N/A</c:v>
                </c:pt>
                <c:pt idx="4">
                  <c:v>391</c:v>
                </c:pt>
                <c:pt idx="5">
                  <c:v>#N/A</c:v>
                </c:pt>
                <c:pt idx="6">
                  <c:v>#N/A</c:v>
                </c:pt>
                <c:pt idx="7">
                  <c:v>394</c:v>
                </c:pt>
                <c:pt idx="8">
                  <c:v>#N/A</c:v>
                </c:pt>
                <c:pt idx="9">
                  <c:v>#N/A</c:v>
                </c:pt>
                <c:pt idx="10">
                  <c:v>374</c:v>
                </c:pt>
                <c:pt idx="11">
                  <c:v>#N/A</c:v>
                </c:pt>
                <c:pt idx="12">
                  <c:v>#N/A</c:v>
                </c:pt>
                <c:pt idx="13">
                  <c:v>381</c:v>
                </c:pt>
                <c:pt idx="14">
                  <c:v>#N/A</c:v>
                </c:pt>
              </c:numCache>
            </c:numRef>
          </c:val>
          <c:smooth val="0"/>
          <c:extLst>
            <c:ext xmlns:c16="http://schemas.microsoft.com/office/drawing/2014/chart" uri="{C3380CC4-5D6E-409C-BE32-E72D297353CC}">
              <c16:uniqueId val="{00000008-352A-4F97-A080-69195651B7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9166</c:v>
                </c:pt>
                <c:pt idx="5">
                  <c:v>9328</c:v>
                </c:pt>
                <c:pt idx="8">
                  <c:v>9598</c:v>
                </c:pt>
                <c:pt idx="11">
                  <c:v>9463</c:v>
                </c:pt>
                <c:pt idx="14">
                  <c:v>9095</c:v>
                </c:pt>
              </c:numCache>
            </c:numRef>
          </c:val>
          <c:extLst>
            <c:ext xmlns:c16="http://schemas.microsoft.com/office/drawing/2014/chart" uri="{C3380CC4-5D6E-409C-BE32-E72D297353CC}">
              <c16:uniqueId val="{00000000-E319-46B3-AC4A-D77151A129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103</c:v>
                </c:pt>
                <c:pt idx="5">
                  <c:v>93</c:v>
                </c:pt>
                <c:pt idx="8">
                  <c:v>79</c:v>
                </c:pt>
                <c:pt idx="11">
                  <c:v>69</c:v>
                </c:pt>
                <c:pt idx="14">
                  <c:v>51</c:v>
                </c:pt>
              </c:numCache>
            </c:numRef>
          </c:val>
          <c:extLst>
            <c:ext xmlns:c16="http://schemas.microsoft.com/office/drawing/2014/chart" uri="{C3380CC4-5D6E-409C-BE32-E72D297353CC}">
              <c16:uniqueId val="{00000001-E319-46B3-AC4A-D77151A129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3242</c:v>
                </c:pt>
                <c:pt idx="5">
                  <c:v>3609</c:v>
                </c:pt>
                <c:pt idx="8">
                  <c:v>3678</c:v>
                </c:pt>
                <c:pt idx="11">
                  <c:v>3720</c:v>
                </c:pt>
                <c:pt idx="14">
                  <c:v>3698</c:v>
                </c:pt>
              </c:numCache>
            </c:numRef>
          </c:val>
          <c:extLst>
            <c:ext xmlns:c16="http://schemas.microsoft.com/office/drawing/2014/chart" uri="{C3380CC4-5D6E-409C-BE32-E72D297353CC}">
              <c16:uniqueId val="{00000002-E319-46B3-AC4A-D77151A129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19-46B3-AC4A-D77151A129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19-46B3-AC4A-D77151A129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19-46B3-AC4A-D77151A129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1292</c:v>
                </c:pt>
                <c:pt idx="3">
                  <c:v>1318</c:v>
                </c:pt>
                <c:pt idx="6">
                  <c:v>1293</c:v>
                </c:pt>
                <c:pt idx="9">
                  <c:v>1286</c:v>
                </c:pt>
                <c:pt idx="12">
                  <c:v>1226</c:v>
                </c:pt>
              </c:numCache>
            </c:numRef>
          </c:val>
          <c:extLst>
            <c:ext xmlns:c16="http://schemas.microsoft.com/office/drawing/2014/chart" uri="{C3380CC4-5D6E-409C-BE32-E72D297353CC}">
              <c16:uniqueId val="{00000006-E319-46B3-AC4A-D77151A129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312</c:v>
                </c:pt>
                <c:pt idx="3">
                  <c:v>219</c:v>
                </c:pt>
                <c:pt idx="6">
                  <c:v>164</c:v>
                </c:pt>
                <c:pt idx="9">
                  <c:v>125</c:v>
                </c:pt>
                <c:pt idx="12">
                  <c:v>91</c:v>
                </c:pt>
              </c:numCache>
            </c:numRef>
          </c:val>
          <c:extLst>
            <c:ext xmlns:c16="http://schemas.microsoft.com/office/drawing/2014/chart" uri="{C3380CC4-5D6E-409C-BE32-E72D297353CC}">
              <c16:uniqueId val="{00000007-E319-46B3-AC4A-D77151A129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2005</c:v>
                </c:pt>
                <c:pt idx="3">
                  <c:v>2284</c:v>
                </c:pt>
                <c:pt idx="6">
                  <c:v>2814</c:v>
                </c:pt>
                <c:pt idx="9">
                  <c:v>2620</c:v>
                </c:pt>
                <c:pt idx="12">
                  <c:v>2391</c:v>
                </c:pt>
              </c:numCache>
            </c:numRef>
          </c:val>
          <c:extLst>
            <c:ext xmlns:c16="http://schemas.microsoft.com/office/drawing/2014/chart" uri="{C3380CC4-5D6E-409C-BE32-E72D297353CC}">
              <c16:uniqueId val="{00000008-E319-46B3-AC4A-D77151A129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19-46B3-AC4A-D77151A129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10000</c:v>
                </c:pt>
                <c:pt idx="3">
                  <c:v>10195</c:v>
                </c:pt>
                <c:pt idx="6">
                  <c:v>10452</c:v>
                </c:pt>
                <c:pt idx="9">
                  <c:v>10442</c:v>
                </c:pt>
                <c:pt idx="12">
                  <c:v>10103</c:v>
                </c:pt>
              </c:numCache>
            </c:numRef>
          </c:val>
          <c:extLst>
            <c:ext xmlns:c16="http://schemas.microsoft.com/office/drawing/2014/chart" uri="{C3380CC4-5D6E-409C-BE32-E72D297353CC}">
              <c16:uniqueId val="{0000000A-E319-46B3-AC4A-D77151A129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1098</c:v>
                </c:pt>
                <c:pt idx="2">
                  <c:v>#N/A</c:v>
                </c:pt>
                <c:pt idx="3">
                  <c:v>#N/A</c:v>
                </c:pt>
                <c:pt idx="4">
                  <c:v>988</c:v>
                </c:pt>
                <c:pt idx="5">
                  <c:v>#N/A</c:v>
                </c:pt>
                <c:pt idx="6">
                  <c:v>#N/A</c:v>
                </c:pt>
                <c:pt idx="7">
                  <c:v>1367</c:v>
                </c:pt>
                <c:pt idx="8">
                  <c:v>#N/A</c:v>
                </c:pt>
                <c:pt idx="9">
                  <c:v>#N/A</c:v>
                </c:pt>
                <c:pt idx="10">
                  <c:v>1220</c:v>
                </c:pt>
                <c:pt idx="11">
                  <c:v>#N/A</c:v>
                </c:pt>
                <c:pt idx="12">
                  <c:v>#N/A</c:v>
                </c:pt>
                <c:pt idx="13">
                  <c:v>967</c:v>
                </c:pt>
                <c:pt idx="14">
                  <c:v>#N/A</c:v>
                </c:pt>
              </c:numCache>
            </c:numRef>
          </c:val>
          <c:smooth val="0"/>
          <c:extLst>
            <c:ext xmlns:c16="http://schemas.microsoft.com/office/drawing/2014/chart" uri="{C3380CC4-5D6E-409C-BE32-E72D297353CC}">
              <c16:uniqueId val="{0000000B-E319-46B3-AC4A-D77151A129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2204</c:v>
                </c:pt>
                <c:pt idx="1">
                  <c:v>2205</c:v>
                </c:pt>
                <c:pt idx="2">
                  <c:v>1866</c:v>
                </c:pt>
              </c:numCache>
            </c:numRef>
          </c:val>
          <c:extLst>
            <c:ext xmlns:c16="http://schemas.microsoft.com/office/drawing/2014/chart" uri="{C3380CC4-5D6E-409C-BE32-E72D297353CC}">
              <c16:uniqueId val="{00000000-3C65-4D62-AB99-FF9534E6CA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110</c:v>
                </c:pt>
                <c:pt idx="2">
                  <c:v>110</c:v>
                </c:pt>
              </c:numCache>
            </c:numRef>
          </c:val>
          <c:extLst>
            <c:ext xmlns:c16="http://schemas.microsoft.com/office/drawing/2014/chart" uri="{C3380CC4-5D6E-409C-BE32-E72D297353CC}">
              <c16:uniqueId val="{00000001-3C65-4D62-AB99-FF9534E6CA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2792</c:v>
                </c:pt>
                <c:pt idx="1">
                  <c:v>2849</c:v>
                </c:pt>
                <c:pt idx="2">
                  <c:v>3117</c:v>
                </c:pt>
              </c:numCache>
            </c:numRef>
          </c:val>
          <c:extLst>
            <c:ext xmlns:c16="http://schemas.microsoft.com/office/drawing/2014/chart" uri="{C3380CC4-5D6E-409C-BE32-E72D297353CC}">
              <c16:uniqueId val="{00000002-3C65-4D62-AB99-FF9534E6CA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{9E87710E-9800-47C6-B4B8-C27D00121545}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1E2-4853-98B7-3BFE593F02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{5C89FD93-CEB8-4A65-9510-A27C51C35C39}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E2-4853-98B7-3BFE593F02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{9A29048A-93AE-4985-9E8C-7FE61284923F}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E2-4853-98B7-3BFE593F02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{20080F79-1010-435B-90BA-72D94CE1A134}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E2-4853-98B7-3BFE593F02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{9F99A2C3-9597-4415-B788-9CC012745E1F}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E2-4853-98B7-3BFE593F02D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{A6B5EF57-64C7-4037-B339-2F6466917D03}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1E2-4853-98B7-3BFE593F02D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{1BCAA057-718D-49E6-BCE2-044E33712E7A}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1E2-4853-98B7-3BFE593F02D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{C988EA4B-98C9-4367-BF12-8D9AE9B5ACE5}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1E2-4853-98B7-3BFE593F02D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{29C481C5-8875-45C8-9736-CC51058DB41A}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1E2-4853-98B7-3BFE593F02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61.4</c:v>
                </c:pt>
              </c:numCache>
            </c:numRef>
          </c:xVal>
          <c:yVal>
            <c:numRef>
              <c:f>公会計指標分析・財政指標組合せ分析表!$BP$51:$DC$51</c:f>
              <c:numCache>
                <c:formatCode>#,##0.0;"▲ "#,##0.0</c:formatCode>
                <c:ptCount val="40"/>
                <c:pt idx="16">
                  <c:v>36.700000000000003</c:v>
                </c:pt>
                <c:pt idx="24">
                  <c:v>34.299999999999997</c:v>
                </c:pt>
              </c:numCache>
            </c:numRef>
          </c:yVal>
          <c:smooth val="0"/>
          <c:extLst>
            <c:ext xmlns:c16="http://schemas.microsoft.com/office/drawing/2014/chart" uri="{C3380CC4-5D6E-409C-BE32-E72D297353CC}">
              <c16:uniqueId val="{00000009-D1E2-4853-98B7-3BFE593F02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{79110B9E-D391-461C-82F8-666CFC747BEC}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1E2-4853-98B7-3BFE593F02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{0DB81CFC-CE1D-45B1-954B-DDB8A1D750CE}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E2-4853-98B7-3BFE593F02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{41458AFA-C827-40AB-88D9-2B19A297409E}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E2-4853-98B7-3BFE593F02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{AD8BF69C-9013-4F18-8BAC-9C2030ACAEDB}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E2-4853-98B7-3BFE593F02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{9C3F2B8D-52D9-438E-83C8-E18AE6D78E0A}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E2-4853-98B7-3BFE593F02D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{E3A0D2C6-3E84-4153-B566-FACFE2AD7DF0}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1E2-4853-98B7-3BFE593F02D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{322640DF-AADF-4CF4-97E9-05B3E39CE01E}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1E2-4853-98B7-3BFE593F02D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{BF84B177-1285-44DA-B6A7-5B36501CBBCD}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1E2-4853-98B7-3BFE593F02D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{19D6B2B5-CA81-49EC-A046-93A236F636ED}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1E2-4853-98B7-3BFE593F02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D1E2-4853-98B7-3BFE593F02DC}"/>
            </c:ext>
          </c:extLst>
        </c:ser>
        <c:dLbls>
          <c:showLegendKey val="0"/>
          <c:showVal val="1"/>
          <c:showCatName val="0"/>
          <c:showSerName val="0"/>
          <c:showPercent val="0"/>
          <c:showBubbleSize val="0"/>
        </c:dLbls>
        <c:axId val="46179840"/>
        <c:axId val="46181760"/>
      </c:scatterChart>
      <c:valAx>
        <c:axId val="46179840"/>
        <c:scaling>
          <c:orientation val="minMax"/>
          <c:max val="61.7"/>
          <c:min val="57.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{5E162931-33E3-43EF-B604-88EA94750F0D}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74-41C6-8405-180F4C1B7E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{AC9D47FC-520C-4842-A5BB-E5B85C49F9DB}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74-41C6-8405-180F4C1B7E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{E609B2FD-51B5-4458-B682-4F230C5776A3}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74-41C6-8405-180F4C1B7E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{4F500C7D-3966-4848-A123-5BCE9A755E15}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74-41C6-8405-180F4C1B7E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{C814DDCF-2377-4FCD-858F-5911EDA4A757}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74-41C6-8405-180F4C1B7E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{F2566F0F-DB29-472F-B981-069AD0FEFCF6}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74-41C6-8405-180F4C1B7E8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{463ED2B1-AED9-432B-B4D0-FAE470ECF78D}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74-41C6-8405-180F4C1B7E8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{17B857EB-4FFC-424F-8312-6A4CE3ABDA15}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74-41C6-8405-180F4C1B7E8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{6A00E5A0-5799-41AE-9C60-EA7550776081}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74-41C6-8405-180F4C1B7E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10.5</c:v>
                </c:pt>
                <c:pt idx="16">
                  <c:v>10.5</c:v>
                </c:pt>
                <c:pt idx="24">
                  <c:v>10.3</c:v>
                </c:pt>
                <c:pt idx="32">
                  <c:v>10.7</c:v>
                </c:pt>
              </c:numCache>
            </c:numRef>
          </c:xVal>
          <c:yVal>
            <c:numRef>
              <c:f>公会計指標分析・財政指標組合せ分析表!$BP$73:$DC$73</c:f>
              <c:numCache>
                <c:formatCode>#,##0.0;"▲ "#,##0.0</c:formatCode>
                <c:ptCount val="40"/>
                <c:pt idx="0">
                  <c:v>28.1</c:v>
                </c:pt>
                <c:pt idx="8">
                  <c:v>25.2</c:v>
                </c:pt>
                <c:pt idx="16">
                  <c:v>36.700000000000003</c:v>
                </c:pt>
                <c:pt idx="24">
                  <c:v>34.299999999999997</c:v>
                </c:pt>
                <c:pt idx="32">
                  <c:v>27.8</c:v>
                </c:pt>
              </c:numCache>
            </c:numRef>
          </c:yVal>
          <c:smooth val="0"/>
          <c:extLst>
            <c:ext xmlns:c16="http://schemas.microsoft.com/office/drawing/2014/chart" uri="{C3380CC4-5D6E-409C-BE32-E72D297353CC}">
              <c16:uniqueId val="{00000009-4C74-41C6-8405-180F4C1B7E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{FDD9F6C6-F3E0-469D-84CA-22784ADE2988}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74-41C6-8405-180F4C1B7E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{137F14FF-D5FE-499A-A140-E105143F5C37}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74-41C6-8405-180F4C1B7E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{4CC6A529-DFAD-4B7E-B579-34394E400328}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74-41C6-8405-180F4C1B7E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{3B57FAD9-C118-4AD3-995F-F58EC68D5329}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74-41C6-8405-180F4C1B7E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{EA65DB68-79A0-4953-98AD-DB648B3023AB}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74-41C6-8405-180F4C1B7E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{02DB19F9-7C38-4745-A16B-D68356C6C5E0}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74-41C6-8405-180F4C1B7E80}"/>
                </c:ext>
              </c:extLst>
            </c:dLbl>
            <c:dLbl>
              <c:idx val="16"/>
              <c:layout>
                <c:manualLayout>
                  <c:x val="-2.7652713450776092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{45A34AAE-9C82-4EB6-9B24-9DDBEF40FA42}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74-41C6-8405-180F4C1B7E80}"/>
                </c:ext>
              </c:extLst>
            </c:dLbl>
            <c:dLbl>
              <c:idx val="24"/>
              <c:layout>
                <c:manualLayout>
                  <c:x val="-3.5743269787445221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{40573504-70B5-4C0E-BBF1-91F0358235F0}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74-41C6-8405-180F4C1B7E80}"/>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{2BE60BB8-32FE-4D9F-8F57-19880BE4E607}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74-41C6-8405-180F4C1B7E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4C74-41C6-8405-180F4C1B7E80}"/>
            </c:ext>
          </c:extLst>
        </c:ser>
        <c:dLbls>
          <c:showLegendKey val="0"/>
          <c:showVal val="1"/>
          <c:showCatName val="0"/>
          <c:showSerName val="0"/>
          <c:showPercent val="0"/>
          <c:showBubbleSize val="0"/>
        </c:dLbls>
        <c:axId val="84219776"/>
        <c:axId val="84234240"/>
      </c:scatterChart>
      <c:valAx>
        <c:axId val="84219776"/>
        <c:scaling>
          <c:orientation val="minMax"/>
          <c:max val="11.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前年度から元利償還金は増加しているが、それと共に交付税での算入公債費も増加しているため、指標の健全化は保たれている状況にある。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しかし、公債費償還額の総額自体は増額となっており、地方債借入の抑制等とともに適正な地方債計画と公債費管理に努める。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引き続き全ての費目で減少しているものの、地方債残高の増嵩や合併による財政優遇措置の削減などから今後の財政運営への懸案も累積しており、より一層の事務事業の改善や効率化により将来を見据えた行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生活環境や保健医療への事業に備えた、幸せ安心生活基金に約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千円とふるさと大紀「幸福まちづくり」応援基金へ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これまでは、合併による財政優遇額などを優遇措置の削減後に備えて積み立ててきたが、今後は積立額の減少ともに基金残高では減少傾向になるものと思われる。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地域振興基金は合併特例債による基金造成分。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幸せ安心生活基金は生活環境や保健医療等の確保などの財政需要に備えた基金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ふるさと大紀「幸福まちづくり」応援基金はふるさと納税を原資とした納税者の意向に沿う事業に充当するための基金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幸せ安心生活基金へ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千円とふるさとの納税の寄付額をつみたてるふるさと大紀「幸福まちづくり」応援基金へ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千円を積み立て、みえ森と緑の県民税市町村交付金基金から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千円と交通安全対策基金から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千円を繰り入れたことにより、その他特定目的基金全体の残高は約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地域振興基金等において、合併後の災害に対する防災体制の格差是正の解消等の事業での充当が計画されており、また、それ以外の基金においてもそれぞれの基金目的に沿った事業への充当などで減少してい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財政調整基金は利子分で約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千円の積立に対し、経常一般財源の減少と財源調整から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千円取り崩したこと等により、財政調整基金残高は約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今後も更に合併による財政優遇措置は削減されるが、適正と思われる財政規模に至るまで財政調整基金の取り崩しなどにより財政運営を維持していく見込みである。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減債基金は、基金から生じる利子のみの積立となっており、残高は横ばいで推移している。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当面、減債基金の運用計画は無く、現状のまま推移する見込みである。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8,615
8,524
233.32
7,092,580
6,812,036
252,145
4,518,679
10,102,788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類似団体内平均値に近い数値となっているが、今後は施設の老朽化が進むと数値の上昇が見込まれる。公共施設等において計画的に修繕や改修を実施し、適切な施設の維持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79" name="楕円 78"/>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100859</xdr:rowOff>
    </xdr:from>
    <xdr:to>
      <xdr:col>15</xdr:col>
      <xdr:colOff>187325</xdr:colOff>
      <xdr:row>31</xdr:row>
      <xdr:rowOff>31009</xdr:rowOff>
    </xdr:to>
    <xdr:sp macro="" textlink="">
      <xdr:nvSpPr>
        <xdr:cNvPr id="80" name="楕円 79"/>
        <xdr:cNvSpPr/>
      </xdr:nvSpPr>
      <xdr:spPr>
        <a:xfrm>
          <a:off x="3238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151659</xdr:rowOff>
    </xdr:to>
    <xdr:cxnSp macro="">
      <xdr:nvCxnSpPr>
        <xdr:cNvPr id="81" name="直線コネクタ 80"/>
        <xdr:cNvCxnSpPr/>
      </xdr:nvCxnSpPr>
      <xdr:spPr>
        <a:xfrm flipV="1">
          <a:off x="3289300" y="6007312"/>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2"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3"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4"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85" name="n_1mainValue有形固定資産減価償却率"/>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22136</xdr:rowOff>
    </xdr:from>
    <xdr:ext cx="405111" cy="259045"/>
    <xdr:sp macro="" textlink="">
      <xdr:nvSpPr>
        <xdr:cNvPr id="86" name="n_2mainValue有形固定資産減価償却率"/>
        <xdr:cNvSpPr txBox="1"/>
      </xdr:nvSpPr>
      <xdr:spPr>
        <a:xfrm>
          <a:off x="3086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類似団体内平均値を上回っており、合併特例債の発行により将来負担額が増加していることが要因として考えられる。今後は新規発行する地方債の抑制を行う等、適切な債務管理に努める。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5" name="直線コネクタ 114"/>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18"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19" name="直線コネクタ 118"/>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0"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1" name="フローチャート: 判断 120"/>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2" name="フローチャート: 判断 121"/>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128926</xdr:rowOff>
    </xdr:from>
    <xdr:to>
      <xdr:col>76</xdr:col>
      <xdr:colOff>73025</xdr:colOff>
      <xdr:row>31</xdr:row>
      <xdr:rowOff>59076</xdr:rowOff>
    </xdr:to>
    <xdr:sp macro="" textlink="">
      <xdr:nvSpPr>
        <xdr:cNvPr id="128" name="楕円 127"/>
        <xdr:cNvSpPr/>
      </xdr:nvSpPr>
      <xdr:spPr>
        <a:xfrm>
          <a:off x="14744700" y="60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151803</xdr:rowOff>
    </xdr:from>
    <xdr:ext cx="469744" cy="259045"/>
    <xdr:sp macro="" textlink="">
      <xdr:nvSpPr>
        <xdr:cNvPr id="129" name="債務償還比率該当値テキスト"/>
        <xdr:cNvSpPr txBox="1"/>
      </xdr:nvSpPr>
      <xdr:spPr>
        <a:xfrm>
          <a:off x="14846300" y="58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97261</xdr:rowOff>
    </xdr:from>
    <xdr:to>
      <xdr:col>72</xdr:col>
      <xdr:colOff>123825</xdr:colOff>
      <xdr:row>31</xdr:row>
      <xdr:rowOff>27411</xdr:rowOff>
    </xdr:to>
    <xdr:sp macro="" textlink="">
      <xdr:nvSpPr>
        <xdr:cNvPr id="130" name="楕円 129"/>
        <xdr:cNvSpPr/>
      </xdr:nvSpPr>
      <xdr:spPr>
        <a:xfrm>
          <a:off x="14033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148061</xdr:rowOff>
    </xdr:from>
    <xdr:to>
      <xdr:col>76</xdr:col>
      <xdr:colOff>22225</xdr:colOff>
      <xdr:row>31</xdr:row>
      <xdr:rowOff>8276</xdr:rowOff>
    </xdr:to>
    <xdr:cxnSp macro="">
      <xdr:nvCxnSpPr>
        <xdr:cNvPr id="131" name="直線コネクタ 130"/>
        <xdr:cNvCxnSpPr/>
      </xdr:nvCxnSpPr>
      <xdr:spPr>
        <a:xfrm>
          <a:off x="14084300" y="6063086"/>
          <a:ext cx="7112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2"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43938</xdr:rowOff>
    </xdr:from>
    <xdr:ext cx="469744" cy="259045"/>
    <xdr:sp macro="" textlink="">
      <xdr:nvSpPr>
        <xdr:cNvPr id="133" name="n_1mainValue債務償還比率"/>
        <xdr:cNvSpPr txBox="1"/>
      </xdr:nvSpPr>
      <xdr:spPr>
        <a:xfrm>
          <a:off x="13836727" y="578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8,615
8,524
233.32
7,092,580
6,812,036
252,145
4,518,679
10,102,788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1" name="楕円 70"/>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72" name="楕円 71"/>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148590</xdr:rowOff>
    </xdr:to>
    <xdr:cxnSp macro="">
      <xdr:nvCxnSpPr>
        <xdr:cNvPr id="73" name="直線コネクタ 72"/>
        <xdr:cNvCxnSpPr/>
      </xdr:nvCxnSpPr>
      <xdr:spPr>
        <a:xfrm flipV="1">
          <a:off x="2908300" y="645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4"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5"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6"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77" name="n_1main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8" name="n_2main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2" name="直線コネクタ 101"/>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3"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4" name="直線コネクタ 103"/>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5"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6" name="直線コネクタ 105"/>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7" name="【道路】&#10;一人当たり延長平均値テキスト"/>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8" name="フローチャート: 判断 107"/>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9" name="フローチャート: 判断 108"/>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0" name="フローチャート: 判断 109"/>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1" name="フローチャート: 判断 110"/>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151015</xdr:rowOff>
    </xdr:from>
    <xdr:to>
      <xdr:col>50</xdr:col>
      <xdr:colOff>165100</xdr:colOff>
      <xdr:row>42</xdr:row>
      <xdr:rowOff>81165</xdr:rowOff>
    </xdr:to>
    <xdr:sp macro="" textlink="">
      <xdr:nvSpPr>
        <xdr:cNvPr id="117" name="楕円 116"/>
        <xdr:cNvSpPr/>
      </xdr:nvSpPr>
      <xdr:spPr>
        <a:xfrm>
          <a:off x="9588500" y="71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151199</xdr:rowOff>
    </xdr:from>
    <xdr:to>
      <xdr:col>46</xdr:col>
      <xdr:colOff>38100</xdr:colOff>
      <xdr:row>42</xdr:row>
      <xdr:rowOff>81349</xdr:rowOff>
    </xdr:to>
    <xdr:sp macro="" textlink="">
      <xdr:nvSpPr>
        <xdr:cNvPr id="118" name="楕円 117"/>
        <xdr:cNvSpPr/>
      </xdr:nvSpPr>
      <xdr:spPr>
        <a:xfrm>
          <a:off x="8699500" y="71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30365</xdr:rowOff>
    </xdr:from>
    <xdr:to>
      <xdr:col>50</xdr:col>
      <xdr:colOff>114300</xdr:colOff>
      <xdr:row>42</xdr:row>
      <xdr:rowOff>30549</xdr:rowOff>
    </xdr:to>
    <xdr:cxnSp macro="">
      <xdr:nvCxnSpPr>
        <xdr:cNvPr id="119" name="直線コネクタ 118"/>
        <xdr:cNvCxnSpPr/>
      </xdr:nvCxnSpPr>
      <xdr:spPr>
        <a:xfrm flipV="1">
          <a:off x="8750300" y="7231265"/>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0"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21"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2"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72292</xdr:rowOff>
    </xdr:from>
    <xdr:ext cx="534377" cy="259045"/>
    <xdr:sp macro="" textlink="">
      <xdr:nvSpPr>
        <xdr:cNvPr id="123" name="n_1mainValue【道路】&#10;一人当たり延長"/>
        <xdr:cNvSpPr txBox="1"/>
      </xdr:nvSpPr>
      <xdr:spPr>
        <a:xfrm>
          <a:off x="9359411" y="72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97876</xdr:rowOff>
    </xdr:from>
    <xdr:ext cx="534377" cy="259045"/>
    <xdr:sp macro="" textlink="">
      <xdr:nvSpPr>
        <xdr:cNvPr id="124" name="n_2mainValue【道路】&#10;一人当たり延長"/>
        <xdr:cNvSpPr txBox="1"/>
      </xdr:nvSpPr>
      <xdr:spPr>
        <a:xfrm>
          <a:off x="8483111" y="69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0" name="直線コネクタ 149"/>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1"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3"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4" name="直線コネクタ 153"/>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55"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6" name="フローチャート: 判断 155"/>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7" name="フローチャート: 判断 156"/>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9" name="フローチャート: 判断 158"/>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165" name="楕円 164"/>
        <xdr:cNvSpPr/>
      </xdr:nvSpPr>
      <xdr:spPr>
        <a:xfrm>
          <a:off x="3746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6" name="楕円 165"/>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13063</xdr:rowOff>
    </xdr:from>
    <xdr:to>
      <xdr:col>19</xdr:col>
      <xdr:colOff>177800</xdr:colOff>
      <xdr:row>59</xdr:row>
      <xdr:rowOff>32657</xdr:rowOff>
    </xdr:to>
    <xdr:cxnSp macro="">
      <xdr:nvCxnSpPr>
        <xdr:cNvPr id="167" name="直線コネクタ 166"/>
        <xdr:cNvCxnSpPr/>
      </xdr:nvCxnSpPr>
      <xdr:spPr>
        <a:xfrm flipV="1">
          <a:off x="2908300" y="101286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68"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0"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171" name="n_1main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2" name="n_2main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94" name="直線コネクタ 193"/>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95"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96" name="直線コネクタ 195"/>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97"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98" name="直線コネクタ 197"/>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199"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0" name="フローチャート: 判断 199"/>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1" name="フローチャート: 判断 200"/>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2" name="フローチャート: 判断 201"/>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3" name="フローチャート: 判断 202"/>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126317</xdr:rowOff>
    </xdr:from>
    <xdr:to>
      <xdr:col>50</xdr:col>
      <xdr:colOff>165100</xdr:colOff>
      <xdr:row>62</xdr:row>
      <xdr:rowOff>56467</xdr:rowOff>
    </xdr:to>
    <xdr:sp macro="" textlink="">
      <xdr:nvSpPr>
        <xdr:cNvPr id="209" name="楕円 208"/>
        <xdr:cNvSpPr/>
      </xdr:nvSpPr>
      <xdr:spPr>
        <a:xfrm>
          <a:off x="9588500" y="105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136672</xdr:rowOff>
    </xdr:from>
    <xdr:to>
      <xdr:col>46</xdr:col>
      <xdr:colOff>38100</xdr:colOff>
      <xdr:row>62</xdr:row>
      <xdr:rowOff>66822</xdr:rowOff>
    </xdr:to>
    <xdr:sp macro="" textlink="">
      <xdr:nvSpPr>
        <xdr:cNvPr id="210" name="楕円 209"/>
        <xdr:cNvSpPr/>
      </xdr:nvSpPr>
      <xdr:spPr>
        <a:xfrm>
          <a:off x="8699500" y="105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5667</xdr:rowOff>
    </xdr:from>
    <xdr:to>
      <xdr:col>50</xdr:col>
      <xdr:colOff>114300</xdr:colOff>
      <xdr:row>62</xdr:row>
      <xdr:rowOff>16022</xdr:rowOff>
    </xdr:to>
    <xdr:cxnSp macro="">
      <xdr:nvCxnSpPr>
        <xdr:cNvPr id="211" name="直線コネクタ 210"/>
        <xdr:cNvCxnSpPr/>
      </xdr:nvCxnSpPr>
      <xdr:spPr>
        <a:xfrm flipV="1">
          <a:off x="8750300" y="10635567"/>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12"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13"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14"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72994</xdr:rowOff>
    </xdr:from>
    <xdr:ext cx="599010" cy="259045"/>
    <xdr:sp macro="" textlink="">
      <xdr:nvSpPr>
        <xdr:cNvPr id="215" name="n_1mainValue【橋りょう・トンネル】&#10;一人当たり有形固定資産（償却資産）額"/>
        <xdr:cNvSpPr txBox="1"/>
      </xdr:nvSpPr>
      <xdr:spPr>
        <a:xfrm>
          <a:off x="9327095" y="1035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83349</xdr:rowOff>
    </xdr:from>
    <xdr:ext cx="599010" cy="259045"/>
    <xdr:sp macro="" textlink="">
      <xdr:nvSpPr>
        <xdr:cNvPr id="216" name="n_2mainValue【橋りょう・トンネル】&#10;一人当たり有形固定資産（償却資産）額"/>
        <xdr:cNvSpPr txBox="1"/>
      </xdr:nvSpPr>
      <xdr:spPr>
        <a:xfrm>
          <a:off x="8450795" y="103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42" name="直線コネクタ 241"/>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43"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44" name="直線コネクタ 243"/>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47"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48" name="フローチャート: 判断 247"/>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49" name="フローチャート: 判断 248"/>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50" name="フローチャート: 判断 249"/>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51" name="フローチャート: 判断 250"/>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257" name="楕円 256"/>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19957</xdr:rowOff>
    </xdr:from>
    <xdr:to>
      <xdr:col>15</xdr:col>
      <xdr:colOff>101600</xdr:colOff>
      <xdr:row>79</xdr:row>
      <xdr:rowOff>121557</xdr:rowOff>
    </xdr:to>
    <xdr:sp macro="" textlink="">
      <xdr:nvSpPr>
        <xdr:cNvPr id="258" name="楕円 257"/>
        <xdr:cNvSpPr/>
      </xdr:nvSpPr>
      <xdr:spPr>
        <a:xfrm>
          <a:off x="2857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29936</xdr:rowOff>
    </xdr:from>
    <xdr:to>
      <xdr:col>19</xdr:col>
      <xdr:colOff>177800</xdr:colOff>
      <xdr:row>79</xdr:row>
      <xdr:rowOff>70757</xdr:rowOff>
    </xdr:to>
    <xdr:cxnSp macro="">
      <xdr:nvCxnSpPr>
        <xdr:cNvPr id="259" name="直線コネクタ 258"/>
        <xdr:cNvCxnSpPr/>
      </xdr:nvCxnSpPr>
      <xdr:spPr>
        <a:xfrm flipV="1">
          <a:off x="2908300" y="135744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60"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61"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62"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97263</xdr:rowOff>
    </xdr:from>
    <xdr:ext cx="405111" cy="259045"/>
    <xdr:sp macro="" textlink="">
      <xdr:nvSpPr>
        <xdr:cNvPr id="263" name="n_1mainValue【公営住宅】&#10;有形固定資産減価償却率"/>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112684</xdr:rowOff>
    </xdr:from>
    <xdr:ext cx="405111" cy="259045"/>
    <xdr:sp macro="" textlink="">
      <xdr:nvSpPr>
        <xdr:cNvPr id="264" name="n_2mainValue【公営住宅】&#10;有形固定資産減価償却率"/>
        <xdr:cNvSpPr txBox="1"/>
      </xdr:nvSpPr>
      <xdr:spPr>
        <a:xfrm>
          <a:off x="2705744" y="13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86" name="直線コネクタ 28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8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88" name="直線コネクタ 28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8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90" name="直線コネクタ 28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91"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92" name="フローチャート: 判断 29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93" name="フローチャート: 判断 29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94" name="フローチャート: 判断 29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95" name="フローチャート: 判断 29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301" name="楕円 300"/>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59080</xdr:rowOff>
    </xdr:from>
    <xdr:to>
      <xdr:col>46</xdr:col>
      <xdr:colOff>38100</xdr:colOff>
      <xdr:row>85</xdr:row>
      <xdr:rowOff>160680</xdr:rowOff>
    </xdr:to>
    <xdr:sp macro="" textlink="">
      <xdr:nvSpPr>
        <xdr:cNvPr id="302" name="楕円 301"/>
        <xdr:cNvSpPr/>
      </xdr:nvSpPr>
      <xdr:spPr>
        <a:xfrm>
          <a:off x="8699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109880</xdr:rowOff>
    </xdr:to>
    <xdr:cxnSp macro="">
      <xdr:nvCxnSpPr>
        <xdr:cNvPr id="303" name="直線コネクタ 302"/>
        <xdr:cNvCxnSpPr/>
      </xdr:nvCxnSpPr>
      <xdr:spPr>
        <a:xfrm flipV="1">
          <a:off x="8750300" y="1467993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04"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05"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06"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307" name="n_1mainValue【公営住宅】&#10;一人当たり面積"/>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151807</xdr:rowOff>
    </xdr:from>
    <xdr:ext cx="469744" cy="259045"/>
    <xdr:sp macro="" textlink="">
      <xdr:nvSpPr>
        <xdr:cNvPr id="308" name="n_2mainValue【公営住宅】&#10;一人当たり面積"/>
        <xdr:cNvSpPr txBox="1"/>
      </xdr:nvSpPr>
      <xdr:spPr>
        <a:xfrm>
          <a:off x="8515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6" name="テキスト ボックス 3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6" name="テキスト ボックス 3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50" name="直線コネクタ 349"/>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51"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52" name="直線コネクタ 351"/>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4" name="直線コネクタ 35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55"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56" name="フローチャート: 判断 355"/>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57" name="フローチャート: 判断 35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58" name="フローチャート: 判断 357"/>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59" name="フローチャート: 判断 358"/>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365" name="楕円 364"/>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152763</xdr:rowOff>
    </xdr:from>
    <xdr:to>
      <xdr:col>76</xdr:col>
      <xdr:colOff>165100</xdr:colOff>
      <xdr:row>39</xdr:row>
      <xdr:rowOff>82913</xdr:rowOff>
    </xdr:to>
    <xdr:sp macro="" textlink="">
      <xdr:nvSpPr>
        <xdr:cNvPr id="366" name="楕円 365"/>
        <xdr:cNvSpPr/>
      </xdr:nvSpPr>
      <xdr:spPr>
        <a:xfrm>
          <a:off x="14541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162741</xdr:rowOff>
    </xdr:from>
    <xdr:to>
      <xdr:col>81</xdr:col>
      <xdr:colOff>50800</xdr:colOff>
      <xdr:row>39</xdr:row>
      <xdr:rowOff>32113</xdr:rowOff>
    </xdr:to>
    <xdr:cxnSp macro="">
      <xdr:nvCxnSpPr>
        <xdr:cNvPr id="367" name="直線コネクタ 366"/>
        <xdr:cNvCxnSpPr/>
      </xdr:nvCxnSpPr>
      <xdr:spPr>
        <a:xfrm flipV="1">
          <a:off x="14592300" y="667784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68"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69"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70"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371" name="n_1mainValue【認定こども園・幼稚園・保育所】&#10;有形固定資産減価償却率"/>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74040</xdr:rowOff>
    </xdr:from>
    <xdr:ext cx="405111" cy="259045"/>
    <xdr:sp macro="" textlink="">
      <xdr:nvSpPr>
        <xdr:cNvPr id="372" name="n_2mainValue【認定こども園・幼稚園・保育所】&#10;有形固定資産減価償却率"/>
        <xdr:cNvSpPr txBox="1"/>
      </xdr:nvSpPr>
      <xdr:spPr>
        <a:xfrm>
          <a:off x="14389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96" name="直線コネクタ 395"/>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97"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98" name="直線コネクタ 397"/>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99"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00" name="直線コネクタ 399"/>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01"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02" name="フローチャート: 判断 401"/>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03" name="フローチャート: 判断 402"/>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04" name="フローチャート: 判断 403"/>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05" name="フローチャート: 判断 404"/>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11" name="楕円 410"/>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55880</xdr:rowOff>
    </xdr:from>
    <xdr:to>
      <xdr:col>107</xdr:col>
      <xdr:colOff>101600</xdr:colOff>
      <xdr:row>38</xdr:row>
      <xdr:rowOff>157480</xdr:rowOff>
    </xdr:to>
    <xdr:sp macro="" textlink="">
      <xdr:nvSpPr>
        <xdr:cNvPr id="412" name="楕円 411"/>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106680</xdr:rowOff>
    </xdr:to>
    <xdr:cxnSp macro="">
      <xdr:nvCxnSpPr>
        <xdr:cNvPr id="413" name="直線コネクタ 412"/>
        <xdr:cNvCxnSpPr/>
      </xdr:nvCxnSpPr>
      <xdr:spPr>
        <a:xfrm flipV="1">
          <a:off x="20434300" y="6602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14"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15"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16"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17"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418" name="n_2mainValue【認定こども園・幼稚園・保育所】&#10;一人当たり面積"/>
        <xdr:cNvSpPr txBox="1"/>
      </xdr:nvSpPr>
      <xdr:spPr>
        <a:xfrm>
          <a:off x="20199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43" name="直線コネクタ 442"/>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44"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45" name="直線コネクタ 444"/>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46"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47" name="直線コネクタ 446"/>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48"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49" name="フローチャート: 判断 448"/>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50" name="フローチャート: 判断 449"/>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51" name="フローチャート: 判断 450"/>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52" name="フローチャート: 判断 451"/>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458" name="楕円 457"/>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38735</xdr:rowOff>
    </xdr:from>
    <xdr:to>
      <xdr:col>76</xdr:col>
      <xdr:colOff>165100</xdr:colOff>
      <xdr:row>58</xdr:row>
      <xdr:rowOff>140335</xdr:rowOff>
    </xdr:to>
    <xdr:sp macro="" textlink="">
      <xdr:nvSpPr>
        <xdr:cNvPr id="459" name="楕円 458"/>
        <xdr:cNvSpPr/>
      </xdr:nvSpPr>
      <xdr:spPr>
        <a:xfrm>
          <a:off x="1454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89535</xdr:rowOff>
    </xdr:to>
    <xdr:cxnSp macro="">
      <xdr:nvCxnSpPr>
        <xdr:cNvPr id="460" name="直線コネクタ 459"/>
        <xdr:cNvCxnSpPr/>
      </xdr:nvCxnSpPr>
      <xdr:spPr>
        <a:xfrm flipV="1">
          <a:off x="14592300" y="10020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61"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62"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63"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464" name="n_1mainValue【学校施設】&#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156862</xdr:rowOff>
    </xdr:from>
    <xdr:ext cx="405111" cy="259045"/>
    <xdr:sp macro="" textlink="">
      <xdr:nvSpPr>
        <xdr:cNvPr id="465" name="n_2mainValue【学校施設】&#10;有形固定資産減価償却率"/>
        <xdr:cNvSpPr txBox="1"/>
      </xdr:nvSpPr>
      <xdr:spPr>
        <a:xfrm>
          <a:off x="14389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6" name="直線コネクタ 4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7" name="テキスト ボックス 4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8" name="直線コネクタ 4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9" name="テキスト ボックス 4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0" name="直線コネクタ 4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1" name="テキスト ボックス 4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2" name="直線コネクタ 4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3" name="テキスト ボックス 4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4" name="直線コネクタ 4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5" name="テキスト ボックス 4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6" name="直線コネクタ 4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7" name="テキスト ボックス 4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91" name="直線コネクタ 490"/>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92"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93" name="直線コネクタ 492"/>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94"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95" name="直線コネクタ 494"/>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96"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97" name="フローチャート: 判断 496"/>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98" name="フローチャート: 判断 497"/>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99" name="フローチャート: 判断 498"/>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00" name="フローチャート: 判断 499"/>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166370</xdr:rowOff>
    </xdr:from>
    <xdr:to>
      <xdr:col>112</xdr:col>
      <xdr:colOff>38100</xdr:colOff>
      <xdr:row>59</xdr:row>
      <xdr:rowOff>96520</xdr:rowOff>
    </xdr:to>
    <xdr:sp macro="" textlink="">
      <xdr:nvSpPr>
        <xdr:cNvPr id="506" name="楕円 505"/>
        <xdr:cNvSpPr/>
      </xdr:nvSpPr>
      <xdr:spPr>
        <a:xfrm>
          <a:off x="2127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23985</xdr:rowOff>
    </xdr:from>
    <xdr:to>
      <xdr:col>107</xdr:col>
      <xdr:colOff>101600</xdr:colOff>
      <xdr:row>59</xdr:row>
      <xdr:rowOff>125585</xdr:rowOff>
    </xdr:to>
    <xdr:sp macro="" textlink="">
      <xdr:nvSpPr>
        <xdr:cNvPr id="507" name="楕円 506"/>
        <xdr:cNvSpPr/>
      </xdr:nvSpPr>
      <xdr:spPr>
        <a:xfrm>
          <a:off x="20383500" y="101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45720</xdr:rowOff>
    </xdr:from>
    <xdr:to>
      <xdr:col>111</xdr:col>
      <xdr:colOff>177800</xdr:colOff>
      <xdr:row>59</xdr:row>
      <xdr:rowOff>74785</xdr:rowOff>
    </xdr:to>
    <xdr:cxnSp macro="">
      <xdr:nvCxnSpPr>
        <xdr:cNvPr id="508" name="直線コネクタ 507"/>
        <xdr:cNvCxnSpPr/>
      </xdr:nvCxnSpPr>
      <xdr:spPr>
        <a:xfrm flipV="1">
          <a:off x="20434300" y="10161270"/>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09"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10"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11"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113047</xdr:rowOff>
    </xdr:from>
    <xdr:ext cx="469744" cy="259045"/>
    <xdr:sp macro="" textlink="">
      <xdr:nvSpPr>
        <xdr:cNvPr id="512" name="n_1mainValue【学校施設】&#10;一人当たり面積"/>
        <xdr:cNvSpPr txBox="1"/>
      </xdr:nvSpPr>
      <xdr:spPr>
        <a:xfrm>
          <a:off x="21075727"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142112</xdr:rowOff>
    </xdr:from>
    <xdr:ext cx="469744" cy="259045"/>
    <xdr:sp macro="" textlink="">
      <xdr:nvSpPr>
        <xdr:cNvPr id="513" name="n_2mainValue【学校施設】&#10;一人当たり面積"/>
        <xdr:cNvSpPr txBox="1"/>
      </xdr:nvSpPr>
      <xdr:spPr>
        <a:xfrm>
          <a:off x="20199427" y="99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5" name="テキスト ボックス 5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5" name="テキスト ボックス 5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39" name="直線コネクタ 53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4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41" name="直線コネクタ 54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3" name="直線コネクタ 54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44"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45" name="フローチャート: 判断 54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46" name="フローチャート: 判断 54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47" name="フローチャート: 判断 54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48" name="フローチャート: 判断 54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95069</xdr:rowOff>
    </xdr:from>
    <xdr:to>
      <xdr:col>81</xdr:col>
      <xdr:colOff>101600</xdr:colOff>
      <xdr:row>79</xdr:row>
      <xdr:rowOff>25219</xdr:rowOff>
    </xdr:to>
    <xdr:sp macro="" textlink="">
      <xdr:nvSpPr>
        <xdr:cNvPr id="554" name="楕円 553"/>
        <xdr:cNvSpPr/>
      </xdr:nvSpPr>
      <xdr:spPr>
        <a:xfrm>
          <a:off x="15430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106499</xdr:rowOff>
    </xdr:from>
    <xdr:to>
      <xdr:col>76</xdr:col>
      <xdr:colOff>165100</xdr:colOff>
      <xdr:row>79</xdr:row>
      <xdr:rowOff>36649</xdr:rowOff>
    </xdr:to>
    <xdr:sp macro="" textlink="">
      <xdr:nvSpPr>
        <xdr:cNvPr id="555" name="楕円 554"/>
        <xdr:cNvSpPr/>
      </xdr:nvSpPr>
      <xdr:spPr>
        <a:xfrm>
          <a:off x="14541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145869</xdr:rowOff>
    </xdr:from>
    <xdr:to>
      <xdr:col>81</xdr:col>
      <xdr:colOff>50800</xdr:colOff>
      <xdr:row>78</xdr:row>
      <xdr:rowOff>157299</xdr:rowOff>
    </xdr:to>
    <xdr:cxnSp macro="">
      <xdr:nvCxnSpPr>
        <xdr:cNvPr id="556" name="直線コネクタ 555"/>
        <xdr:cNvCxnSpPr/>
      </xdr:nvCxnSpPr>
      <xdr:spPr>
        <a:xfrm flipV="1">
          <a:off x="14592300" y="135189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3283</xdr:rowOff>
    </xdr:from>
    <xdr:ext cx="405111" cy="259045"/>
    <xdr:sp macro="" textlink="">
      <xdr:nvSpPr>
        <xdr:cNvPr id="557" name="n_1aveValue【児童館】&#10;有形固定資産減価償却率"/>
        <xdr:cNvSpPr txBox="1"/>
      </xdr:nvSpPr>
      <xdr:spPr>
        <a:xfrm>
          <a:off x="15266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558" name="n_2aveValue【児童館】&#10;有形固定資産減価償却率"/>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59"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41746</xdr:rowOff>
    </xdr:from>
    <xdr:ext cx="405111" cy="259045"/>
    <xdr:sp macro="" textlink="">
      <xdr:nvSpPr>
        <xdr:cNvPr id="560" name="n_1mainValue【児童館】&#10;有形固定資産減価償却率"/>
        <xdr:cNvSpPr txBox="1"/>
      </xdr:nvSpPr>
      <xdr:spPr>
        <a:xfrm>
          <a:off x="152660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53176</xdr:rowOff>
    </xdr:from>
    <xdr:ext cx="405111" cy="259045"/>
    <xdr:sp macro="" textlink="">
      <xdr:nvSpPr>
        <xdr:cNvPr id="561" name="n_2mainValue【児童館】&#10;有形固定資産減価償却率"/>
        <xdr:cNvSpPr txBox="1"/>
      </xdr:nvSpPr>
      <xdr:spPr>
        <a:xfrm>
          <a:off x="143897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2" name="直線コネクタ 571"/>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3" name="テキスト ボックス 572"/>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6" name="直線コネクタ 57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7" name="テキスト ボックス 57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581" name="直線コネクタ 580"/>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82"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83" name="直線コネクタ 582"/>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584"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585" name="直線コネクタ 584"/>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586"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587" name="フローチャート: 判断 586"/>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588" name="フローチャート: 判断 587"/>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589" name="フローチャート: 判断 588"/>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90" name="フローチャート: 判断 589"/>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130175</xdr:rowOff>
    </xdr:from>
    <xdr:to>
      <xdr:col>112</xdr:col>
      <xdr:colOff>38100</xdr:colOff>
      <xdr:row>84</xdr:row>
      <xdr:rowOff>60325</xdr:rowOff>
    </xdr:to>
    <xdr:sp macro="" textlink="">
      <xdr:nvSpPr>
        <xdr:cNvPr id="596" name="楕円 595"/>
        <xdr:cNvSpPr/>
      </xdr:nvSpPr>
      <xdr:spPr>
        <a:xfrm>
          <a:off x="21272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141605</xdr:rowOff>
    </xdr:from>
    <xdr:to>
      <xdr:col>107</xdr:col>
      <xdr:colOff>101600</xdr:colOff>
      <xdr:row>84</xdr:row>
      <xdr:rowOff>71755</xdr:rowOff>
    </xdr:to>
    <xdr:sp macro="" textlink="">
      <xdr:nvSpPr>
        <xdr:cNvPr id="597" name="楕円 596"/>
        <xdr:cNvSpPr/>
      </xdr:nvSpPr>
      <xdr:spPr>
        <a:xfrm>
          <a:off x="20383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xdr:rowOff>
    </xdr:from>
    <xdr:to>
      <xdr:col>111</xdr:col>
      <xdr:colOff>177800</xdr:colOff>
      <xdr:row>84</xdr:row>
      <xdr:rowOff>20955</xdr:rowOff>
    </xdr:to>
    <xdr:cxnSp macro="">
      <xdr:nvCxnSpPr>
        <xdr:cNvPr id="598" name="直線コネクタ 597"/>
        <xdr:cNvCxnSpPr/>
      </xdr:nvCxnSpPr>
      <xdr:spPr>
        <a:xfrm flipV="1">
          <a:off x="20434300" y="14411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134002</xdr:rowOff>
    </xdr:from>
    <xdr:ext cx="469744" cy="259045"/>
    <xdr:sp macro="" textlink="">
      <xdr:nvSpPr>
        <xdr:cNvPr id="599"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00"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01"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51452</xdr:rowOff>
    </xdr:from>
    <xdr:ext cx="469744" cy="259045"/>
    <xdr:sp macro="" textlink="">
      <xdr:nvSpPr>
        <xdr:cNvPr id="602" name="n_1mainValue【児童館】&#10;一人当たり面積"/>
        <xdr:cNvSpPr txBox="1"/>
      </xdr:nvSpPr>
      <xdr:spPr>
        <a:xfrm>
          <a:off x="210757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62882</xdr:rowOff>
    </xdr:from>
    <xdr:ext cx="469744" cy="259045"/>
    <xdr:sp macro="" textlink="">
      <xdr:nvSpPr>
        <xdr:cNvPr id="603" name="n_2mainValue【児童館】&#10;一人当たり面積"/>
        <xdr:cNvSpPr txBox="1"/>
      </xdr:nvSpPr>
      <xdr:spPr>
        <a:xfrm>
          <a:off x="20199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29" name="直線コネクタ 62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30"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31" name="直線コネクタ 63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3" name="直線コネクタ 6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34"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35" name="フローチャート: 判断 634"/>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36" name="フローチャート: 判断 635"/>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7" name="フローチャート: 判断 636"/>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38" name="フローチャート: 判断 637"/>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157662</xdr:rowOff>
    </xdr:from>
    <xdr:to>
      <xdr:col>81</xdr:col>
      <xdr:colOff>101600</xdr:colOff>
      <xdr:row>101</xdr:row>
      <xdr:rowOff>87812</xdr:rowOff>
    </xdr:to>
    <xdr:sp macro="" textlink="">
      <xdr:nvSpPr>
        <xdr:cNvPr id="644" name="楕円 643"/>
        <xdr:cNvSpPr/>
      </xdr:nvSpPr>
      <xdr:spPr>
        <a:xfrm>
          <a:off x="15430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164193</xdr:rowOff>
    </xdr:from>
    <xdr:to>
      <xdr:col>76</xdr:col>
      <xdr:colOff>165100</xdr:colOff>
      <xdr:row>101</xdr:row>
      <xdr:rowOff>94343</xdr:rowOff>
    </xdr:to>
    <xdr:sp macro="" textlink="">
      <xdr:nvSpPr>
        <xdr:cNvPr id="645" name="楕円 644"/>
        <xdr:cNvSpPr/>
      </xdr:nvSpPr>
      <xdr:spPr>
        <a:xfrm>
          <a:off x="14541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37012</xdr:rowOff>
    </xdr:from>
    <xdr:to>
      <xdr:col>81</xdr:col>
      <xdr:colOff>50800</xdr:colOff>
      <xdr:row>101</xdr:row>
      <xdr:rowOff>43543</xdr:rowOff>
    </xdr:to>
    <xdr:cxnSp macro="">
      <xdr:nvCxnSpPr>
        <xdr:cNvPr id="646" name="直線コネクタ 645"/>
        <xdr:cNvCxnSpPr/>
      </xdr:nvCxnSpPr>
      <xdr:spPr>
        <a:xfrm flipV="1">
          <a:off x="14592300" y="173534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47"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48"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9"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104339</xdr:rowOff>
    </xdr:from>
    <xdr:ext cx="405111" cy="259045"/>
    <xdr:sp macro="" textlink="">
      <xdr:nvSpPr>
        <xdr:cNvPr id="650" name="n_1mainValue【公民館】&#10;有形固定資産減価償却率"/>
        <xdr:cNvSpPr txBox="1"/>
      </xdr:nvSpPr>
      <xdr:spPr>
        <a:xfrm>
          <a:off x="152660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110870</xdr:rowOff>
    </xdr:from>
    <xdr:ext cx="405111" cy="259045"/>
    <xdr:sp macro="" textlink="">
      <xdr:nvSpPr>
        <xdr:cNvPr id="651" name="n_2mainValue【公民館】&#10;有形固定資産減価償却率"/>
        <xdr:cNvSpPr txBox="1"/>
      </xdr:nvSpPr>
      <xdr:spPr>
        <a:xfrm>
          <a:off x="14389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73" name="直線コネクタ 672"/>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74"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75" name="直線コネクタ 674"/>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76"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77" name="直線コネクタ 676"/>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8"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9" name="フローチャート: 判断 678"/>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80" name="フローチャート: 判断 679"/>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81" name="フローチャート: 判断 680"/>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82" name="フローチャート: 判断 681"/>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xdr:rowOff>
    </xdr:from>
    <xdr:to>
      <xdr:col>112</xdr:col>
      <xdr:colOff>38100</xdr:colOff>
      <xdr:row>107</xdr:row>
      <xdr:rowOff>106426</xdr:rowOff>
    </xdr:to>
    <xdr:sp macro="" textlink="">
      <xdr:nvSpPr>
        <xdr:cNvPr id="688" name="楕円 687"/>
        <xdr:cNvSpPr/>
      </xdr:nvSpPr>
      <xdr:spPr>
        <a:xfrm>
          <a:off x="21272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10770</xdr:rowOff>
    </xdr:from>
    <xdr:to>
      <xdr:col>107</xdr:col>
      <xdr:colOff>101600</xdr:colOff>
      <xdr:row>107</xdr:row>
      <xdr:rowOff>112370</xdr:rowOff>
    </xdr:to>
    <xdr:sp macro="" textlink="">
      <xdr:nvSpPr>
        <xdr:cNvPr id="689" name="楕円 688"/>
        <xdr:cNvSpPr/>
      </xdr:nvSpPr>
      <xdr:spPr>
        <a:xfrm>
          <a:off x="20383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55626</xdr:rowOff>
    </xdr:from>
    <xdr:to>
      <xdr:col>111</xdr:col>
      <xdr:colOff>177800</xdr:colOff>
      <xdr:row>107</xdr:row>
      <xdr:rowOff>61570</xdr:rowOff>
    </xdr:to>
    <xdr:cxnSp macro="">
      <xdr:nvCxnSpPr>
        <xdr:cNvPr id="690" name="直線コネクタ 689"/>
        <xdr:cNvCxnSpPr/>
      </xdr:nvCxnSpPr>
      <xdr:spPr>
        <a:xfrm flipV="1">
          <a:off x="20434300" y="1840077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91"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9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3"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97553</xdr:rowOff>
    </xdr:from>
    <xdr:ext cx="469744" cy="259045"/>
    <xdr:sp macro="" textlink="">
      <xdr:nvSpPr>
        <xdr:cNvPr id="694" name="n_1mainValue【公民館】&#10;一人当たり面積"/>
        <xdr:cNvSpPr txBox="1"/>
      </xdr:nvSpPr>
      <xdr:spPr>
        <a:xfrm>
          <a:off x="21075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103497</xdr:rowOff>
    </xdr:from>
    <xdr:ext cx="469744" cy="259045"/>
    <xdr:sp macro="" textlink="">
      <xdr:nvSpPr>
        <xdr:cNvPr id="695" name="n_2mainValue【公民館】&#10;一人当たり面積"/>
        <xdr:cNvSpPr txBox="1"/>
      </xdr:nvSpPr>
      <xdr:spPr>
        <a:xfrm>
          <a:off x="20199427" y="18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三重県平均・類似団体内平均値から比較しても大半が問題ない数値であるが、有形固定資産減価償却率の中に平均値を大きく上回る施設がある。特に児童館と公民館が高いが、要因として建設が児童館は昭和５０年代に建設、各地にある公民館の大半も昭和５０年代に建設し、老朽化が進んでいるためであり、今後は修繕等コストの増加といった問題が発生すると思われるため、施設の統廃合なども見据えつつ、適切な維持管理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8,615
8,524
233.32
7,092,580
6,812,036
252,145
4,518,679
10,102,788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90" name="楕円 89"/>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162560</xdr:rowOff>
    </xdr:from>
    <xdr:to>
      <xdr:col>15</xdr:col>
      <xdr:colOff>101600</xdr:colOff>
      <xdr:row>57</xdr:row>
      <xdr:rowOff>92710</xdr:rowOff>
    </xdr:to>
    <xdr:sp macro="" textlink="">
      <xdr:nvSpPr>
        <xdr:cNvPr id="91" name="楕円 90"/>
        <xdr:cNvSpPr/>
      </xdr:nvSpPr>
      <xdr:spPr>
        <a:xfrm>
          <a:off x="2857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41910</xdr:rowOff>
    </xdr:to>
    <xdr:cxnSp macro="">
      <xdr:nvCxnSpPr>
        <xdr:cNvPr id="92" name="直線コネクタ 91"/>
        <xdr:cNvCxnSpPr/>
      </xdr:nvCxnSpPr>
      <xdr:spPr>
        <a:xfrm flipV="1">
          <a:off x="2908300" y="9806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101617</xdr:rowOff>
    </xdr:from>
    <xdr:ext cx="405111" cy="259045"/>
    <xdr:sp macro="" textlink="">
      <xdr:nvSpPr>
        <xdr:cNvPr id="93" name="n_1mainValue【体育館・プール】&#10;有形固定資産減価償却率"/>
        <xdr:cNvSpPr txBox="1"/>
      </xdr:nvSpPr>
      <xdr:spPr>
        <a:xfrm>
          <a:off x="3582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109237</xdr:rowOff>
    </xdr:from>
    <xdr:ext cx="405111" cy="259045"/>
    <xdr:sp macro="" textlink="">
      <xdr:nvSpPr>
        <xdr:cNvPr id="94" name="n_2mainValue【体育館・プール】&#10;有形固定資産減価償却率"/>
        <xdr:cNvSpPr txBox="1"/>
      </xdr:nvSpPr>
      <xdr:spPr>
        <a:xfrm>
          <a:off x="2705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5" name="直線コネクタ 1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6" name="テキスト ボックス 10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9" name="直線コネクタ 1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0" name="テキスト ボックス 10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4" name="直線コネクタ 113"/>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5"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6" name="直線コネクタ 115"/>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17"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18" name="直線コネクタ 117"/>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19"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0" name="フローチャート: 判断 119"/>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1" name="フローチャート: 判断 120"/>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2"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3" name="フローチャート: 判断 122"/>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4"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5" name="フローチャート: 判断 124"/>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6"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161227</xdr:rowOff>
    </xdr:from>
    <xdr:to>
      <xdr:col>50</xdr:col>
      <xdr:colOff>165100</xdr:colOff>
      <xdr:row>62</xdr:row>
      <xdr:rowOff>91377</xdr:rowOff>
    </xdr:to>
    <xdr:sp macro="" textlink="">
      <xdr:nvSpPr>
        <xdr:cNvPr id="132" name="楕円 131"/>
        <xdr:cNvSpPr/>
      </xdr:nvSpPr>
      <xdr:spPr>
        <a:xfrm>
          <a:off x="9588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166942</xdr:rowOff>
    </xdr:from>
    <xdr:to>
      <xdr:col>46</xdr:col>
      <xdr:colOff>38100</xdr:colOff>
      <xdr:row>62</xdr:row>
      <xdr:rowOff>97092</xdr:rowOff>
    </xdr:to>
    <xdr:sp macro="" textlink="">
      <xdr:nvSpPr>
        <xdr:cNvPr id="133" name="楕円 132"/>
        <xdr:cNvSpPr/>
      </xdr:nvSpPr>
      <xdr:spPr>
        <a:xfrm>
          <a:off x="8699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40577</xdr:rowOff>
    </xdr:from>
    <xdr:to>
      <xdr:col>50</xdr:col>
      <xdr:colOff>114300</xdr:colOff>
      <xdr:row>62</xdr:row>
      <xdr:rowOff>46292</xdr:rowOff>
    </xdr:to>
    <xdr:cxnSp macro="">
      <xdr:nvCxnSpPr>
        <xdr:cNvPr id="134" name="直線コネクタ 133"/>
        <xdr:cNvCxnSpPr/>
      </xdr:nvCxnSpPr>
      <xdr:spPr>
        <a:xfrm flipV="1">
          <a:off x="8750300" y="1067047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82504</xdr:rowOff>
    </xdr:from>
    <xdr:ext cx="469744" cy="259045"/>
    <xdr:sp macro="" textlink="">
      <xdr:nvSpPr>
        <xdr:cNvPr id="135" name="n_1mainValue【体育館・プール】&#10;一人当たり面積"/>
        <xdr:cNvSpPr txBox="1"/>
      </xdr:nvSpPr>
      <xdr:spPr>
        <a:xfrm>
          <a:off x="9391727" y="107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88219</xdr:rowOff>
    </xdr:from>
    <xdr:ext cx="469744" cy="259045"/>
    <xdr:sp macro="" textlink="">
      <xdr:nvSpPr>
        <xdr:cNvPr id="136" name="n_2mainValue【体育館・プール】&#10;一人当たり面積"/>
        <xdr:cNvSpPr txBox="1"/>
      </xdr:nvSpPr>
      <xdr:spPr>
        <a:xfrm>
          <a:off x="85154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3" name="テキスト ボックス 1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4" name="直線コネクタ 1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5" name="テキスト ボックス 1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6" name="直線コネクタ 1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97" name="テキスト ボックス 1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8" name="直線コネクタ 1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9" name="テキスト ボックス 1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0" name="直線コネクタ 1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1" name="テキスト ボックス 2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2" name="直線コネクタ 2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3" name="テキスト ボックス 2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4" name="直線コネクタ 2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05" name="テキスト ボックス 20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6" name="直線コネクタ 2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7" name="テキスト ボックス 2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209" name="直線コネクタ 208"/>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210"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211" name="直線コネクタ 210"/>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212"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213" name="直線コネクタ 212"/>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214"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215" name="フローチャート: 判断 214"/>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216" name="フローチャート: 判断 215"/>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217" name="n_1aveValue【保健センター・保健所】&#10;有形固定資産減価償却率"/>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218" name="フローチャート: 判断 217"/>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219"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220" name="フローチャート: 判断 219"/>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221"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2" name="テキスト ボックス 2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3" name="テキスト ボックス 2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4" name="テキスト ボックス 2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5" name="テキスト ボックス 2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6" name="テキスト ボックス 2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53975</xdr:rowOff>
    </xdr:from>
    <xdr:to>
      <xdr:col>81</xdr:col>
      <xdr:colOff>101600</xdr:colOff>
      <xdr:row>62</xdr:row>
      <xdr:rowOff>155575</xdr:rowOff>
    </xdr:to>
    <xdr:sp macro="" textlink="">
      <xdr:nvSpPr>
        <xdr:cNvPr id="227" name="楕円 226"/>
        <xdr:cNvSpPr/>
      </xdr:nvSpPr>
      <xdr:spPr>
        <a:xfrm>
          <a:off x="1543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78740</xdr:rowOff>
    </xdr:from>
    <xdr:to>
      <xdr:col>76</xdr:col>
      <xdr:colOff>165100</xdr:colOff>
      <xdr:row>63</xdr:row>
      <xdr:rowOff>8890</xdr:rowOff>
    </xdr:to>
    <xdr:sp macro="" textlink="">
      <xdr:nvSpPr>
        <xdr:cNvPr id="228" name="楕円 227"/>
        <xdr:cNvSpPr/>
      </xdr:nvSpPr>
      <xdr:spPr>
        <a:xfrm>
          <a:off x="1454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104775</xdr:rowOff>
    </xdr:from>
    <xdr:to>
      <xdr:col>81</xdr:col>
      <xdr:colOff>50800</xdr:colOff>
      <xdr:row>62</xdr:row>
      <xdr:rowOff>129540</xdr:rowOff>
    </xdr:to>
    <xdr:cxnSp macro="">
      <xdr:nvCxnSpPr>
        <xdr:cNvPr id="229" name="直線コネクタ 228"/>
        <xdr:cNvCxnSpPr/>
      </xdr:nvCxnSpPr>
      <xdr:spPr>
        <a:xfrm flipV="1">
          <a:off x="14592300" y="107346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146702</xdr:rowOff>
    </xdr:from>
    <xdr:ext cx="405111" cy="259045"/>
    <xdr:sp macro="" textlink="">
      <xdr:nvSpPr>
        <xdr:cNvPr id="230" name="n_1mainValue【保健センター・保健所】&#10;有形固定資産減価償却率"/>
        <xdr:cNvSpPr txBox="1"/>
      </xdr:nvSpPr>
      <xdr:spPr>
        <a:xfrm>
          <a:off x="152660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231" name="n_2mainValue【保健センター・保健所】&#10;有形固定資産減価償却率"/>
        <xdr:cNvSpPr txBox="1"/>
      </xdr:nvSpPr>
      <xdr:spPr>
        <a:xfrm>
          <a:off x="14389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2" name="正方形/長方形 2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3" name="正方形/長方形 2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4" name="正方形/長方形 2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5" name="正方形/長方形 2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6" name="正方形/長方形 2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7" name="正方形/長方形 2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8" name="正方形/長方形 2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9" name="正方形/長方形 2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0" name="テキスト ボックス 2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1" name="直線コネクタ 2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42" name="直線コネクタ 2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43" name="テキスト ボックス 2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44" name="直線コネクタ 2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45" name="テキスト ボックス 2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46" name="直線コネクタ 2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47" name="テキスト ボックス 2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48" name="直線コネクタ 2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49" name="テキスト ボックス 2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50" name="直線コネクタ 2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51" name="テキスト ボックス 2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52" name="直線コネクタ 2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53" name="テキスト ボックス 2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4" name="直線コネクタ 2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5" name="テキスト ボックス 2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257" name="直線コネクタ 256"/>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258"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259" name="直線コネクタ 258"/>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260"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261" name="直線コネクタ 260"/>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262"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263" name="フローチャート: 判断 262"/>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264" name="フローチャート: 判断 263"/>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265"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266" name="フローチャート: 判断 265"/>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267"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268" name="フローチャート: 判断 267"/>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269"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0" name="テキスト ボックス 2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1" name="テキスト ボックス 2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2" name="テキスト ボックス 2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3" name="テキスト ボックス 2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4" name="テキスト ボックス 2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275" name="楕円 274"/>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156573</xdr:rowOff>
    </xdr:from>
    <xdr:to>
      <xdr:col>107</xdr:col>
      <xdr:colOff>101600</xdr:colOff>
      <xdr:row>64</xdr:row>
      <xdr:rowOff>86723</xdr:rowOff>
    </xdr:to>
    <xdr:sp macro="" textlink="">
      <xdr:nvSpPr>
        <xdr:cNvPr id="276" name="楕円 275"/>
        <xdr:cNvSpPr/>
      </xdr:nvSpPr>
      <xdr:spPr>
        <a:xfrm>
          <a:off x="20383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35923</xdr:rowOff>
    </xdr:to>
    <xdr:cxnSp macro="">
      <xdr:nvCxnSpPr>
        <xdr:cNvPr id="277" name="直線コネクタ 276"/>
        <xdr:cNvCxnSpPr/>
      </xdr:nvCxnSpPr>
      <xdr:spPr>
        <a:xfrm flipV="1">
          <a:off x="20434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74584</xdr:rowOff>
    </xdr:from>
    <xdr:ext cx="469744" cy="259045"/>
    <xdr:sp macro="" textlink="">
      <xdr:nvSpPr>
        <xdr:cNvPr id="278"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279" name="n_2mainValue【保健センター・保健所】&#10;一人当たり面積"/>
        <xdr:cNvSpPr txBox="1"/>
      </xdr:nvSpPr>
      <xdr:spPr>
        <a:xfrm>
          <a:off x="20199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0" name="正方形/長方形 2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1" name="正方形/長方形 2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2" name="正方形/長方形 2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3" name="正方形/長方形 2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4" name="正方形/長方形 2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5" name="正方形/長方形 2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6" name="正方形/長方形 2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7" name="正方形/長方形 2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8" name="正方形/長方形 2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9" name="正方形/長方形 2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0" name="正方形/長方形 2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1" name="正方形/長方形 2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2" name="正方形/長方形 2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3" name="正方形/長方形 2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4" name="正方形/長方形 2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5" name="正方形/長方形 2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6" name="正方形/長方形 2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7" name="正方形/長方形 2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8" name="正方形/長方形 2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9" name="正方形/長方形 2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0" name="正方形/長方形 2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1" name="正方形/長方形 3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2" name="正方形/長方形 3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3" name="正方形/長方形 3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4" name="テキスト ボックス 3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5" name="直線コネクタ 3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6" name="直線コネクタ 3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7" name="テキスト ボックス 3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8" name="直線コネクタ 3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9" name="テキスト ボックス 3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0" name="直線コネクタ 3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1" name="テキスト ボックス 3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12" name="直線コネクタ 3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3" name="テキスト ボックス 3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4" name="直線コネクタ 3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5" name="テキスト ボックス 3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6" name="直線コネクタ 3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7" name="テキスト ボックス 3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8" name="直線コネクタ 3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9" name="テキスト ボックス 3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321" name="直線コネクタ 32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32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323" name="直線コネクタ 32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2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25" name="直線コネクタ 32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32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327" name="フローチャート: 判断 32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328" name="フローチャート: 判断 32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329"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330" name="フローチャート: 判断 32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331"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332" name="フローチャート: 判断 331"/>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333"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34" name="テキスト ボックス 3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5" name="テキスト ボックス 3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6" name="テキスト ボックス 3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7" name="テキスト ボックス 3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8" name="テキスト ボックス 3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339" name="楕円 338"/>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340" name="楕円 339"/>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7620</xdr:rowOff>
    </xdr:to>
    <xdr:cxnSp macro="">
      <xdr:nvCxnSpPr>
        <xdr:cNvPr id="341" name="直線コネクタ 340"/>
        <xdr:cNvCxnSpPr/>
      </xdr:nvCxnSpPr>
      <xdr:spPr>
        <a:xfrm flipV="1">
          <a:off x="14592300" y="17987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342" name="n_1main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343" name="n_2main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4" name="正方形/長方形 3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5" name="正方形/長方形 3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6" name="正方形/長方形 3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7" name="正方形/長方形 3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8" name="正方形/長方形 3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9" name="正方形/長方形 3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0" name="正方形/長方形 3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1" name="正方形/長方形 3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2" name="テキスト ボックス 3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3" name="直線コネクタ 3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54" name="テキスト ボックス 3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55" name="直線コネクタ 3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56" name="テキスト ボックス 3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57" name="直線コネクタ 3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58" name="テキスト ボックス 3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59" name="直線コネクタ 3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60" name="テキスト ボックス 3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61" name="直線コネクタ 3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62" name="テキスト ボックス 3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63" name="直線コネクタ 3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64" name="テキスト ボックス 3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65" name="直線コネクタ 3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66" name="テキスト ボックス 3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7" name="直線コネクタ 3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68" name="テキスト ボックス 3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370" name="直線コネクタ 369"/>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371"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372" name="直線コネクタ 37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373"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374" name="直線コネクタ 373"/>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375"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376" name="フローチャート: 判断 375"/>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377" name="フローチャート: 判断 376"/>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378"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379" name="フローチャート: 判断 378"/>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380"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381" name="フローチャート: 判断 380"/>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382"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3" name="テキスト ボックス 3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4" name="テキスト ボックス 3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5" name="テキスト ボックス 3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6" name="テキスト ボックス 3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7" name="テキスト ボックス 3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139700</xdr:rowOff>
    </xdr:from>
    <xdr:to>
      <xdr:col>112</xdr:col>
      <xdr:colOff>38100</xdr:colOff>
      <xdr:row>104</xdr:row>
      <xdr:rowOff>69850</xdr:rowOff>
    </xdr:to>
    <xdr:sp macro="" textlink="">
      <xdr:nvSpPr>
        <xdr:cNvPr id="388" name="楕円 387"/>
        <xdr:cNvSpPr/>
      </xdr:nvSpPr>
      <xdr:spPr>
        <a:xfrm>
          <a:off x="2127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5806</xdr:rowOff>
    </xdr:from>
    <xdr:to>
      <xdr:col>107</xdr:col>
      <xdr:colOff>101600</xdr:colOff>
      <xdr:row>104</xdr:row>
      <xdr:rowOff>107406</xdr:rowOff>
    </xdr:to>
    <xdr:sp macro="" textlink="">
      <xdr:nvSpPr>
        <xdr:cNvPr id="389" name="楕円 388"/>
        <xdr:cNvSpPr/>
      </xdr:nvSpPr>
      <xdr:spPr>
        <a:xfrm>
          <a:off x="2038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19050</xdr:rowOff>
    </xdr:from>
    <xdr:to>
      <xdr:col>111</xdr:col>
      <xdr:colOff>177800</xdr:colOff>
      <xdr:row>104</xdr:row>
      <xdr:rowOff>56606</xdr:rowOff>
    </xdr:to>
    <xdr:cxnSp macro="">
      <xdr:nvCxnSpPr>
        <xdr:cNvPr id="390" name="直線コネクタ 389"/>
        <xdr:cNvCxnSpPr/>
      </xdr:nvCxnSpPr>
      <xdr:spPr>
        <a:xfrm flipV="1">
          <a:off x="20434300" y="178498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86377</xdr:rowOff>
    </xdr:from>
    <xdr:ext cx="469744" cy="259045"/>
    <xdr:sp macro="" textlink="">
      <xdr:nvSpPr>
        <xdr:cNvPr id="391" name="n_1mainValue【庁舎】&#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123933</xdr:rowOff>
    </xdr:from>
    <xdr:ext cx="469744" cy="259045"/>
    <xdr:sp macro="" textlink="">
      <xdr:nvSpPr>
        <xdr:cNvPr id="392" name="n_2mainValue【庁舎】&#10;一人当たり面積"/>
        <xdr:cNvSpPr txBox="1"/>
      </xdr:nvSpPr>
      <xdr:spPr>
        <a:xfrm>
          <a:off x="20199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3" name="正方形/長方形 3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4" name="正方形/長方形 3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5" name="テキスト ボックス 3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が、全国平均・三重県平均・類似団体内平均値を上回った数値になっているが、建設が昭和６０年代初旬であるため、老朽化が進んでおり、維持管理等のコスト増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保健センターは平成１３年に建設したため有形固定資産減価償却率の類似団体内平均値より低くなっている。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今後も公共施設等総合管理計画等に基づき、適切に各施設の維持管理に努めていく。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8,615
8,524
233.32
7,092,580
6,812,036
252,145
4,518,679
10,102,788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地方都市からも離れた第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次産業を中心とした中山間地域で、農林水産業の衰退から近年の過疎化・少子化の顕著な進行により財政力が</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と県下で最も低くなっている。今後は、限られた財源の中で行政改革の推進に努め、健全財政を維持していく。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財政的に脆弱な中で、合併による財政の優遇措置も漸減していく中で、経常一般財源収入が削減したことにより昨年より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ポイント低下している。今後も更なる事務事業の効率化・削減により経常収支比率の健全化を図っていく。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65</xdr:row>
      <xdr:rowOff>32808</xdr:rowOff>
    </xdr:to>
    <xdr:cxnSp macro="">
      <xdr:nvCxnSpPr>
        <xdr:cNvPr id="133" name="直線コネクタ 132"/>
        <xdr:cNvCxnSpPr/>
      </xdr:nvCxnSpPr>
      <xdr:spPr>
        <a:xfrm>
          <a:off x="4114800" y="1109662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123825</xdr:rowOff>
    </xdr:from>
    <xdr:to>
      <xdr:col>19</xdr:col>
      <xdr:colOff>133350</xdr:colOff>
      <xdr:row>64</xdr:row>
      <xdr:rowOff>135890</xdr:rowOff>
    </xdr:to>
    <xdr:cxnSp macro="">
      <xdr:nvCxnSpPr>
        <xdr:cNvPr id="136" name="直線コネクタ 135"/>
        <xdr:cNvCxnSpPr/>
      </xdr:nvCxnSpPr>
      <xdr:spPr>
        <a:xfrm flipV="1">
          <a:off x="3225800" y="110966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135890</xdr:rowOff>
    </xdr:to>
    <xdr:cxnSp macro="">
      <xdr:nvCxnSpPr>
        <xdr:cNvPr id="139" name="直線コネクタ 138"/>
        <xdr:cNvCxnSpPr/>
      </xdr:nvCxnSpPr>
      <xdr:spPr>
        <a:xfrm>
          <a:off x="2336800" y="1095988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158538</xdr:rowOff>
    </xdr:from>
    <xdr:to>
      <xdr:col>11</xdr:col>
      <xdr:colOff>31750</xdr:colOff>
      <xdr:row>64</xdr:row>
      <xdr:rowOff>67521</xdr:rowOff>
    </xdr:to>
    <xdr:cxnSp macro="">
      <xdr:nvCxnSpPr>
        <xdr:cNvPr id="142" name="直線コネクタ 141"/>
        <xdr:cNvCxnSpPr/>
      </xdr:nvCxnSpPr>
      <xdr:spPr>
        <a:xfrm flipV="1">
          <a:off x="1447800" y="109598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52" name="楕円 151"/>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125535</xdr:rowOff>
    </xdr:from>
    <xdr:ext cx="762000" cy="259045"/>
    <xdr:sp macro="" textlink="">
      <xdr:nvSpPr>
        <xdr:cNvPr id="153"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4" name="楕円 153"/>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5" name="テキスト ボックス 154"/>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7" name="テキスト ボックス 156"/>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8" name="楕円 157"/>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9" name="テキスト ボックス 158"/>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16721</xdr:rowOff>
    </xdr:from>
    <xdr:to>
      <xdr:col>7</xdr:col>
      <xdr:colOff>31750</xdr:colOff>
      <xdr:row>64</xdr:row>
      <xdr:rowOff>118321</xdr:rowOff>
    </xdr:to>
    <xdr:sp macro="" textlink="">
      <xdr:nvSpPr>
        <xdr:cNvPr id="160" name="楕円 159"/>
        <xdr:cNvSpPr/>
      </xdr:nvSpPr>
      <xdr:spPr>
        <a:xfrm>
          <a:off x="1397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128498</xdr:rowOff>
    </xdr:from>
    <xdr:ext cx="762000" cy="259045"/>
    <xdr:sp macro="" textlink="">
      <xdr:nvSpPr>
        <xdr:cNvPr id="161" name="テキスト ボックス 160"/>
        <xdr:cNvSpPr txBox="1"/>
      </xdr:nvSpPr>
      <xdr:spPr>
        <a:xfrm>
          <a:off x="1066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前年度に引き続き僅かではあるが類似団体の平均を下回る結果となっている。今後も職員の削減と共に事務事業の見直し等の取り組みに積極的に努める。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33682</xdr:rowOff>
    </xdr:from>
    <xdr:to>
      <xdr:col>23</xdr:col>
      <xdr:colOff>133350</xdr:colOff>
      <xdr:row>82</xdr:row>
      <xdr:rowOff>62615</xdr:rowOff>
    </xdr:to>
    <xdr:cxnSp macro="">
      <xdr:nvCxnSpPr>
        <xdr:cNvPr id="198" name="直線コネクタ 197"/>
        <xdr:cNvCxnSpPr/>
      </xdr:nvCxnSpPr>
      <xdr:spPr>
        <a:xfrm>
          <a:off x="4114800" y="14092582"/>
          <a:ext cx="8382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33682</xdr:rowOff>
    </xdr:from>
    <xdr:to>
      <xdr:col>19</xdr:col>
      <xdr:colOff>133350</xdr:colOff>
      <xdr:row>82</xdr:row>
      <xdr:rowOff>47002</xdr:rowOff>
    </xdr:to>
    <xdr:cxnSp macro="">
      <xdr:nvCxnSpPr>
        <xdr:cNvPr id="201" name="直線コネクタ 200"/>
        <xdr:cNvCxnSpPr/>
      </xdr:nvCxnSpPr>
      <xdr:spPr>
        <a:xfrm flipV="1">
          <a:off x="3225800" y="14092582"/>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38450</xdr:rowOff>
    </xdr:from>
    <xdr:to>
      <xdr:col>15</xdr:col>
      <xdr:colOff>82550</xdr:colOff>
      <xdr:row>82</xdr:row>
      <xdr:rowOff>47002</xdr:rowOff>
    </xdr:to>
    <xdr:cxnSp macro="">
      <xdr:nvCxnSpPr>
        <xdr:cNvPr id="204" name="直線コネクタ 203"/>
        <xdr:cNvCxnSpPr/>
      </xdr:nvCxnSpPr>
      <xdr:spPr>
        <a:xfrm>
          <a:off x="2336800" y="14097350"/>
          <a:ext cx="889000" cy="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38450</xdr:rowOff>
    </xdr:from>
    <xdr:to>
      <xdr:col>11</xdr:col>
      <xdr:colOff>31750</xdr:colOff>
      <xdr:row>82</xdr:row>
      <xdr:rowOff>39164</xdr:rowOff>
    </xdr:to>
    <xdr:cxnSp macro="">
      <xdr:nvCxnSpPr>
        <xdr:cNvPr id="207" name="直線コネクタ 206"/>
        <xdr:cNvCxnSpPr/>
      </xdr:nvCxnSpPr>
      <xdr:spPr>
        <a:xfrm flipV="1">
          <a:off x="1447800" y="14097350"/>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11815</xdr:rowOff>
    </xdr:from>
    <xdr:to>
      <xdr:col>23</xdr:col>
      <xdr:colOff>184150</xdr:colOff>
      <xdr:row>82</xdr:row>
      <xdr:rowOff>113415</xdr:rowOff>
    </xdr:to>
    <xdr:sp macro="" textlink="">
      <xdr:nvSpPr>
        <xdr:cNvPr id="217" name="楕円 216"/>
        <xdr:cNvSpPr/>
      </xdr:nvSpPr>
      <xdr:spPr>
        <a:xfrm>
          <a:off x="4902200" y="140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28342</xdr:rowOff>
    </xdr:from>
    <xdr:ext cx="762000" cy="259045"/>
    <xdr:sp macro="" textlink="">
      <xdr:nvSpPr>
        <xdr:cNvPr id="218" name="人件費・物件費等の状況該当値テキスト"/>
        <xdr:cNvSpPr txBox="1"/>
      </xdr:nvSpPr>
      <xdr:spPr>
        <a:xfrm>
          <a:off x="5041900" y="1391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154332</xdr:rowOff>
    </xdr:from>
    <xdr:to>
      <xdr:col>19</xdr:col>
      <xdr:colOff>184150</xdr:colOff>
      <xdr:row>82</xdr:row>
      <xdr:rowOff>84482</xdr:rowOff>
    </xdr:to>
    <xdr:sp macro="" textlink="">
      <xdr:nvSpPr>
        <xdr:cNvPr id="219" name="楕円 218"/>
        <xdr:cNvSpPr/>
      </xdr:nvSpPr>
      <xdr:spPr>
        <a:xfrm>
          <a:off x="4064000" y="14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94659</xdr:rowOff>
    </xdr:from>
    <xdr:ext cx="736600" cy="259045"/>
    <xdr:sp macro="" textlink="">
      <xdr:nvSpPr>
        <xdr:cNvPr id="220" name="テキスト ボックス 219"/>
        <xdr:cNvSpPr txBox="1"/>
      </xdr:nvSpPr>
      <xdr:spPr>
        <a:xfrm>
          <a:off x="3733800" y="1381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167652</xdr:rowOff>
    </xdr:from>
    <xdr:to>
      <xdr:col>15</xdr:col>
      <xdr:colOff>133350</xdr:colOff>
      <xdr:row>82</xdr:row>
      <xdr:rowOff>97802</xdr:rowOff>
    </xdr:to>
    <xdr:sp macro="" textlink="">
      <xdr:nvSpPr>
        <xdr:cNvPr id="221" name="楕円 220"/>
        <xdr:cNvSpPr/>
      </xdr:nvSpPr>
      <xdr:spPr>
        <a:xfrm>
          <a:off x="3175000" y="140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107979</xdr:rowOff>
    </xdr:from>
    <xdr:ext cx="762000" cy="259045"/>
    <xdr:sp macro="" textlink="">
      <xdr:nvSpPr>
        <xdr:cNvPr id="222" name="テキスト ボックス 221"/>
        <xdr:cNvSpPr txBox="1"/>
      </xdr:nvSpPr>
      <xdr:spPr>
        <a:xfrm>
          <a:off x="2844800" y="1382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159100</xdr:rowOff>
    </xdr:from>
    <xdr:to>
      <xdr:col>11</xdr:col>
      <xdr:colOff>82550</xdr:colOff>
      <xdr:row>82</xdr:row>
      <xdr:rowOff>89250</xdr:rowOff>
    </xdr:to>
    <xdr:sp macro="" textlink="">
      <xdr:nvSpPr>
        <xdr:cNvPr id="223" name="楕円 222"/>
        <xdr:cNvSpPr/>
      </xdr:nvSpPr>
      <xdr:spPr>
        <a:xfrm>
          <a:off x="2286000" y="140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99427</xdr:rowOff>
    </xdr:from>
    <xdr:ext cx="762000" cy="259045"/>
    <xdr:sp macro="" textlink="">
      <xdr:nvSpPr>
        <xdr:cNvPr id="224" name="テキスト ボックス 223"/>
        <xdr:cNvSpPr txBox="1"/>
      </xdr:nvSpPr>
      <xdr:spPr>
        <a:xfrm>
          <a:off x="1955800" y="1381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159814</xdr:rowOff>
    </xdr:from>
    <xdr:to>
      <xdr:col>7</xdr:col>
      <xdr:colOff>31750</xdr:colOff>
      <xdr:row>82</xdr:row>
      <xdr:rowOff>89964</xdr:rowOff>
    </xdr:to>
    <xdr:sp macro="" textlink="">
      <xdr:nvSpPr>
        <xdr:cNvPr id="225" name="楕円 224"/>
        <xdr:cNvSpPr/>
      </xdr:nvSpPr>
      <xdr:spPr>
        <a:xfrm>
          <a:off x="1397000" y="140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100141</xdr:rowOff>
    </xdr:from>
    <xdr:ext cx="762000" cy="259045"/>
    <xdr:sp macro="" textlink="">
      <xdr:nvSpPr>
        <xdr:cNvPr id="226" name="テキスト ボックス 225"/>
        <xdr:cNvSpPr txBox="1"/>
      </xdr:nvSpPr>
      <xdr:spPr>
        <a:xfrm>
          <a:off x="1066800" y="1381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数値的には昨年より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ポイント低下し、国との比較ではかなり低いところで推移しており全国平均値との乖離も大きくなっているが、財政的にも厳しい状況の中、近隣自治体との均衡も踏まえ、給与の適正化に努める。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100895</xdr:rowOff>
    </xdr:from>
    <xdr:to>
      <xdr:col>81</xdr:col>
      <xdr:colOff>44450</xdr:colOff>
      <xdr:row>82</xdr:row>
      <xdr:rowOff>50095</xdr:rowOff>
    </xdr:to>
    <xdr:cxnSp macro="">
      <xdr:nvCxnSpPr>
        <xdr:cNvPr id="260" name="直線コネクタ 259"/>
        <xdr:cNvCxnSpPr/>
      </xdr:nvCxnSpPr>
      <xdr:spPr>
        <a:xfrm flipV="1">
          <a:off x="16179800" y="1398834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76905</xdr:rowOff>
    </xdr:to>
    <xdr:cxnSp macro="">
      <xdr:nvCxnSpPr>
        <xdr:cNvPr id="263" name="直線コネクタ 262"/>
        <xdr:cNvCxnSpPr/>
      </xdr:nvCxnSpPr>
      <xdr:spPr>
        <a:xfrm flipV="1">
          <a:off x="15290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82</xdr:row>
      <xdr:rowOff>76905</xdr:rowOff>
    </xdr:to>
    <xdr:cxnSp macro="">
      <xdr:nvCxnSpPr>
        <xdr:cNvPr id="266" name="直線コネクタ 265"/>
        <xdr:cNvCxnSpPr/>
      </xdr:nvCxnSpPr>
      <xdr:spPr>
        <a:xfrm>
          <a:off x="14401800" y="1413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76905</xdr:rowOff>
    </xdr:to>
    <xdr:cxnSp macro="">
      <xdr:nvCxnSpPr>
        <xdr:cNvPr id="269" name="直線コネクタ 268"/>
        <xdr:cNvCxnSpPr/>
      </xdr:nvCxnSpPr>
      <xdr:spPr>
        <a:xfrm>
          <a:off x="13512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50095</xdr:rowOff>
    </xdr:from>
    <xdr:to>
      <xdr:col>81</xdr:col>
      <xdr:colOff>95250</xdr:colOff>
      <xdr:row>81</xdr:row>
      <xdr:rowOff>151695</xdr:rowOff>
    </xdr:to>
    <xdr:sp macro="" textlink="">
      <xdr:nvSpPr>
        <xdr:cNvPr id="279" name="楕円 278"/>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66622</xdr:rowOff>
    </xdr:from>
    <xdr:ext cx="762000" cy="259045"/>
    <xdr:sp macro="" textlink="">
      <xdr:nvSpPr>
        <xdr:cNvPr id="280" name="給与水準   （国との比較）該当値テキスト"/>
        <xdr:cNvSpPr txBox="1"/>
      </xdr:nvSpPr>
      <xdr:spPr>
        <a:xfrm>
          <a:off x="1710690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81" name="楕円 280"/>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82" name="テキスト ボックス 281"/>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83" name="楕円 282"/>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84" name="テキスト ボックス 283"/>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5" name="楕円 284"/>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6" name="テキスト ボックス 285"/>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7" name="楕円 286"/>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8" name="テキスト ボックス 287"/>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山間部に集落が点在する行政効率の悪い地域性から、職員数が平均値を上回っている状況にある。合併後から職員数の削減は年々行っているものの平均値なみの改善を図るには限界があるものと思われるが、今後とも事務事業の効率化や組織編制等により職員の削減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30702</xdr:rowOff>
    </xdr:from>
    <xdr:to>
      <xdr:col>81</xdr:col>
      <xdr:colOff>44450</xdr:colOff>
      <xdr:row>61</xdr:row>
      <xdr:rowOff>40354</xdr:rowOff>
    </xdr:to>
    <xdr:cxnSp macro="">
      <xdr:nvCxnSpPr>
        <xdr:cNvPr id="319" name="直線コネクタ 318"/>
        <xdr:cNvCxnSpPr/>
      </xdr:nvCxnSpPr>
      <xdr:spPr>
        <a:xfrm>
          <a:off x="16179800" y="104891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30702</xdr:rowOff>
    </xdr:from>
    <xdr:to>
      <xdr:col>77</xdr:col>
      <xdr:colOff>44450</xdr:colOff>
      <xdr:row>61</xdr:row>
      <xdr:rowOff>89218</xdr:rowOff>
    </xdr:to>
    <xdr:cxnSp macro="">
      <xdr:nvCxnSpPr>
        <xdr:cNvPr id="322" name="直線コネクタ 321"/>
        <xdr:cNvCxnSpPr/>
      </xdr:nvCxnSpPr>
      <xdr:spPr>
        <a:xfrm flipV="1">
          <a:off x="15290800" y="10489152"/>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89218</xdr:rowOff>
    </xdr:from>
    <xdr:to>
      <xdr:col>72</xdr:col>
      <xdr:colOff>203200</xdr:colOff>
      <xdr:row>61</xdr:row>
      <xdr:rowOff>118173</xdr:rowOff>
    </xdr:to>
    <xdr:cxnSp macro="">
      <xdr:nvCxnSpPr>
        <xdr:cNvPr id="325" name="直線コネクタ 324"/>
        <xdr:cNvCxnSpPr/>
      </xdr:nvCxnSpPr>
      <xdr:spPr>
        <a:xfrm flipV="1">
          <a:off x="14401800" y="1054766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81979</xdr:rowOff>
    </xdr:from>
    <xdr:to>
      <xdr:col>68</xdr:col>
      <xdr:colOff>152400</xdr:colOff>
      <xdr:row>61</xdr:row>
      <xdr:rowOff>118173</xdr:rowOff>
    </xdr:to>
    <xdr:cxnSp macro="">
      <xdr:nvCxnSpPr>
        <xdr:cNvPr id="328" name="直線コネクタ 327"/>
        <xdr:cNvCxnSpPr/>
      </xdr:nvCxnSpPr>
      <xdr:spPr>
        <a:xfrm>
          <a:off x="13512800" y="105404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32" name="テキスト ボックス 331"/>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161004</xdr:rowOff>
    </xdr:from>
    <xdr:to>
      <xdr:col>81</xdr:col>
      <xdr:colOff>95250</xdr:colOff>
      <xdr:row>61</xdr:row>
      <xdr:rowOff>91154</xdr:rowOff>
    </xdr:to>
    <xdr:sp macro="" textlink="">
      <xdr:nvSpPr>
        <xdr:cNvPr id="338" name="楕円 337"/>
        <xdr:cNvSpPr/>
      </xdr:nvSpPr>
      <xdr:spPr>
        <a:xfrm>
          <a:off x="16967200" y="104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133081</xdr:rowOff>
    </xdr:from>
    <xdr:ext cx="762000" cy="259045"/>
    <xdr:sp macro="" textlink="">
      <xdr:nvSpPr>
        <xdr:cNvPr id="339" name="定員管理の状況該当値テキスト"/>
        <xdr:cNvSpPr txBox="1"/>
      </xdr:nvSpPr>
      <xdr:spPr>
        <a:xfrm>
          <a:off x="17106900" y="104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151352</xdr:rowOff>
    </xdr:from>
    <xdr:to>
      <xdr:col>77</xdr:col>
      <xdr:colOff>95250</xdr:colOff>
      <xdr:row>61</xdr:row>
      <xdr:rowOff>81502</xdr:rowOff>
    </xdr:to>
    <xdr:sp macro="" textlink="">
      <xdr:nvSpPr>
        <xdr:cNvPr id="340" name="楕円 339"/>
        <xdr:cNvSpPr/>
      </xdr:nvSpPr>
      <xdr:spPr>
        <a:xfrm>
          <a:off x="16129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66279</xdr:rowOff>
    </xdr:from>
    <xdr:ext cx="736600" cy="259045"/>
    <xdr:sp macro="" textlink="">
      <xdr:nvSpPr>
        <xdr:cNvPr id="341" name="テキスト ボックス 340"/>
        <xdr:cNvSpPr txBox="1"/>
      </xdr:nvSpPr>
      <xdr:spPr>
        <a:xfrm>
          <a:off x="15798800" y="1052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38418</xdr:rowOff>
    </xdr:from>
    <xdr:to>
      <xdr:col>73</xdr:col>
      <xdr:colOff>44450</xdr:colOff>
      <xdr:row>61</xdr:row>
      <xdr:rowOff>140018</xdr:rowOff>
    </xdr:to>
    <xdr:sp macro="" textlink="">
      <xdr:nvSpPr>
        <xdr:cNvPr id="342" name="楕円 341"/>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124795</xdr:rowOff>
    </xdr:from>
    <xdr:ext cx="762000" cy="259045"/>
    <xdr:sp macro="" textlink="">
      <xdr:nvSpPr>
        <xdr:cNvPr id="343" name="テキスト ボックス 342"/>
        <xdr:cNvSpPr txBox="1"/>
      </xdr:nvSpPr>
      <xdr:spPr>
        <a:xfrm>
          <a:off x="14909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67373</xdr:rowOff>
    </xdr:from>
    <xdr:to>
      <xdr:col>68</xdr:col>
      <xdr:colOff>203200</xdr:colOff>
      <xdr:row>61</xdr:row>
      <xdr:rowOff>168973</xdr:rowOff>
    </xdr:to>
    <xdr:sp macro="" textlink="">
      <xdr:nvSpPr>
        <xdr:cNvPr id="344" name="楕円 343"/>
        <xdr:cNvSpPr/>
      </xdr:nvSpPr>
      <xdr:spPr>
        <a:xfrm>
          <a:off x="14351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153750</xdr:rowOff>
    </xdr:from>
    <xdr:ext cx="762000" cy="259045"/>
    <xdr:sp macro="" textlink="">
      <xdr:nvSpPr>
        <xdr:cNvPr id="345" name="テキスト ボックス 344"/>
        <xdr:cNvSpPr txBox="1"/>
      </xdr:nvSpPr>
      <xdr:spPr>
        <a:xfrm>
          <a:off x="14020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31179</xdr:rowOff>
    </xdr:from>
    <xdr:to>
      <xdr:col>64</xdr:col>
      <xdr:colOff>152400</xdr:colOff>
      <xdr:row>61</xdr:row>
      <xdr:rowOff>132779</xdr:rowOff>
    </xdr:to>
    <xdr:sp macro="" textlink="">
      <xdr:nvSpPr>
        <xdr:cNvPr id="346" name="楕円 345"/>
        <xdr:cNvSpPr/>
      </xdr:nvSpPr>
      <xdr:spPr>
        <a:xfrm>
          <a:off x="13462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117556</xdr:rowOff>
    </xdr:from>
    <xdr:ext cx="762000" cy="259045"/>
    <xdr:sp macro="" textlink="">
      <xdr:nvSpPr>
        <xdr:cNvPr id="347" name="テキスト ボックス 346"/>
        <xdr:cNvSpPr txBox="1"/>
      </xdr:nvSpPr>
      <xdr:spPr>
        <a:xfrm>
          <a:off x="13131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ポイント低下したものの、数値的には健全な範囲に位置している。今後は、近年の重点事業の推進により地方債残高の増高が懸念される中、適正かつ健全な地方債管理と運営に努める必要がある。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92964</xdr:rowOff>
    </xdr:to>
    <xdr:cxnSp macro="">
      <xdr:nvCxnSpPr>
        <xdr:cNvPr id="379" name="直線コネクタ 378"/>
        <xdr:cNvCxnSpPr/>
      </xdr:nvCxnSpPr>
      <xdr:spPr>
        <a:xfrm>
          <a:off x="16179800" y="725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73660</xdr:rowOff>
    </xdr:to>
    <xdr:cxnSp macro="">
      <xdr:nvCxnSpPr>
        <xdr:cNvPr id="382" name="直線コネクタ 381"/>
        <xdr:cNvCxnSpPr/>
      </xdr:nvCxnSpPr>
      <xdr:spPr>
        <a:xfrm flipV="1">
          <a:off x="15290800" y="725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73660</xdr:rowOff>
    </xdr:to>
    <xdr:cxnSp macro="">
      <xdr:nvCxnSpPr>
        <xdr:cNvPr id="385" name="直線コネクタ 384"/>
        <xdr:cNvCxnSpPr/>
      </xdr:nvCxnSpPr>
      <xdr:spPr>
        <a:xfrm>
          <a:off x="14401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121920</xdr:rowOff>
    </xdr:to>
    <xdr:cxnSp macro="">
      <xdr:nvCxnSpPr>
        <xdr:cNvPr id="388" name="直線コネクタ 387"/>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398" name="楕円 397"/>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399"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0" name="楕円 399"/>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1" name="テキスト ボックス 400"/>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2" name="楕円 40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3" name="テキスト ボックス 40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4" name="楕円 403"/>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5" name="テキスト ボックス 404"/>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比率的には、昨年より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ポイント良好となり、ほぼ全国の平均値なみであるが、今後の基金残高の減少や水道事業への負担増などの懸案事項もあり、バランスの取れた行財政運営により将来的な健全化に配慮していく。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22521</xdr:rowOff>
    </xdr:from>
    <xdr:to>
      <xdr:col>81</xdr:col>
      <xdr:colOff>44450</xdr:colOff>
      <xdr:row>15</xdr:row>
      <xdr:rowOff>74803</xdr:rowOff>
    </xdr:to>
    <xdr:cxnSp macro="">
      <xdr:nvCxnSpPr>
        <xdr:cNvPr id="441" name="直線コネクタ 440"/>
        <xdr:cNvCxnSpPr/>
      </xdr:nvCxnSpPr>
      <xdr:spPr>
        <a:xfrm flipV="1">
          <a:off x="16179800" y="259427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74803</xdr:rowOff>
    </xdr:from>
    <xdr:to>
      <xdr:col>77</xdr:col>
      <xdr:colOff>44450</xdr:colOff>
      <xdr:row>15</xdr:row>
      <xdr:rowOff>94107</xdr:rowOff>
    </xdr:to>
    <xdr:cxnSp macro="">
      <xdr:nvCxnSpPr>
        <xdr:cNvPr id="444" name="直線コネクタ 443"/>
        <xdr:cNvCxnSpPr/>
      </xdr:nvCxnSpPr>
      <xdr:spPr>
        <a:xfrm flipV="1">
          <a:off x="15290800" y="264655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1609</xdr:rowOff>
    </xdr:from>
    <xdr:to>
      <xdr:col>72</xdr:col>
      <xdr:colOff>203200</xdr:colOff>
      <xdr:row>15</xdr:row>
      <xdr:rowOff>94107</xdr:rowOff>
    </xdr:to>
    <xdr:cxnSp macro="">
      <xdr:nvCxnSpPr>
        <xdr:cNvPr id="447" name="直線コネクタ 446"/>
        <xdr:cNvCxnSpPr/>
      </xdr:nvCxnSpPr>
      <xdr:spPr>
        <a:xfrm>
          <a:off x="14401800" y="2573359"/>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1609</xdr:rowOff>
    </xdr:from>
    <xdr:to>
      <xdr:col>68</xdr:col>
      <xdr:colOff>152400</xdr:colOff>
      <xdr:row>15</xdr:row>
      <xdr:rowOff>24934</xdr:rowOff>
    </xdr:to>
    <xdr:cxnSp macro="">
      <xdr:nvCxnSpPr>
        <xdr:cNvPr id="450" name="直線コネクタ 449"/>
        <xdr:cNvCxnSpPr/>
      </xdr:nvCxnSpPr>
      <xdr:spPr>
        <a:xfrm flipV="1">
          <a:off x="13512800" y="2573359"/>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4" name="テキスト ボックス 453"/>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143171</xdr:rowOff>
    </xdr:from>
    <xdr:to>
      <xdr:col>81</xdr:col>
      <xdr:colOff>95250</xdr:colOff>
      <xdr:row>15</xdr:row>
      <xdr:rowOff>73321</xdr:rowOff>
    </xdr:to>
    <xdr:sp macro="" textlink="">
      <xdr:nvSpPr>
        <xdr:cNvPr id="460" name="楕円 459"/>
        <xdr:cNvSpPr/>
      </xdr:nvSpPr>
      <xdr:spPr>
        <a:xfrm>
          <a:off x="169672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115248</xdr:rowOff>
    </xdr:from>
    <xdr:ext cx="762000" cy="259045"/>
    <xdr:sp macro="" textlink="">
      <xdr:nvSpPr>
        <xdr:cNvPr id="461" name="将来負担の状況該当値テキスト"/>
        <xdr:cNvSpPr txBox="1"/>
      </xdr:nvSpPr>
      <xdr:spPr>
        <a:xfrm>
          <a:off x="17106900" y="251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24003</xdr:rowOff>
    </xdr:from>
    <xdr:to>
      <xdr:col>77</xdr:col>
      <xdr:colOff>95250</xdr:colOff>
      <xdr:row>15</xdr:row>
      <xdr:rowOff>125603</xdr:rowOff>
    </xdr:to>
    <xdr:sp macro="" textlink="">
      <xdr:nvSpPr>
        <xdr:cNvPr id="462" name="楕円 461"/>
        <xdr:cNvSpPr/>
      </xdr:nvSpPr>
      <xdr:spPr>
        <a:xfrm>
          <a:off x="16129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110380</xdr:rowOff>
    </xdr:from>
    <xdr:ext cx="736600" cy="259045"/>
    <xdr:sp macro="" textlink="">
      <xdr:nvSpPr>
        <xdr:cNvPr id="463" name="テキスト ボックス 462"/>
        <xdr:cNvSpPr txBox="1"/>
      </xdr:nvSpPr>
      <xdr:spPr>
        <a:xfrm>
          <a:off x="15798800" y="268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43307</xdr:rowOff>
    </xdr:from>
    <xdr:to>
      <xdr:col>73</xdr:col>
      <xdr:colOff>44450</xdr:colOff>
      <xdr:row>15</xdr:row>
      <xdr:rowOff>144907</xdr:rowOff>
    </xdr:to>
    <xdr:sp macro="" textlink="">
      <xdr:nvSpPr>
        <xdr:cNvPr id="464" name="楕円 463"/>
        <xdr:cNvSpPr/>
      </xdr:nvSpPr>
      <xdr:spPr>
        <a:xfrm>
          <a:off x="15240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129684</xdr:rowOff>
    </xdr:from>
    <xdr:ext cx="762000" cy="259045"/>
    <xdr:sp macro="" textlink="">
      <xdr:nvSpPr>
        <xdr:cNvPr id="465" name="テキスト ボックス 464"/>
        <xdr:cNvSpPr txBox="1"/>
      </xdr:nvSpPr>
      <xdr:spPr>
        <a:xfrm>
          <a:off x="14909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122259</xdr:rowOff>
    </xdr:from>
    <xdr:to>
      <xdr:col>68</xdr:col>
      <xdr:colOff>203200</xdr:colOff>
      <xdr:row>15</xdr:row>
      <xdr:rowOff>52409</xdr:rowOff>
    </xdr:to>
    <xdr:sp macro="" textlink="">
      <xdr:nvSpPr>
        <xdr:cNvPr id="466" name="楕円 465"/>
        <xdr:cNvSpPr/>
      </xdr:nvSpPr>
      <xdr:spPr>
        <a:xfrm>
          <a:off x="14351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37186</xdr:rowOff>
    </xdr:from>
    <xdr:ext cx="762000" cy="259045"/>
    <xdr:sp macro="" textlink="">
      <xdr:nvSpPr>
        <xdr:cNvPr id="467" name="テキスト ボックス 466"/>
        <xdr:cNvSpPr txBox="1"/>
      </xdr:nvSpPr>
      <xdr:spPr>
        <a:xfrm>
          <a:off x="14020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145584</xdr:rowOff>
    </xdr:from>
    <xdr:to>
      <xdr:col>64</xdr:col>
      <xdr:colOff>152400</xdr:colOff>
      <xdr:row>15</xdr:row>
      <xdr:rowOff>75734</xdr:rowOff>
    </xdr:to>
    <xdr:sp macro="" textlink="">
      <xdr:nvSpPr>
        <xdr:cNvPr id="468" name="楕円 467"/>
        <xdr:cNvSpPr/>
      </xdr:nvSpPr>
      <xdr:spPr>
        <a:xfrm>
          <a:off x="13462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60511</xdr:rowOff>
    </xdr:from>
    <xdr:ext cx="762000" cy="259045"/>
    <xdr:sp macro="" textlink="">
      <xdr:nvSpPr>
        <xdr:cNvPr id="469" name="テキスト ボックス 468"/>
        <xdr:cNvSpPr txBox="1"/>
      </xdr:nvSpPr>
      <xdr:spPr>
        <a:xfrm>
          <a:off x="13131800" y="263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8,615
8,524
233.32
7,092,580
6,812,036
252,145
4,518,679
10,102,788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平均より多いにもかかわらず、給与水準が平均より低いことから人件費の割合が平均値より若干下まわる位置でほぼ横ばいで推移している。今後は、定員管理と給与水準の適正化をバランスをもって改善し、適正な人件費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35560</xdr:rowOff>
    </xdr:to>
    <xdr:cxnSp macro="">
      <xdr:nvCxnSpPr>
        <xdr:cNvPr id="66" name="直線コネクタ 65"/>
        <xdr:cNvCxnSpPr/>
      </xdr:nvCxnSpPr>
      <xdr:spPr>
        <a:xfrm flipV="1">
          <a:off x="3987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104140</xdr:rowOff>
    </xdr:to>
    <xdr:cxnSp macro="">
      <xdr:nvCxnSpPr>
        <xdr:cNvPr id="69" name="直線コネクタ 68"/>
        <xdr:cNvCxnSpPr/>
      </xdr:nvCxnSpPr>
      <xdr:spPr>
        <a:xfrm flipV="1">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104140</xdr:rowOff>
    </xdr:to>
    <xdr:cxnSp macro="">
      <xdr:nvCxnSpPr>
        <xdr:cNvPr id="72" name="直線コネクタ 71"/>
        <xdr:cNvCxnSpPr/>
      </xdr:nvCxnSpPr>
      <xdr:spPr>
        <a:xfrm>
          <a:off x="2209800" y="620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142240</xdr:rowOff>
    </xdr:to>
    <xdr:cxnSp macro="">
      <xdr:nvCxnSpPr>
        <xdr:cNvPr id="75" name="直線コネクタ 74"/>
        <xdr:cNvCxnSpPr/>
      </xdr:nvCxnSpPr>
      <xdr:spPr>
        <a:xfrm flipV="1">
          <a:off x="1320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物件費に係る値は、事務事業の改善や見直しにより平均よりかなり低い状況にあり、今後とも現状の水準の維持に努めていく。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109038</xdr:rowOff>
    </xdr:from>
    <xdr:to>
      <xdr:col>82</xdr:col>
      <xdr:colOff>107950</xdr:colOff>
      <xdr:row>13</xdr:row>
      <xdr:rowOff>115570</xdr:rowOff>
    </xdr:to>
    <xdr:cxnSp macro="">
      <xdr:nvCxnSpPr>
        <xdr:cNvPr id="129" name="直線コネクタ 128"/>
        <xdr:cNvCxnSpPr/>
      </xdr:nvCxnSpPr>
      <xdr:spPr>
        <a:xfrm flipV="1">
          <a:off x="15671800" y="23378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115570</xdr:rowOff>
    </xdr:to>
    <xdr:cxnSp macro="">
      <xdr:nvCxnSpPr>
        <xdr:cNvPr id="132" name="直線コネクタ 131"/>
        <xdr:cNvCxnSpPr/>
      </xdr:nvCxnSpPr>
      <xdr:spPr>
        <a:xfrm>
          <a:off x="14782800" y="229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69850</xdr:rowOff>
    </xdr:to>
    <xdr:cxnSp macro="">
      <xdr:nvCxnSpPr>
        <xdr:cNvPr id="135" name="直線コネクタ 134"/>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76381</xdr:rowOff>
    </xdr:to>
    <xdr:cxnSp macro="">
      <xdr:nvCxnSpPr>
        <xdr:cNvPr id="138" name="直線コネクタ 137"/>
        <xdr:cNvCxnSpPr/>
      </xdr:nvCxnSpPr>
      <xdr:spPr>
        <a:xfrm flipV="1">
          <a:off x="13004800" y="22987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58238</xdr:rowOff>
    </xdr:from>
    <xdr:to>
      <xdr:col>82</xdr:col>
      <xdr:colOff>158750</xdr:colOff>
      <xdr:row>13</xdr:row>
      <xdr:rowOff>159838</xdr:rowOff>
    </xdr:to>
    <xdr:sp macro="" textlink="">
      <xdr:nvSpPr>
        <xdr:cNvPr id="148" name="楕円 147"/>
        <xdr:cNvSpPr/>
      </xdr:nvSpPr>
      <xdr:spPr>
        <a:xfrm>
          <a:off x="16459200" y="22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138265</xdr:rowOff>
    </xdr:from>
    <xdr:ext cx="762000" cy="259045"/>
    <xdr:sp macro="" textlink="">
      <xdr:nvSpPr>
        <xdr:cNvPr id="149" name="物件費該当値テキスト"/>
        <xdr:cNvSpPr txBox="1"/>
      </xdr:nvSpPr>
      <xdr:spPr>
        <a:xfrm>
          <a:off x="16598900" y="219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50" name="楕円 149"/>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51" name="テキスト ボックス 150"/>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25581</xdr:rowOff>
    </xdr:from>
    <xdr:to>
      <xdr:col>65</xdr:col>
      <xdr:colOff>53975</xdr:colOff>
      <xdr:row>13</xdr:row>
      <xdr:rowOff>127181</xdr:rowOff>
    </xdr:to>
    <xdr:sp macro="" textlink="">
      <xdr:nvSpPr>
        <xdr:cNvPr id="156" name="楕円 155"/>
        <xdr:cNvSpPr/>
      </xdr:nvSpPr>
      <xdr:spPr>
        <a:xfrm>
          <a:off x="12954000" y="2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137358</xdr:rowOff>
    </xdr:from>
    <xdr:ext cx="762000" cy="259045"/>
    <xdr:sp macro="" textlink="">
      <xdr:nvSpPr>
        <xdr:cNvPr id="157" name="テキスト ボックス 156"/>
        <xdr:cNvSpPr txBox="1"/>
      </xdr:nvSpPr>
      <xdr:spPr>
        <a:xfrm>
          <a:off x="12623800" y="20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高齢者や子どもなどが地域の中で生活できるような様々な施策を実施している中で、数値的にはほぼ横ばいで平均値と同等の値となっている。今後も、地域のニーズを把握しながら適正な運用に努める。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90" name="直線コネクタ 189"/>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93" name="直線コネクタ 192"/>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50800</xdr:rowOff>
    </xdr:to>
    <xdr:cxnSp macro="">
      <xdr:nvCxnSpPr>
        <xdr:cNvPr id="196" name="直線コネクタ 195"/>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50800</xdr:rowOff>
    </xdr:to>
    <xdr:cxnSp macro="">
      <xdr:nvCxnSpPr>
        <xdr:cNvPr id="199" name="直線コネクタ 198"/>
        <xdr:cNvCxnSpPr/>
      </xdr:nvCxnSpPr>
      <xdr:spPr>
        <a:xfrm>
          <a:off x="1320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3" name="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5" name="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6" name="テキスト ボックス 21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7" name="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8" name="テキスト ボックス 21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数値は、若干の低下傾向にあるもののほぼ横ばいで推移している状況となっている。しかし、国民健康保険や介護保険、後期高齢者医療事業等の事業費が増加していく中、特別会計への繰出金が増加しつつあり、今後の動向などに留意しながら適正な運用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113284</xdr:rowOff>
    </xdr:to>
    <xdr:cxnSp macro="">
      <xdr:nvCxnSpPr>
        <xdr:cNvPr id="248" name="直線コネクタ 247"/>
        <xdr:cNvCxnSpPr/>
      </xdr:nvCxnSpPr>
      <xdr:spPr>
        <a:xfrm flipV="1">
          <a:off x="15671800" y="9687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57</xdr:row>
      <xdr:rowOff>51562</xdr:rowOff>
    </xdr:to>
    <xdr:cxnSp macro="">
      <xdr:nvCxnSpPr>
        <xdr:cNvPr id="251" name="直線コネクタ 250"/>
        <xdr:cNvCxnSpPr/>
      </xdr:nvCxnSpPr>
      <xdr:spPr>
        <a:xfrm flipV="1">
          <a:off x="14782800" y="97144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51562</xdr:rowOff>
    </xdr:to>
    <xdr:cxnSp macro="">
      <xdr:nvCxnSpPr>
        <xdr:cNvPr id="254" name="直線コネクタ 253"/>
        <xdr:cNvCxnSpPr/>
      </xdr:nvCxnSpPr>
      <xdr:spPr>
        <a:xfrm>
          <a:off x="13893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5842</xdr:rowOff>
    </xdr:to>
    <xdr:cxnSp macro="">
      <xdr:nvCxnSpPr>
        <xdr:cNvPr id="257" name="直線コネクタ 256"/>
        <xdr:cNvCxnSpPr/>
      </xdr:nvCxnSpPr>
      <xdr:spPr>
        <a:xfrm>
          <a:off x="13004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7" name="楕円 266"/>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8"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69" name="楕円 268"/>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70" name="テキスト ボックス 269"/>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71" name="楕円 270"/>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72" name="テキスト ボックス 271"/>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73" name="楕円 272"/>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66819</xdr:rowOff>
    </xdr:from>
    <xdr:ext cx="762000" cy="259045"/>
    <xdr:sp macro="" textlink="">
      <xdr:nvSpPr>
        <xdr:cNvPr id="274" name="テキスト ボックス 273"/>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5" name="楕円 274"/>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76" name="テキスト ボックス 275"/>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補助費等の数値は類似団体より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いるが、これは依然として非効率地域でのごみ収集や消防業務等の広域事務組合への負担金が高騰していることなどが要因となっている。今後はこれらの業務の効率化や経費抑制に向けて構成団体等と共に協議を図っ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35560</xdr:rowOff>
    </xdr:to>
    <xdr:cxnSp macro="">
      <xdr:nvCxnSpPr>
        <xdr:cNvPr id="306" name="直線コネクタ 305"/>
        <xdr:cNvCxnSpPr/>
      </xdr:nvCxnSpPr>
      <xdr:spPr>
        <a:xfrm>
          <a:off x="15671800" y="6482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138430</xdr:rowOff>
    </xdr:to>
    <xdr:cxnSp macro="">
      <xdr:nvCxnSpPr>
        <xdr:cNvPr id="309" name="直線コネクタ 308"/>
        <xdr:cNvCxnSpPr/>
      </xdr:nvCxnSpPr>
      <xdr:spPr>
        <a:xfrm>
          <a:off x="14782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12" name="直線コネクタ 311"/>
        <xdr:cNvCxnSpPr/>
      </xdr:nvCxnSpPr>
      <xdr:spPr>
        <a:xfrm>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83566</xdr:rowOff>
    </xdr:to>
    <xdr:cxnSp macro="">
      <xdr:nvCxnSpPr>
        <xdr:cNvPr id="315" name="直線コネクタ 314"/>
        <xdr:cNvCxnSpPr/>
      </xdr:nvCxnSpPr>
      <xdr:spPr>
        <a:xfrm>
          <a:off x="13004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9" name="テキスト ボックス 318"/>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5" name="楕円 324"/>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6"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7" name="楕円 326"/>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8" name="テキスト ボックス 327"/>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9" name="楕円 328"/>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0" name="テキスト ボックス 329"/>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1" name="楕円 330"/>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2" name="テキスト ボックス 331"/>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3" name="楕円 332"/>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4" name="テキスト ボックス 333"/>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収入総額の減少から、公債費の支出に占める割合は数値的には若干の悪化傾向にあるが、地方債残高そのものはほぼ横ばいで推移している。地方債の運用には財政支援の高い地方債のみに努めており、公債費への財政支援も高くなっているが、償還額そのもの増加に配慮しながら地方債運用の適正化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72137</xdr:rowOff>
    </xdr:to>
    <xdr:cxnSp macro="">
      <xdr:nvCxnSpPr>
        <xdr:cNvPr id="364" name="直線コネクタ 363"/>
        <xdr:cNvCxnSpPr/>
      </xdr:nvCxnSpPr>
      <xdr:spPr>
        <a:xfrm>
          <a:off x="3987800" y="137104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110998</xdr:rowOff>
    </xdr:from>
    <xdr:to>
      <xdr:col>19</xdr:col>
      <xdr:colOff>187325</xdr:colOff>
      <xdr:row>79</xdr:row>
      <xdr:rowOff>165863</xdr:rowOff>
    </xdr:to>
    <xdr:cxnSp macro="">
      <xdr:nvCxnSpPr>
        <xdr:cNvPr id="367" name="直線コネクタ 366"/>
        <xdr:cNvCxnSpPr/>
      </xdr:nvCxnSpPr>
      <xdr:spPr>
        <a:xfrm>
          <a:off x="3098800" y="136555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110998</xdr:rowOff>
    </xdr:to>
    <xdr:cxnSp macro="">
      <xdr:nvCxnSpPr>
        <xdr:cNvPr id="370" name="直線コネクタ 369"/>
        <xdr:cNvCxnSpPr/>
      </xdr:nvCxnSpPr>
      <xdr:spPr>
        <a:xfrm>
          <a:off x="2209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83565</xdr:rowOff>
    </xdr:to>
    <xdr:cxnSp macro="">
      <xdr:nvCxnSpPr>
        <xdr:cNvPr id="373" name="直線コネクタ 372"/>
        <xdr:cNvCxnSpPr/>
      </xdr:nvCxnSpPr>
      <xdr:spPr>
        <a:xfrm flipV="1">
          <a:off x="1320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7" name="テキスト ボックス 376"/>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21337</xdr:rowOff>
    </xdr:from>
    <xdr:to>
      <xdr:col>24</xdr:col>
      <xdr:colOff>76200</xdr:colOff>
      <xdr:row>80</xdr:row>
      <xdr:rowOff>122937</xdr:rowOff>
    </xdr:to>
    <xdr:sp macro="" textlink="">
      <xdr:nvSpPr>
        <xdr:cNvPr id="383" name="楕円 382"/>
        <xdr:cNvSpPr/>
      </xdr:nvSpPr>
      <xdr:spPr>
        <a:xfrm>
          <a:off x="4775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101364</xdr:rowOff>
    </xdr:from>
    <xdr:ext cx="762000" cy="259045"/>
    <xdr:sp macro="" textlink="">
      <xdr:nvSpPr>
        <xdr:cNvPr id="384" name="公債費該当値テキスト"/>
        <xdr:cNvSpPr txBox="1"/>
      </xdr:nvSpPr>
      <xdr:spPr>
        <a:xfrm>
          <a:off x="4914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85" name="楕円 384"/>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86" name="テキスト ボックス 385"/>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87" name="楕円 386"/>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88" name="テキスト ボックス 387"/>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9" name="楕円 388"/>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0" name="テキスト ボックス 389"/>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1" name="楕円 390"/>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2" name="テキスト ボックス 391"/>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公債費以外の数値は、類似団体平均を</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下回る値で推移しているが、これは物件費の抑制によるものが大きな要因となっている。物件費以外は、ほぼ類似団体の平均並みの値となっており、各分析欄での記述のとおり現数値の維持や更なる改善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30988</xdr:rowOff>
    </xdr:from>
    <xdr:to>
      <xdr:col>82</xdr:col>
      <xdr:colOff>107950</xdr:colOff>
      <xdr:row>74</xdr:row>
      <xdr:rowOff>44704</xdr:rowOff>
    </xdr:to>
    <xdr:cxnSp macro="">
      <xdr:nvCxnSpPr>
        <xdr:cNvPr id="423" name="直線コネクタ 422"/>
        <xdr:cNvCxnSpPr/>
      </xdr:nvCxnSpPr>
      <xdr:spPr>
        <a:xfrm>
          <a:off x="15671800" y="127182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30988</xdr:rowOff>
    </xdr:from>
    <xdr:to>
      <xdr:col>78</xdr:col>
      <xdr:colOff>69850</xdr:colOff>
      <xdr:row>74</xdr:row>
      <xdr:rowOff>99568</xdr:rowOff>
    </xdr:to>
    <xdr:cxnSp macro="">
      <xdr:nvCxnSpPr>
        <xdr:cNvPr id="426" name="直線コネクタ 425"/>
        <xdr:cNvCxnSpPr/>
      </xdr:nvCxnSpPr>
      <xdr:spPr>
        <a:xfrm flipV="1">
          <a:off x="14782800" y="127182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99568</xdr:rowOff>
    </xdr:to>
    <xdr:cxnSp macro="">
      <xdr:nvCxnSpPr>
        <xdr:cNvPr id="429" name="直線コネクタ 428"/>
        <xdr:cNvCxnSpPr/>
      </xdr:nvCxnSpPr>
      <xdr:spPr>
        <a:xfrm>
          <a:off x="13893800" y="126862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49276</xdr:rowOff>
    </xdr:to>
    <xdr:cxnSp macro="">
      <xdr:nvCxnSpPr>
        <xdr:cNvPr id="432" name="直線コネクタ 431"/>
        <xdr:cNvCxnSpPr/>
      </xdr:nvCxnSpPr>
      <xdr:spPr>
        <a:xfrm flipV="1">
          <a:off x="13004800" y="126862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165354</xdr:rowOff>
    </xdr:from>
    <xdr:to>
      <xdr:col>82</xdr:col>
      <xdr:colOff>158750</xdr:colOff>
      <xdr:row>74</xdr:row>
      <xdr:rowOff>95504</xdr:rowOff>
    </xdr:to>
    <xdr:sp macro="" textlink="">
      <xdr:nvSpPr>
        <xdr:cNvPr id="442" name="楕円 441"/>
        <xdr:cNvSpPr/>
      </xdr:nvSpPr>
      <xdr:spPr>
        <a:xfrm>
          <a:off x="164592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73931</xdr:rowOff>
    </xdr:from>
    <xdr:ext cx="762000" cy="259045"/>
    <xdr:sp macro="" textlink="">
      <xdr:nvSpPr>
        <xdr:cNvPr id="443" name="公債費以外該当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151638</xdr:rowOff>
    </xdr:from>
    <xdr:to>
      <xdr:col>78</xdr:col>
      <xdr:colOff>120650</xdr:colOff>
      <xdr:row>74</xdr:row>
      <xdr:rowOff>81788</xdr:rowOff>
    </xdr:to>
    <xdr:sp macro="" textlink="">
      <xdr:nvSpPr>
        <xdr:cNvPr id="444" name="楕円 443"/>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91965</xdr:rowOff>
    </xdr:from>
    <xdr:ext cx="736600" cy="259045"/>
    <xdr:sp macro="" textlink="">
      <xdr:nvSpPr>
        <xdr:cNvPr id="445" name="テキスト ボックス 444"/>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48768</xdr:rowOff>
    </xdr:from>
    <xdr:to>
      <xdr:col>74</xdr:col>
      <xdr:colOff>31750</xdr:colOff>
      <xdr:row>74</xdr:row>
      <xdr:rowOff>150368</xdr:rowOff>
    </xdr:to>
    <xdr:sp macro="" textlink="">
      <xdr:nvSpPr>
        <xdr:cNvPr id="446" name="楕円 445"/>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160545</xdr:rowOff>
    </xdr:from>
    <xdr:ext cx="762000" cy="259045"/>
    <xdr:sp macro="" textlink="">
      <xdr:nvSpPr>
        <xdr:cNvPr id="447" name="テキスト ボックス 446"/>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119634</xdr:rowOff>
    </xdr:from>
    <xdr:to>
      <xdr:col>69</xdr:col>
      <xdr:colOff>142875</xdr:colOff>
      <xdr:row>74</xdr:row>
      <xdr:rowOff>49784</xdr:rowOff>
    </xdr:to>
    <xdr:sp macro="" textlink="">
      <xdr:nvSpPr>
        <xdr:cNvPr id="448" name="楕円 447"/>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59961</xdr:rowOff>
    </xdr:from>
    <xdr:ext cx="762000" cy="259045"/>
    <xdr:sp macro="" textlink="">
      <xdr:nvSpPr>
        <xdr:cNvPr id="449" name="テキスト ボックス 448"/>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169926</xdr:rowOff>
    </xdr:from>
    <xdr:to>
      <xdr:col>65</xdr:col>
      <xdr:colOff>53975</xdr:colOff>
      <xdr:row>74</xdr:row>
      <xdr:rowOff>100076</xdr:rowOff>
    </xdr:to>
    <xdr:sp macro="" textlink="">
      <xdr:nvSpPr>
        <xdr:cNvPr id="450" name="楕円 449"/>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110253</xdr:rowOff>
    </xdr:from>
    <xdr:ext cx="762000" cy="259045"/>
    <xdr:sp macro="" textlink="">
      <xdr:nvSpPr>
        <xdr:cNvPr id="451" name="テキスト ボックス 450"/>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25825</xdr:rowOff>
    </xdr:from>
    <xdr:to>
      <xdr:col>29</xdr:col>
      <xdr:colOff>127000</xdr:colOff>
      <xdr:row>16</xdr:row>
      <xdr:rowOff>42220</xdr:rowOff>
    </xdr:to>
    <xdr:cxnSp macro="">
      <xdr:nvCxnSpPr>
        <xdr:cNvPr id="48" name="直線コネクタ 47"/>
        <xdr:cNvCxnSpPr/>
      </xdr:nvCxnSpPr>
      <xdr:spPr bwMode="auto">
        <a:xfrm flipV="1">
          <a:off x="5003800" y="2816650"/>
          <a:ext cx="647700" cy="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42220</xdr:rowOff>
    </xdr:from>
    <xdr:to>
      <xdr:col>26</xdr:col>
      <xdr:colOff>50800</xdr:colOff>
      <xdr:row>16</xdr:row>
      <xdr:rowOff>49883</xdr:rowOff>
    </xdr:to>
    <xdr:cxnSp macro="">
      <xdr:nvCxnSpPr>
        <xdr:cNvPr id="51" name="直線コネクタ 50"/>
        <xdr:cNvCxnSpPr/>
      </xdr:nvCxnSpPr>
      <xdr:spPr bwMode="auto">
        <a:xfrm flipV="1">
          <a:off x="4305300" y="2833045"/>
          <a:ext cx="6985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49883</xdr:rowOff>
    </xdr:from>
    <xdr:to>
      <xdr:col>22</xdr:col>
      <xdr:colOff>114300</xdr:colOff>
      <xdr:row>16</xdr:row>
      <xdr:rowOff>104006</xdr:rowOff>
    </xdr:to>
    <xdr:cxnSp macro="">
      <xdr:nvCxnSpPr>
        <xdr:cNvPr id="54" name="直線コネクタ 53"/>
        <xdr:cNvCxnSpPr/>
      </xdr:nvCxnSpPr>
      <xdr:spPr bwMode="auto">
        <a:xfrm flipV="1">
          <a:off x="3606800" y="2840708"/>
          <a:ext cx="698500" cy="5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104006</xdr:rowOff>
    </xdr:from>
    <xdr:to>
      <xdr:col>18</xdr:col>
      <xdr:colOff>177800</xdr:colOff>
      <xdr:row>16</xdr:row>
      <xdr:rowOff>129252</xdr:rowOff>
    </xdr:to>
    <xdr:cxnSp macro="">
      <xdr:nvCxnSpPr>
        <xdr:cNvPr id="57" name="直線コネクタ 56"/>
        <xdr:cNvCxnSpPr/>
      </xdr:nvCxnSpPr>
      <xdr:spPr bwMode="auto">
        <a:xfrm flipV="1">
          <a:off x="2908300" y="2894831"/>
          <a:ext cx="698500" cy="2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146475</xdr:rowOff>
    </xdr:from>
    <xdr:to>
      <xdr:col>29</xdr:col>
      <xdr:colOff>177800</xdr:colOff>
      <xdr:row>16</xdr:row>
      <xdr:rowOff>76625</xdr:rowOff>
    </xdr:to>
    <xdr:sp macro="" textlink="">
      <xdr:nvSpPr>
        <xdr:cNvPr id="67" name="楕円 66"/>
        <xdr:cNvSpPr/>
      </xdr:nvSpPr>
      <xdr:spPr bwMode="auto">
        <a:xfrm>
          <a:off x="5600700" y="27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163002</xdr:rowOff>
    </xdr:from>
    <xdr:ext cx="762000" cy="259045"/>
    <xdr:sp macro="" textlink="">
      <xdr:nvSpPr>
        <xdr:cNvPr id="68" name="人口1人当たり決算額の推移該当値テキスト130"/>
        <xdr:cNvSpPr txBox="1"/>
      </xdr:nvSpPr>
      <xdr:spPr>
        <a:xfrm>
          <a:off x="5740400" y="26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162870</xdr:rowOff>
    </xdr:from>
    <xdr:to>
      <xdr:col>26</xdr:col>
      <xdr:colOff>101600</xdr:colOff>
      <xdr:row>16</xdr:row>
      <xdr:rowOff>93020</xdr:rowOff>
    </xdr:to>
    <xdr:sp macro="" textlink="">
      <xdr:nvSpPr>
        <xdr:cNvPr id="69" name="楕円 68"/>
        <xdr:cNvSpPr/>
      </xdr:nvSpPr>
      <xdr:spPr bwMode="auto">
        <a:xfrm>
          <a:off x="4953000" y="278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103197</xdr:rowOff>
    </xdr:from>
    <xdr:ext cx="736600" cy="259045"/>
    <xdr:sp macro="" textlink="">
      <xdr:nvSpPr>
        <xdr:cNvPr id="70" name="テキスト ボックス 69"/>
        <xdr:cNvSpPr txBox="1"/>
      </xdr:nvSpPr>
      <xdr:spPr>
        <a:xfrm>
          <a:off x="4622800" y="255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170533</xdr:rowOff>
    </xdr:from>
    <xdr:to>
      <xdr:col>22</xdr:col>
      <xdr:colOff>165100</xdr:colOff>
      <xdr:row>16</xdr:row>
      <xdr:rowOff>100683</xdr:rowOff>
    </xdr:to>
    <xdr:sp macro="" textlink="">
      <xdr:nvSpPr>
        <xdr:cNvPr id="71" name="楕円 70"/>
        <xdr:cNvSpPr/>
      </xdr:nvSpPr>
      <xdr:spPr bwMode="auto">
        <a:xfrm>
          <a:off x="4254500" y="278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110860</xdr:rowOff>
    </xdr:from>
    <xdr:ext cx="762000" cy="259045"/>
    <xdr:sp macro="" textlink="">
      <xdr:nvSpPr>
        <xdr:cNvPr id="72" name="テキスト ボックス 71"/>
        <xdr:cNvSpPr txBox="1"/>
      </xdr:nvSpPr>
      <xdr:spPr>
        <a:xfrm>
          <a:off x="3924300" y="255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53206</xdr:rowOff>
    </xdr:from>
    <xdr:to>
      <xdr:col>19</xdr:col>
      <xdr:colOff>38100</xdr:colOff>
      <xdr:row>16</xdr:row>
      <xdr:rowOff>154806</xdr:rowOff>
    </xdr:to>
    <xdr:sp macro="" textlink="">
      <xdr:nvSpPr>
        <xdr:cNvPr id="73" name="楕円 72"/>
        <xdr:cNvSpPr/>
      </xdr:nvSpPr>
      <xdr:spPr bwMode="auto">
        <a:xfrm>
          <a:off x="3556000" y="284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164983</xdr:rowOff>
    </xdr:from>
    <xdr:ext cx="762000" cy="259045"/>
    <xdr:sp macro="" textlink="">
      <xdr:nvSpPr>
        <xdr:cNvPr id="74" name="テキスト ボックス 73"/>
        <xdr:cNvSpPr txBox="1"/>
      </xdr:nvSpPr>
      <xdr:spPr>
        <a:xfrm>
          <a:off x="3225800" y="26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78452</xdr:rowOff>
    </xdr:from>
    <xdr:to>
      <xdr:col>15</xdr:col>
      <xdr:colOff>101600</xdr:colOff>
      <xdr:row>17</xdr:row>
      <xdr:rowOff>8602</xdr:rowOff>
    </xdr:to>
    <xdr:sp macro="" textlink="">
      <xdr:nvSpPr>
        <xdr:cNvPr id="75" name="楕円 74"/>
        <xdr:cNvSpPr/>
      </xdr:nvSpPr>
      <xdr:spPr bwMode="auto">
        <a:xfrm>
          <a:off x="2857500" y="28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18779</xdr:rowOff>
    </xdr:from>
    <xdr:ext cx="762000" cy="259045"/>
    <xdr:sp macro="" textlink="">
      <xdr:nvSpPr>
        <xdr:cNvPr id="76" name="テキスト ボックス 75"/>
        <xdr:cNvSpPr txBox="1"/>
      </xdr:nvSpPr>
      <xdr:spPr>
        <a:xfrm>
          <a:off x="2527300" y="26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66173</xdr:rowOff>
    </xdr:from>
    <xdr:to>
      <xdr:col>29</xdr:col>
      <xdr:colOff>127000</xdr:colOff>
      <xdr:row>34</xdr:row>
      <xdr:rowOff>104007</xdr:rowOff>
    </xdr:to>
    <xdr:cxnSp macro="">
      <xdr:nvCxnSpPr>
        <xdr:cNvPr id="109" name="直線コネクタ 108"/>
        <xdr:cNvCxnSpPr/>
      </xdr:nvCxnSpPr>
      <xdr:spPr bwMode="auto">
        <a:xfrm flipV="1">
          <a:off x="5003800" y="6333623"/>
          <a:ext cx="6477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85452</xdr:rowOff>
    </xdr:from>
    <xdr:to>
      <xdr:col>26</xdr:col>
      <xdr:colOff>50800</xdr:colOff>
      <xdr:row>34</xdr:row>
      <xdr:rowOff>104007</xdr:rowOff>
    </xdr:to>
    <xdr:cxnSp macro="">
      <xdr:nvCxnSpPr>
        <xdr:cNvPr id="112" name="直線コネクタ 111"/>
        <xdr:cNvCxnSpPr/>
      </xdr:nvCxnSpPr>
      <xdr:spPr bwMode="auto">
        <a:xfrm>
          <a:off x="4305300" y="6352902"/>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85452</xdr:rowOff>
    </xdr:from>
    <xdr:to>
      <xdr:col>22</xdr:col>
      <xdr:colOff>114300</xdr:colOff>
      <xdr:row>34</xdr:row>
      <xdr:rowOff>110141</xdr:rowOff>
    </xdr:to>
    <xdr:cxnSp macro="">
      <xdr:nvCxnSpPr>
        <xdr:cNvPr id="115" name="直線コネクタ 114"/>
        <xdr:cNvCxnSpPr/>
      </xdr:nvCxnSpPr>
      <xdr:spPr bwMode="auto">
        <a:xfrm flipV="1">
          <a:off x="3606800" y="6352902"/>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56820</xdr:rowOff>
    </xdr:from>
    <xdr:to>
      <xdr:col>18</xdr:col>
      <xdr:colOff>177800</xdr:colOff>
      <xdr:row>34</xdr:row>
      <xdr:rowOff>110141</xdr:rowOff>
    </xdr:to>
    <xdr:cxnSp macro="">
      <xdr:nvCxnSpPr>
        <xdr:cNvPr id="118" name="直線コネクタ 117"/>
        <xdr:cNvCxnSpPr/>
      </xdr:nvCxnSpPr>
      <xdr:spPr bwMode="auto">
        <a:xfrm>
          <a:off x="2908300" y="6324270"/>
          <a:ext cx="698500" cy="5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66089</xdr:rowOff>
    </xdr:from>
    <xdr:ext cx="762000" cy="259045"/>
    <xdr:sp macro="" textlink="">
      <xdr:nvSpPr>
        <xdr:cNvPr id="122" name="テキスト ボックス 121"/>
        <xdr:cNvSpPr txBox="1"/>
      </xdr:nvSpPr>
      <xdr:spPr>
        <a:xfrm>
          <a:off x="2527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15373</xdr:rowOff>
    </xdr:from>
    <xdr:to>
      <xdr:col>29</xdr:col>
      <xdr:colOff>177800</xdr:colOff>
      <xdr:row>34</xdr:row>
      <xdr:rowOff>116973</xdr:rowOff>
    </xdr:to>
    <xdr:sp macro="" textlink="">
      <xdr:nvSpPr>
        <xdr:cNvPr id="128" name="楕円 127"/>
        <xdr:cNvSpPr/>
      </xdr:nvSpPr>
      <xdr:spPr bwMode="auto">
        <a:xfrm>
          <a:off x="5600700" y="628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203350</xdr:rowOff>
    </xdr:from>
    <xdr:ext cx="762000" cy="259045"/>
    <xdr:sp macro="" textlink="">
      <xdr:nvSpPr>
        <xdr:cNvPr id="129" name="人口1人当たり決算額の推移該当値テキスト445"/>
        <xdr:cNvSpPr txBox="1"/>
      </xdr:nvSpPr>
      <xdr:spPr>
        <a:xfrm>
          <a:off x="5740400" y="612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53207</xdr:rowOff>
    </xdr:from>
    <xdr:to>
      <xdr:col>26</xdr:col>
      <xdr:colOff>101600</xdr:colOff>
      <xdr:row>34</xdr:row>
      <xdr:rowOff>154807</xdr:rowOff>
    </xdr:to>
    <xdr:sp macro="" textlink="">
      <xdr:nvSpPr>
        <xdr:cNvPr id="130" name="楕円 129"/>
        <xdr:cNvSpPr/>
      </xdr:nvSpPr>
      <xdr:spPr bwMode="auto">
        <a:xfrm>
          <a:off x="4953000" y="632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164984</xdr:rowOff>
    </xdr:from>
    <xdr:ext cx="736600" cy="259045"/>
    <xdr:sp macro="" textlink="">
      <xdr:nvSpPr>
        <xdr:cNvPr id="131" name="テキスト ボックス 130"/>
        <xdr:cNvSpPr txBox="1"/>
      </xdr:nvSpPr>
      <xdr:spPr>
        <a:xfrm>
          <a:off x="4622800" y="60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34652</xdr:rowOff>
    </xdr:from>
    <xdr:to>
      <xdr:col>22</xdr:col>
      <xdr:colOff>165100</xdr:colOff>
      <xdr:row>34</xdr:row>
      <xdr:rowOff>136252</xdr:rowOff>
    </xdr:to>
    <xdr:sp macro="" textlink="">
      <xdr:nvSpPr>
        <xdr:cNvPr id="132" name="楕円 131"/>
        <xdr:cNvSpPr/>
      </xdr:nvSpPr>
      <xdr:spPr bwMode="auto">
        <a:xfrm>
          <a:off x="4254500" y="630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146429</xdr:rowOff>
    </xdr:from>
    <xdr:ext cx="762000" cy="259045"/>
    <xdr:sp macro="" textlink="">
      <xdr:nvSpPr>
        <xdr:cNvPr id="133" name="テキスト ボックス 132"/>
        <xdr:cNvSpPr txBox="1"/>
      </xdr:nvSpPr>
      <xdr:spPr>
        <a:xfrm>
          <a:off x="3924300" y="607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59341</xdr:rowOff>
    </xdr:from>
    <xdr:to>
      <xdr:col>19</xdr:col>
      <xdr:colOff>38100</xdr:colOff>
      <xdr:row>34</xdr:row>
      <xdr:rowOff>160941</xdr:rowOff>
    </xdr:to>
    <xdr:sp macro="" textlink="">
      <xdr:nvSpPr>
        <xdr:cNvPr id="134" name="楕円 133"/>
        <xdr:cNvSpPr/>
      </xdr:nvSpPr>
      <xdr:spPr bwMode="auto">
        <a:xfrm>
          <a:off x="3556000" y="632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171118</xdr:rowOff>
    </xdr:from>
    <xdr:ext cx="762000" cy="259045"/>
    <xdr:sp macro="" textlink="">
      <xdr:nvSpPr>
        <xdr:cNvPr id="135" name="テキスト ボックス 134"/>
        <xdr:cNvSpPr txBox="1"/>
      </xdr:nvSpPr>
      <xdr:spPr>
        <a:xfrm>
          <a:off x="3225800" y="609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6020</xdr:rowOff>
    </xdr:from>
    <xdr:to>
      <xdr:col>15</xdr:col>
      <xdr:colOff>101600</xdr:colOff>
      <xdr:row>34</xdr:row>
      <xdr:rowOff>107620</xdr:rowOff>
    </xdr:to>
    <xdr:sp macro="" textlink="">
      <xdr:nvSpPr>
        <xdr:cNvPr id="136" name="楕円 135"/>
        <xdr:cNvSpPr/>
      </xdr:nvSpPr>
      <xdr:spPr bwMode="auto">
        <a:xfrm>
          <a:off x="2857500" y="627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117797</xdr:rowOff>
    </xdr:from>
    <xdr:ext cx="762000" cy="259045"/>
    <xdr:sp macro="" textlink="">
      <xdr:nvSpPr>
        <xdr:cNvPr id="137" name="テキスト ボックス 136"/>
        <xdr:cNvSpPr txBox="1"/>
      </xdr:nvSpPr>
      <xdr:spPr>
        <a:xfrm>
          <a:off x="2527300" y="60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8,615
8,524
233.32
7,092,580
6,812,036
252,145
4,518,679
10,102,788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159116</xdr:rowOff>
    </xdr:from>
    <xdr:to>
      <xdr:col>24</xdr:col>
      <xdr:colOff>63500</xdr:colOff>
      <xdr:row>36</xdr:row>
      <xdr:rowOff>23327</xdr:rowOff>
    </xdr:to>
    <xdr:cxnSp macro="">
      <xdr:nvCxnSpPr>
        <xdr:cNvPr id="61" name="直線コネクタ 60"/>
        <xdr:cNvCxnSpPr/>
      </xdr:nvCxnSpPr>
      <xdr:spPr>
        <a:xfrm>
          <a:off x="3797300" y="6159866"/>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130304</xdr:rowOff>
    </xdr:from>
    <xdr:to>
      <xdr:col>19</xdr:col>
      <xdr:colOff>177800</xdr:colOff>
      <xdr:row>35</xdr:row>
      <xdr:rowOff>159116</xdr:rowOff>
    </xdr:to>
    <xdr:cxnSp macro="">
      <xdr:nvCxnSpPr>
        <xdr:cNvPr id="64" name="直線コネクタ 63"/>
        <xdr:cNvCxnSpPr/>
      </xdr:nvCxnSpPr>
      <xdr:spPr>
        <a:xfrm>
          <a:off x="2908300" y="6131054"/>
          <a:ext cx="8890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130304</xdr:rowOff>
    </xdr:from>
    <xdr:to>
      <xdr:col>15</xdr:col>
      <xdr:colOff>50800</xdr:colOff>
      <xdr:row>35</xdr:row>
      <xdr:rowOff>167498</xdr:rowOff>
    </xdr:to>
    <xdr:cxnSp macro="">
      <xdr:nvCxnSpPr>
        <xdr:cNvPr id="67" name="直線コネクタ 66"/>
        <xdr:cNvCxnSpPr/>
      </xdr:nvCxnSpPr>
      <xdr:spPr>
        <a:xfrm flipV="1">
          <a:off x="2019300" y="6131054"/>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130190</xdr:rowOff>
    </xdr:from>
    <xdr:to>
      <xdr:col>10</xdr:col>
      <xdr:colOff>114300</xdr:colOff>
      <xdr:row>35</xdr:row>
      <xdr:rowOff>167498</xdr:rowOff>
    </xdr:to>
    <xdr:cxnSp macro="">
      <xdr:nvCxnSpPr>
        <xdr:cNvPr id="70" name="直線コネクタ 69"/>
        <xdr:cNvCxnSpPr/>
      </xdr:nvCxnSpPr>
      <xdr:spPr>
        <a:xfrm>
          <a:off x="1130300" y="6130940"/>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143977</xdr:rowOff>
    </xdr:from>
    <xdr:to>
      <xdr:col>24</xdr:col>
      <xdr:colOff>114300</xdr:colOff>
      <xdr:row>36</xdr:row>
      <xdr:rowOff>74127</xdr:rowOff>
    </xdr:to>
    <xdr:sp macro="" textlink="">
      <xdr:nvSpPr>
        <xdr:cNvPr id="80" name="楕円 79"/>
        <xdr:cNvSpPr/>
      </xdr:nvSpPr>
      <xdr:spPr>
        <a:xfrm>
          <a:off x="4584700" y="61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166854</xdr:rowOff>
    </xdr:from>
    <xdr:ext cx="599010" cy="259045"/>
    <xdr:sp macro="" textlink="">
      <xdr:nvSpPr>
        <xdr:cNvPr id="81" name="人件費該当値テキスト"/>
        <xdr:cNvSpPr txBox="1"/>
      </xdr:nvSpPr>
      <xdr:spPr>
        <a:xfrm>
          <a:off x="4686300" y="599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108316</xdr:rowOff>
    </xdr:from>
    <xdr:to>
      <xdr:col>20</xdr:col>
      <xdr:colOff>38100</xdr:colOff>
      <xdr:row>36</xdr:row>
      <xdr:rowOff>38466</xdr:rowOff>
    </xdr:to>
    <xdr:sp macro="" textlink="">
      <xdr:nvSpPr>
        <xdr:cNvPr id="82" name="楕円 81"/>
        <xdr:cNvSpPr/>
      </xdr:nvSpPr>
      <xdr:spPr>
        <a:xfrm>
          <a:off x="3746500" y="610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54993</xdr:rowOff>
    </xdr:from>
    <xdr:ext cx="599010" cy="259045"/>
    <xdr:sp macro="" textlink="">
      <xdr:nvSpPr>
        <xdr:cNvPr id="83" name="テキスト ボックス 82"/>
        <xdr:cNvSpPr txBox="1"/>
      </xdr:nvSpPr>
      <xdr:spPr>
        <a:xfrm>
          <a:off x="3497795" y="588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79504</xdr:rowOff>
    </xdr:from>
    <xdr:to>
      <xdr:col>15</xdr:col>
      <xdr:colOff>101600</xdr:colOff>
      <xdr:row>36</xdr:row>
      <xdr:rowOff>9654</xdr:rowOff>
    </xdr:to>
    <xdr:sp macro="" textlink="">
      <xdr:nvSpPr>
        <xdr:cNvPr id="84" name="楕円 83"/>
        <xdr:cNvSpPr/>
      </xdr:nvSpPr>
      <xdr:spPr>
        <a:xfrm>
          <a:off x="2857500" y="6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26181</xdr:rowOff>
    </xdr:from>
    <xdr:ext cx="599010" cy="259045"/>
    <xdr:sp macro="" textlink="">
      <xdr:nvSpPr>
        <xdr:cNvPr id="85" name="テキスト ボックス 84"/>
        <xdr:cNvSpPr txBox="1"/>
      </xdr:nvSpPr>
      <xdr:spPr>
        <a:xfrm>
          <a:off x="2608795" y="585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116698</xdr:rowOff>
    </xdr:from>
    <xdr:to>
      <xdr:col>10</xdr:col>
      <xdr:colOff>165100</xdr:colOff>
      <xdr:row>36</xdr:row>
      <xdr:rowOff>46848</xdr:rowOff>
    </xdr:to>
    <xdr:sp macro="" textlink="">
      <xdr:nvSpPr>
        <xdr:cNvPr id="86" name="楕円 85"/>
        <xdr:cNvSpPr/>
      </xdr:nvSpPr>
      <xdr:spPr>
        <a:xfrm>
          <a:off x="1968500" y="61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63375</xdr:rowOff>
    </xdr:from>
    <xdr:ext cx="599010" cy="259045"/>
    <xdr:sp macro="" textlink="">
      <xdr:nvSpPr>
        <xdr:cNvPr id="87" name="テキスト ボックス 86"/>
        <xdr:cNvSpPr txBox="1"/>
      </xdr:nvSpPr>
      <xdr:spPr>
        <a:xfrm>
          <a:off x="1719795" y="58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79390</xdr:rowOff>
    </xdr:from>
    <xdr:to>
      <xdr:col>6</xdr:col>
      <xdr:colOff>38100</xdr:colOff>
      <xdr:row>36</xdr:row>
      <xdr:rowOff>9540</xdr:rowOff>
    </xdr:to>
    <xdr:sp macro="" textlink="">
      <xdr:nvSpPr>
        <xdr:cNvPr id="88" name="楕円 87"/>
        <xdr:cNvSpPr/>
      </xdr:nvSpPr>
      <xdr:spPr>
        <a:xfrm>
          <a:off x="1079500" y="60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26067</xdr:rowOff>
    </xdr:from>
    <xdr:ext cx="599010" cy="259045"/>
    <xdr:sp macro="" textlink="">
      <xdr:nvSpPr>
        <xdr:cNvPr id="89" name="テキスト ボックス 88"/>
        <xdr:cNvSpPr txBox="1"/>
      </xdr:nvSpPr>
      <xdr:spPr>
        <a:xfrm>
          <a:off x="830795" y="5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166420</xdr:rowOff>
    </xdr:from>
    <xdr:to>
      <xdr:col>24</xdr:col>
      <xdr:colOff>63500</xdr:colOff>
      <xdr:row>58</xdr:row>
      <xdr:rowOff>24404</xdr:rowOff>
    </xdr:to>
    <xdr:cxnSp macro="">
      <xdr:nvCxnSpPr>
        <xdr:cNvPr id="120" name="直線コネクタ 119"/>
        <xdr:cNvCxnSpPr/>
      </xdr:nvCxnSpPr>
      <xdr:spPr>
        <a:xfrm flipV="1">
          <a:off x="3797300" y="9939070"/>
          <a:ext cx="8382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17625</xdr:rowOff>
    </xdr:from>
    <xdr:to>
      <xdr:col>19</xdr:col>
      <xdr:colOff>177800</xdr:colOff>
      <xdr:row>58</xdr:row>
      <xdr:rowOff>24404</xdr:rowOff>
    </xdr:to>
    <xdr:cxnSp macro="">
      <xdr:nvCxnSpPr>
        <xdr:cNvPr id="123" name="直線コネクタ 122"/>
        <xdr:cNvCxnSpPr/>
      </xdr:nvCxnSpPr>
      <xdr:spPr>
        <a:xfrm>
          <a:off x="2908300" y="9961725"/>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17017</xdr:rowOff>
    </xdr:from>
    <xdr:to>
      <xdr:col>15</xdr:col>
      <xdr:colOff>50800</xdr:colOff>
      <xdr:row>58</xdr:row>
      <xdr:rowOff>17625</xdr:rowOff>
    </xdr:to>
    <xdr:cxnSp macro="">
      <xdr:nvCxnSpPr>
        <xdr:cNvPr id="126" name="直線コネクタ 125"/>
        <xdr:cNvCxnSpPr/>
      </xdr:nvCxnSpPr>
      <xdr:spPr>
        <a:xfrm>
          <a:off x="2019300" y="9961117"/>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17017</xdr:rowOff>
    </xdr:from>
    <xdr:to>
      <xdr:col>10</xdr:col>
      <xdr:colOff>114300</xdr:colOff>
      <xdr:row>58</xdr:row>
      <xdr:rowOff>26216</xdr:rowOff>
    </xdr:to>
    <xdr:cxnSp macro="">
      <xdr:nvCxnSpPr>
        <xdr:cNvPr id="129" name="直線コネクタ 128"/>
        <xdr:cNvCxnSpPr/>
      </xdr:nvCxnSpPr>
      <xdr:spPr>
        <a:xfrm flipV="1">
          <a:off x="1130300" y="9961117"/>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115620</xdr:rowOff>
    </xdr:from>
    <xdr:to>
      <xdr:col>24</xdr:col>
      <xdr:colOff>114300</xdr:colOff>
      <xdr:row>58</xdr:row>
      <xdr:rowOff>45770</xdr:rowOff>
    </xdr:to>
    <xdr:sp macro="" textlink="">
      <xdr:nvSpPr>
        <xdr:cNvPr id="139" name="楕円 138"/>
        <xdr:cNvSpPr/>
      </xdr:nvSpPr>
      <xdr:spPr>
        <a:xfrm>
          <a:off x="4584700" y="98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30547</xdr:rowOff>
    </xdr:from>
    <xdr:ext cx="534377" cy="259045"/>
    <xdr:sp macro="" textlink="">
      <xdr:nvSpPr>
        <xdr:cNvPr id="140" name="物件費該当値テキスト"/>
        <xdr:cNvSpPr txBox="1"/>
      </xdr:nvSpPr>
      <xdr:spPr>
        <a:xfrm>
          <a:off x="4686300" y="98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145054</xdr:rowOff>
    </xdr:from>
    <xdr:to>
      <xdr:col>20</xdr:col>
      <xdr:colOff>38100</xdr:colOff>
      <xdr:row>58</xdr:row>
      <xdr:rowOff>75204</xdr:rowOff>
    </xdr:to>
    <xdr:sp macro="" textlink="">
      <xdr:nvSpPr>
        <xdr:cNvPr id="141" name="楕円 140"/>
        <xdr:cNvSpPr/>
      </xdr:nvSpPr>
      <xdr:spPr>
        <a:xfrm>
          <a:off x="3746500" y="99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66331</xdr:rowOff>
    </xdr:from>
    <xdr:ext cx="534377" cy="259045"/>
    <xdr:sp macro="" textlink="">
      <xdr:nvSpPr>
        <xdr:cNvPr id="142" name="テキスト ボックス 141"/>
        <xdr:cNvSpPr txBox="1"/>
      </xdr:nvSpPr>
      <xdr:spPr>
        <a:xfrm>
          <a:off x="3530111" y="100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138275</xdr:rowOff>
    </xdr:from>
    <xdr:to>
      <xdr:col>15</xdr:col>
      <xdr:colOff>101600</xdr:colOff>
      <xdr:row>58</xdr:row>
      <xdr:rowOff>68425</xdr:rowOff>
    </xdr:to>
    <xdr:sp macro="" textlink="">
      <xdr:nvSpPr>
        <xdr:cNvPr id="143" name="楕円 142"/>
        <xdr:cNvSpPr/>
      </xdr:nvSpPr>
      <xdr:spPr>
        <a:xfrm>
          <a:off x="2857500" y="99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59552</xdr:rowOff>
    </xdr:from>
    <xdr:ext cx="534377" cy="259045"/>
    <xdr:sp macro="" textlink="">
      <xdr:nvSpPr>
        <xdr:cNvPr id="144" name="テキスト ボックス 143"/>
        <xdr:cNvSpPr txBox="1"/>
      </xdr:nvSpPr>
      <xdr:spPr>
        <a:xfrm>
          <a:off x="2641111" y="100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137667</xdr:rowOff>
    </xdr:from>
    <xdr:to>
      <xdr:col>10</xdr:col>
      <xdr:colOff>165100</xdr:colOff>
      <xdr:row>58</xdr:row>
      <xdr:rowOff>67817</xdr:rowOff>
    </xdr:to>
    <xdr:sp macro="" textlink="">
      <xdr:nvSpPr>
        <xdr:cNvPr id="145" name="楕円 144"/>
        <xdr:cNvSpPr/>
      </xdr:nvSpPr>
      <xdr:spPr>
        <a:xfrm>
          <a:off x="1968500" y="9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58944</xdr:rowOff>
    </xdr:from>
    <xdr:ext cx="534377" cy="259045"/>
    <xdr:sp macro="" textlink="">
      <xdr:nvSpPr>
        <xdr:cNvPr id="146" name="テキスト ボックス 145"/>
        <xdr:cNvSpPr txBox="1"/>
      </xdr:nvSpPr>
      <xdr:spPr>
        <a:xfrm>
          <a:off x="1752111" y="10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146866</xdr:rowOff>
    </xdr:from>
    <xdr:to>
      <xdr:col>6</xdr:col>
      <xdr:colOff>38100</xdr:colOff>
      <xdr:row>58</xdr:row>
      <xdr:rowOff>77016</xdr:rowOff>
    </xdr:to>
    <xdr:sp macro="" textlink="">
      <xdr:nvSpPr>
        <xdr:cNvPr id="147" name="楕円 146"/>
        <xdr:cNvSpPr/>
      </xdr:nvSpPr>
      <xdr:spPr>
        <a:xfrm>
          <a:off x="1079500" y="99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68143</xdr:rowOff>
    </xdr:from>
    <xdr:ext cx="534377" cy="259045"/>
    <xdr:sp macro="" textlink="">
      <xdr:nvSpPr>
        <xdr:cNvPr id="148" name="テキスト ボックス 147"/>
        <xdr:cNvSpPr txBox="1"/>
      </xdr:nvSpPr>
      <xdr:spPr>
        <a:xfrm>
          <a:off x="863111" y="1001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167894</xdr:rowOff>
    </xdr:from>
    <xdr:to>
      <xdr:col>24</xdr:col>
      <xdr:colOff>63500</xdr:colOff>
      <xdr:row>78</xdr:row>
      <xdr:rowOff>49955</xdr:rowOff>
    </xdr:to>
    <xdr:cxnSp macro="">
      <xdr:nvCxnSpPr>
        <xdr:cNvPr id="177" name="直線コネクタ 176"/>
        <xdr:cNvCxnSpPr/>
      </xdr:nvCxnSpPr>
      <xdr:spPr>
        <a:xfrm flipV="1">
          <a:off x="3797300" y="13369544"/>
          <a:ext cx="8382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49955</xdr:rowOff>
    </xdr:from>
    <xdr:to>
      <xdr:col>19</xdr:col>
      <xdr:colOff>177800</xdr:colOff>
      <xdr:row>78</xdr:row>
      <xdr:rowOff>56795</xdr:rowOff>
    </xdr:to>
    <xdr:cxnSp macro="">
      <xdr:nvCxnSpPr>
        <xdr:cNvPr id="180" name="直線コネクタ 179"/>
        <xdr:cNvCxnSpPr/>
      </xdr:nvCxnSpPr>
      <xdr:spPr>
        <a:xfrm flipV="1">
          <a:off x="2908300" y="13423055"/>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56795</xdr:rowOff>
    </xdr:from>
    <xdr:to>
      <xdr:col>15</xdr:col>
      <xdr:colOff>50800</xdr:colOff>
      <xdr:row>78</xdr:row>
      <xdr:rowOff>71977</xdr:rowOff>
    </xdr:to>
    <xdr:cxnSp macro="">
      <xdr:nvCxnSpPr>
        <xdr:cNvPr id="183" name="直線コネクタ 182"/>
        <xdr:cNvCxnSpPr/>
      </xdr:nvCxnSpPr>
      <xdr:spPr>
        <a:xfrm flipV="1">
          <a:off x="2019300" y="13429895"/>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71977</xdr:rowOff>
    </xdr:from>
    <xdr:to>
      <xdr:col>10</xdr:col>
      <xdr:colOff>114300</xdr:colOff>
      <xdr:row>78</xdr:row>
      <xdr:rowOff>75482</xdr:rowOff>
    </xdr:to>
    <xdr:cxnSp macro="">
      <xdr:nvCxnSpPr>
        <xdr:cNvPr id="186" name="直線コネクタ 185"/>
        <xdr:cNvCxnSpPr/>
      </xdr:nvCxnSpPr>
      <xdr:spPr>
        <a:xfrm flipV="1">
          <a:off x="1130300" y="1344507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117094</xdr:rowOff>
    </xdr:from>
    <xdr:to>
      <xdr:col>24</xdr:col>
      <xdr:colOff>114300</xdr:colOff>
      <xdr:row>78</xdr:row>
      <xdr:rowOff>47244</xdr:rowOff>
    </xdr:to>
    <xdr:sp macro="" textlink="">
      <xdr:nvSpPr>
        <xdr:cNvPr id="196" name="楕円 195"/>
        <xdr:cNvSpPr/>
      </xdr:nvSpPr>
      <xdr:spPr>
        <a:xfrm>
          <a:off x="45847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139971</xdr:rowOff>
    </xdr:from>
    <xdr:ext cx="534377" cy="259045"/>
    <xdr:sp macro="" textlink="">
      <xdr:nvSpPr>
        <xdr:cNvPr id="197" name="維持補修費該当値テキスト"/>
        <xdr:cNvSpPr txBox="1"/>
      </xdr:nvSpPr>
      <xdr:spPr>
        <a:xfrm>
          <a:off x="4686300" y="131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170605</xdr:rowOff>
    </xdr:from>
    <xdr:to>
      <xdr:col>20</xdr:col>
      <xdr:colOff>38100</xdr:colOff>
      <xdr:row>78</xdr:row>
      <xdr:rowOff>100755</xdr:rowOff>
    </xdr:to>
    <xdr:sp macro="" textlink="">
      <xdr:nvSpPr>
        <xdr:cNvPr id="198" name="楕円 197"/>
        <xdr:cNvSpPr/>
      </xdr:nvSpPr>
      <xdr:spPr>
        <a:xfrm>
          <a:off x="3746500" y="133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91882</xdr:rowOff>
    </xdr:from>
    <xdr:ext cx="469744" cy="259045"/>
    <xdr:sp macro="" textlink="">
      <xdr:nvSpPr>
        <xdr:cNvPr id="199" name="テキスト ボックス 198"/>
        <xdr:cNvSpPr txBox="1"/>
      </xdr:nvSpPr>
      <xdr:spPr>
        <a:xfrm>
          <a:off x="3562428" y="1346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5995</xdr:rowOff>
    </xdr:from>
    <xdr:to>
      <xdr:col>15</xdr:col>
      <xdr:colOff>101600</xdr:colOff>
      <xdr:row>78</xdr:row>
      <xdr:rowOff>107595</xdr:rowOff>
    </xdr:to>
    <xdr:sp macro="" textlink="">
      <xdr:nvSpPr>
        <xdr:cNvPr id="200" name="楕円 199"/>
        <xdr:cNvSpPr/>
      </xdr:nvSpPr>
      <xdr:spPr>
        <a:xfrm>
          <a:off x="2857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98722</xdr:rowOff>
    </xdr:from>
    <xdr:ext cx="469744" cy="259045"/>
    <xdr:sp macro="" textlink="">
      <xdr:nvSpPr>
        <xdr:cNvPr id="201" name="テキスト ボックス 200"/>
        <xdr:cNvSpPr txBox="1"/>
      </xdr:nvSpPr>
      <xdr:spPr>
        <a:xfrm>
          <a:off x="2673428" y="134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21177</xdr:rowOff>
    </xdr:from>
    <xdr:to>
      <xdr:col>10</xdr:col>
      <xdr:colOff>165100</xdr:colOff>
      <xdr:row>78</xdr:row>
      <xdr:rowOff>122777</xdr:rowOff>
    </xdr:to>
    <xdr:sp macro="" textlink="">
      <xdr:nvSpPr>
        <xdr:cNvPr id="202" name="楕円 201"/>
        <xdr:cNvSpPr/>
      </xdr:nvSpPr>
      <xdr:spPr>
        <a:xfrm>
          <a:off x="1968500" y="133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113904</xdr:rowOff>
    </xdr:from>
    <xdr:ext cx="469744" cy="259045"/>
    <xdr:sp macro="" textlink="">
      <xdr:nvSpPr>
        <xdr:cNvPr id="203" name="テキスト ボックス 202"/>
        <xdr:cNvSpPr txBox="1"/>
      </xdr:nvSpPr>
      <xdr:spPr>
        <a:xfrm>
          <a:off x="1784428" y="1348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24682</xdr:rowOff>
    </xdr:from>
    <xdr:to>
      <xdr:col>6</xdr:col>
      <xdr:colOff>38100</xdr:colOff>
      <xdr:row>78</xdr:row>
      <xdr:rowOff>126282</xdr:rowOff>
    </xdr:to>
    <xdr:sp macro="" textlink="">
      <xdr:nvSpPr>
        <xdr:cNvPr id="204" name="楕円 203"/>
        <xdr:cNvSpPr/>
      </xdr:nvSpPr>
      <xdr:spPr>
        <a:xfrm>
          <a:off x="1079500" y="13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117409</xdr:rowOff>
    </xdr:from>
    <xdr:ext cx="469744" cy="259045"/>
    <xdr:sp macro="" textlink="">
      <xdr:nvSpPr>
        <xdr:cNvPr id="205" name="テキスト ボックス 204"/>
        <xdr:cNvSpPr txBox="1"/>
      </xdr:nvSpPr>
      <xdr:spPr>
        <a:xfrm>
          <a:off x="895428" y="134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136700</xdr:rowOff>
    </xdr:from>
    <xdr:to>
      <xdr:col>24</xdr:col>
      <xdr:colOff>63500</xdr:colOff>
      <xdr:row>97</xdr:row>
      <xdr:rowOff>1553</xdr:rowOff>
    </xdr:to>
    <xdr:cxnSp macro="">
      <xdr:nvCxnSpPr>
        <xdr:cNvPr id="239" name="直線コネクタ 238"/>
        <xdr:cNvCxnSpPr/>
      </xdr:nvCxnSpPr>
      <xdr:spPr>
        <a:xfrm>
          <a:off x="3797300" y="16595900"/>
          <a:ext cx="838200" cy="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120555</xdr:rowOff>
    </xdr:from>
    <xdr:to>
      <xdr:col>19</xdr:col>
      <xdr:colOff>177800</xdr:colOff>
      <xdr:row>96</xdr:row>
      <xdr:rowOff>136700</xdr:rowOff>
    </xdr:to>
    <xdr:cxnSp macro="">
      <xdr:nvCxnSpPr>
        <xdr:cNvPr id="242" name="直線コネクタ 241"/>
        <xdr:cNvCxnSpPr/>
      </xdr:nvCxnSpPr>
      <xdr:spPr>
        <a:xfrm>
          <a:off x="2908300" y="16579755"/>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120555</xdr:rowOff>
    </xdr:from>
    <xdr:to>
      <xdr:col>15</xdr:col>
      <xdr:colOff>50800</xdr:colOff>
      <xdr:row>97</xdr:row>
      <xdr:rowOff>36359</xdr:rowOff>
    </xdr:to>
    <xdr:cxnSp macro="">
      <xdr:nvCxnSpPr>
        <xdr:cNvPr id="245" name="直線コネクタ 244"/>
        <xdr:cNvCxnSpPr/>
      </xdr:nvCxnSpPr>
      <xdr:spPr>
        <a:xfrm flipV="1">
          <a:off x="2019300" y="16579755"/>
          <a:ext cx="889000" cy="8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36359</xdr:rowOff>
    </xdr:from>
    <xdr:to>
      <xdr:col>10</xdr:col>
      <xdr:colOff>114300</xdr:colOff>
      <xdr:row>97</xdr:row>
      <xdr:rowOff>36502</xdr:rowOff>
    </xdr:to>
    <xdr:cxnSp macro="">
      <xdr:nvCxnSpPr>
        <xdr:cNvPr id="248" name="直線コネクタ 247"/>
        <xdr:cNvCxnSpPr/>
      </xdr:nvCxnSpPr>
      <xdr:spPr>
        <a:xfrm flipV="1">
          <a:off x="1130300" y="16667009"/>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122203</xdr:rowOff>
    </xdr:from>
    <xdr:to>
      <xdr:col>24</xdr:col>
      <xdr:colOff>114300</xdr:colOff>
      <xdr:row>97</xdr:row>
      <xdr:rowOff>52353</xdr:rowOff>
    </xdr:to>
    <xdr:sp macro="" textlink="">
      <xdr:nvSpPr>
        <xdr:cNvPr id="258" name="楕円 257"/>
        <xdr:cNvSpPr/>
      </xdr:nvSpPr>
      <xdr:spPr>
        <a:xfrm>
          <a:off x="4584700" y="165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100630</xdr:rowOff>
    </xdr:from>
    <xdr:ext cx="534377" cy="259045"/>
    <xdr:sp macro="" textlink="">
      <xdr:nvSpPr>
        <xdr:cNvPr id="259" name="扶助費該当値テキスト"/>
        <xdr:cNvSpPr txBox="1"/>
      </xdr:nvSpPr>
      <xdr:spPr>
        <a:xfrm>
          <a:off x="4686300" y="165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85900</xdr:rowOff>
    </xdr:from>
    <xdr:to>
      <xdr:col>20</xdr:col>
      <xdr:colOff>38100</xdr:colOff>
      <xdr:row>97</xdr:row>
      <xdr:rowOff>16050</xdr:rowOff>
    </xdr:to>
    <xdr:sp macro="" textlink="">
      <xdr:nvSpPr>
        <xdr:cNvPr id="260" name="楕円 259"/>
        <xdr:cNvSpPr/>
      </xdr:nvSpPr>
      <xdr:spPr>
        <a:xfrm>
          <a:off x="3746500" y="165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7177</xdr:rowOff>
    </xdr:from>
    <xdr:ext cx="534377" cy="259045"/>
    <xdr:sp macro="" textlink="">
      <xdr:nvSpPr>
        <xdr:cNvPr id="261" name="テキスト ボックス 260"/>
        <xdr:cNvSpPr txBox="1"/>
      </xdr:nvSpPr>
      <xdr:spPr>
        <a:xfrm>
          <a:off x="3530111" y="166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69755</xdr:rowOff>
    </xdr:from>
    <xdr:to>
      <xdr:col>15</xdr:col>
      <xdr:colOff>101600</xdr:colOff>
      <xdr:row>96</xdr:row>
      <xdr:rowOff>171355</xdr:rowOff>
    </xdr:to>
    <xdr:sp macro="" textlink="">
      <xdr:nvSpPr>
        <xdr:cNvPr id="262" name="楕円 261"/>
        <xdr:cNvSpPr/>
      </xdr:nvSpPr>
      <xdr:spPr>
        <a:xfrm>
          <a:off x="2857500" y="165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162482</xdr:rowOff>
    </xdr:from>
    <xdr:ext cx="534377" cy="259045"/>
    <xdr:sp macro="" textlink="">
      <xdr:nvSpPr>
        <xdr:cNvPr id="263" name="テキスト ボックス 262"/>
        <xdr:cNvSpPr txBox="1"/>
      </xdr:nvSpPr>
      <xdr:spPr>
        <a:xfrm>
          <a:off x="2641111" y="166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157009</xdr:rowOff>
    </xdr:from>
    <xdr:to>
      <xdr:col>10</xdr:col>
      <xdr:colOff>165100</xdr:colOff>
      <xdr:row>97</xdr:row>
      <xdr:rowOff>87159</xdr:rowOff>
    </xdr:to>
    <xdr:sp macro="" textlink="">
      <xdr:nvSpPr>
        <xdr:cNvPr id="264" name="楕円 263"/>
        <xdr:cNvSpPr/>
      </xdr:nvSpPr>
      <xdr:spPr>
        <a:xfrm>
          <a:off x="1968500" y="166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78286</xdr:rowOff>
    </xdr:from>
    <xdr:ext cx="534377" cy="259045"/>
    <xdr:sp macro="" textlink="">
      <xdr:nvSpPr>
        <xdr:cNvPr id="265" name="テキスト ボックス 264"/>
        <xdr:cNvSpPr txBox="1"/>
      </xdr:nvSpPr>
      <xdr:spPr>
        <a:xfrm>
          <a:off x="1752111" y="167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157152</xdr:rowOff>
    </xdr:from>
    <xdr:to>
      <xdr:col>6</xdr:col>
      <xdr:colOff>38100</xdr:colOff>
      <xdr:row>97</xdr:row>
      <xdr:rowOff>87302</xdr:rowOff>
    </xdr:to>
    <xdr:sp macro="" textlink="">
      <xdr:nvSpPr>
        <xdr:cNvPr id="266" name="楕円 265"/>
        <xdr:cNvSpPr/>
      </xdr:nvSpPr>
      <xdr:spPr>
        <a:xfrm>
          <a:off x="1079500" y="166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78429</xdr:rowOff>
    </xdr:from>
    <xdr:ext cx="534377" cy="259045"/>
    <xdr:sp macro="" textlink="">
      <xdr:nvSpPr>
        <xdr:cNvPr id="267" name="テキスト ボックス 266"/>
        <xdr:cNvSpPr txBox="1"/>
      </xdr:nvSpPr>
      <xdr:spPr>
        <a:xfrm>
          <a:off x="863111" y="167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43368</xdr:rowOff>
    </xdr:from>
    <xdr:to>
      <xdr:col>55</xdr:col>
      <xdr:colOff>0</xdr:colOff>
      <xdr:row>36</xdr:row>
      <xdr:rowOff>52081</xdr:rowOff>
    </xdr:to>
    <xdr:cxnSp macro="">
      <xdr:nvCxnSpPr>
        <xdr:cNvPr id="296" name="直線コネクタ 295"/>
        <xdr:cNvCxnSpPr/>
      </xdr:nvCxnSpPr>
      <xdr:spPr>
        <a:xfrm>
          <a:off x="9639300" y="6215568"/>
          <a:ext cx="8382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43368</xdr:rowOff>
    </xdr:from>
    <xdr:to>
      <xdr:col>50</xdr:col>
      <xdr:colOff>114300</xdr:colOff>
      <xdr:row>36</xdr:row>
      <xdr:rowOff>159402</xdr:rowOff>
    </xdr:to>
    <xdr:cxnSp macro="">
      <xdr:nvCxnSpPr>
        <xdr:cNvPr id="299" name="直線コネクタ 298"/>
        <xdr:cNvCxnSpPr/>
      </xdr:nvCxnSpPr>
      <xdr:spPr>
        <a:xfrm flipV="1">
          <a:off x="8750300" y="6215568"/>
          <a:ext cx="889000" cy="1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75604</xdr:rowOff>
    </xdr:from>
    <xdr:to>
      <xdr:col>45</xdr:col>
      <xdr:colOff>177800</xdr:colOff>
      <xdr:row>36</xdr:row>
      <xdr:rowOff>159402</xdr:rowOff>
    </xdr:to>
    <xdr:cxnSp macro="">
      <xdr:nvCxnSpPr>
        <xdr:cNvPr id="302" name="直線コネクタ 301"/>
        <xdr:cNvCxnSpPr/>
      </xdr:nvCxnSpPr>
      <xdr:spPr>
        <a:xfrm>
          <a:off x="7861300" y="6247804"/>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75604</xdr:rowOff>
    </xdr:from>
    <xdr:to>
      <xdr:col>41</xdr:col>
      <xdr:colOff>50800</xdr:colOff>
      <xdr:row>36</xdr:row>
      <xdr:rowOff>160944</xdr:rowOff>
    </xdr:to>
    <xdr:cxnSp macro="">
      <xdr:nvCxnSpPr>
        <xdr:cNvPr id="305" name="直線コネクタ 304"/>
        <xdr:cNvCxnSpPr/>
      </xdr:nvCxnSpPr>
      <xdr:spPr>
        <a:xfrm flipV="1">
          <a:off x="6972300" y="6247804"/>
          <a:ext cx="889000" cy="8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9" name="テキスト ボックス 308"/>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xdr:rowOff>
    </xdr:from>
    <xdr:to>
      <xdr:col>55</xdr:col>
      <xdr:colOff>50800</xdr:colOff>
      <xdr:row>36</xdr:row>
      <xdr:rowOff>102881</xdr:rowOff>
    </xdr:to>
    <xdr:sp macro="" textlink="">
      <xdr:nvSpPr>
        <xdr:cNvPr id="315" name="楕円 314"/>
        <xdr:cNvSpPr/>
      </xdr:nvSpPr>
      <xdr:spPr>
        <a:xfrm>
          <a:off x="10426700" y="61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24158</xdr:rowOff>
    </xdr:from>
    <xdr:ext cx="599010" cy="259045"/>
    <xdr:sp macro="" textlink="">
      <xdr:nvSpPr>
        <xdr:cNvPr id="316" name="補助費等該当値テキスト"/>
        <xdr:cNvSpPr txBox="1"/>
      </xdr:nvSpPr>
      <xdr:spPr>
        <a:xfrm>
          <a:off x="10528300" y="602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164018</xdr:rowOff>
    </xdr:from>
    <xdr:to>
      <xdr:col>50</xdr:col>
      <xdr:colOff>165100</xdr:colOff>
      <xdr:row>36</xdr:row>
      <xdr:rowOff>94168</xdr:rowOff>
    </xdr:to>
    <xdr:sp macro="" textlink="">
      <xdr:nvSpPr>
        <xdr:cNvPr id="317" name="楕円 316"/>
        <xdr:cNvSpPr/>
      </xdr:nvSpPr>
      <xdr:spPr>
        <a:xfrm>
          <a:off x="9588500" y="61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110695</xdr:rowOff>
    </xdr:from>
    <xdr:ext cx="599010" cy="259045"/>
    <xdr:sp macro="" textlink="">
      <xdr:nvSpPr>
        <xdr:cNvPr id="318" name="テキスト ボックス 317"/>
        <xdr:cNvSpPr txBox="1"/>
      </xdr:nvSpPr>
      <xdr:spPr>
        <a:xfrm>
          <a:off x="9339795" y="593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108602</xdr:rowOff>
    </xdr:from>
    <xdr:to>
      <xdr:col>46</xdr:col>
      <xdr:colOff>38100</xdr:colOff>
      <xdr:row>37</xdr:row>
      <xdr:rowOff>38752</xdr:rowOff>
    </xdr:to>
    <xdr:sp macro="" textlink="">
      <xdr:nvSpPr>
        <xdr:cNvPr id="319" name="楕円 318"/>
        <xdr:cNvSpPr/>
      </xdr:nvSpPr>
      <xdr:spPr>
        <a:xfrm>
          <a:off x="8699500" y="62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55279</xdr:rowOff>
    </xdr:from>
    <xdr:ext cx="599010" cy="259045"/>
    <xdr:sp macro="" textlink="">
      <xdr:nvSpPr>
        <xdr:cNvPr id="320" name="テキスト ボックス 319"/>
        <xdr:cNvSpPr txBox="1"/>
      </xdr:nvSpPr>
      <xdr:spPr>
        <a:xfrm>
          <a:off x="8450795" y="60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24804</xdr:rowOff>
    </xdr:from>
    <xdr:to>
      <xdr:col>41</xdr:col>
      <xdr:colOff>101600</xdr:colOff>
      <xdr:row>36</xdr:row>
      <xdr:rowOff>126404</xdr:rowOff>
    </xdr:to>
    <xdr:sp macro="" textlink="">
      <xdr:nvSpPr>
        <xdr:cNvPr id="321" name="楕円 320"/>
        <xdr:cNvSpPr/>
      </xdr:nvSpPr>
      <xdr:spPr>
        <a:xfrm>
          <a:off x="7810500" y="61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142931</xdr:rowOff>
    </xdr:from>
    <xdr:ext cx="599010" cy="259045"/>
    <xdr:sp macro="" textlink="">
      <xdr:nvSpPr>
        <xdr:cNvPr id="322" name="テキスト ボックス 321"/>
        <xdr:cNvSpPr txBox="1"/>
      </xdr:nvSpPr>
      <xdr:spPr>
        <a:xfrm>
          <a:off x="7561795" y="597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110144</xdr:rowOff>
    </xdr:from>
    <xdr:to>
      <xdr:col>36</xdr:col>
      <xdr:colOff>165100</xdr:colOff>
      <xdr:row>37</xdr:row>
      <xdr:rowOff>40294</xdr:rowOff>
    </xdr:to>
    <xdr:sp macro="" textlink="">
      <xdr:nvSpPr>
        <xdr:cNvPr id="323" name="楕円 322"/>
        <xdr:cNvSpPr/>
      </xdr:nvSpPr>
      <xdr:spPr>
        <a:xfrm>
          <a:off x="6921500" y="62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56821</xdr:rowOff>
    </xdr:from>
    <xdr:ext cx="599010" cy="259045"/>
    <xdr:sp macro="" textlink="">
      <xdr:nvSpPr>
        <xdr:cNvPr id="324" name="テキスト ボックス 323"/>
        <xdr:cNvSpPr txBox="1"/>
      </xdr:nvSpPr>
      <xdr:spPr>
        <a:xfrm>
          <a:off x="6672795" y="605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167915</xdr:rowOff>
    </xdr:from>
    <xdr:to>
      <xdr:col>55</xdr:col>
      <xdr:colOff>0</xdr:colOff>
      <xdr:row>59</xdr:row>
      <xdr:rowOff>663</xdr:rowOff>
    </xdr:to>
    <xdr:cxnSp macro="">
      <xdr:nvCxnSpPr>
        <xdr:cNvPr id="353" name="直線コネクタ 352"/>
        <xdr:cNvCxnSpPr/>
      </xdr:nvCxnSpPr>
      <xdr:spPr>
        <a:xfrm flipV="1">
          <a:off x="9639300" y="10112015"/>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151079</xdr:rowOff>
    </xdr:from>
    <xdr:to>
      <xdr:col>50</xdr:col>
      <xdr:colOff>114300</xdr:colOff>
      <xdr:row>59</xdr:row>
      <xdr:rowOff>663</xdr:rowOff>
    </xdr:to>
    <xdr:cxnSp macro="">
      <xdr:nvCxnSpPr>
        <xdr:cNvPr id="356" name="直線コネクタ 355"/>
        <xdr:cNvCxnSpPr/>
      </xdr:nvCxnSpPr>
      <xdr:spPr>
        <a:xfrm>
          <a:off x="8750300" y="10095179"/>
          <a:ext cx="889000" cy="2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151079</xdr:rowOff>
    </xdr:from>
    <xdr:to>
      <xdr:col>45</xdr:col>
      <xdr:colOff>177800</xdr:colOff>
      <xdr:row>58</xdr:row>
      <xdr:rowOff>160024</xdr:rowOff>
    </xdr:to>
    <xdr:cxnSp macro="">
      <xdr:nvCxnSpPr>
        <xdr:cNvPr id="359" name="直線コネクタ 358"/>
        <xdr:cNvCxnSpPr/>
      </xdr:nvCxnSpPr>
      <xdr:spPr>
        <a:xfrm flipV="1">
          <a:off x="7861300" y="10095179"/>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147938</xdr:rowOff>
    </xdr:from>
    <xdr:to>
      <xdr:col>41</xdr:col>
      <xdr:colOff>50800</xdr:colOff>
      <xdr:row>58</xdr:row>
      <xdr:rowOff>160024</xdr:rowOff>
    </xdr:to>
    <xdr:cxnSp macro="">
      <xdr:nvCxnSpPr>
        <xdr:cNvPr id="362" name="直線コネクタ 361"/>
        <xdr:cNvCxnSpPr/>
      </xdr:nvCxnSpPr>
      <xdr:spPr>
        <a:xfrm>
          <a:off x="6972300" y="10092038"/>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6" name="テキスト ボックス 365"/>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117115</xdr:rowOff>
    </xdr:from>
    <xdr:to>
      <xdr:col>55</xdr:col>
      <xdr:colOff>50800</xdr:colOff>
      <xdr:row>59</xdr:row>
      <xdr:rowOff>47265</xdr:rowOff>
    </xdr:to>
    <xdr:sp macro="" textlink="">
      <xdr:nvSpPr>
        <xdr:cNvPr id="372" name="楕円 371"/>
        <xdr:cNvSpPr/>
      </xdr:nvSpPr>
      <xdr:spPr>
        <a:xfrm>
          <a:off x="10426700" y="10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76492</xdr:rowOff>
    </xdr:from>
    <xdr:ext cx="599010" cy="259045"/>
    <xdr:sp macro="" textlink="">
      <xdr:nvSpPr>
        <xdr:cNvPr id="373" name="普通建設事業費該当値テキスト"/>
        <xdr:cNvSpPr txBox="1"/>
      </xdr:nvSpPr>
      <xdr:spPr>
        <a:xfrm>
          <a:off x="10528300" y="984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121313</xdr:rowOff>
    </xdr:from>
    <xdr:to>
      <xdr:col>50</xdr:col>
      <xdr:colOff>165100</xdr:colOff>
      <xdr:row>59</xdr:row>
      <xdr:rowOff>51463</xdr:rowOff>
    </xdr:to>
    <xdr:sp macro="" textlink="">
      <xdr:nvSpPr>
        <xdr:cNvPr id="374" name="楕円 373"/>
        <xdr:cNvSpPr/>
      </xdr:nvSpPr>
      <xdr:spPr>
        <a:xfrm>
          <a:off x="9588500" y="1006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42590</xdr:rowOff>
    </xdr:from>
    <xdr:ext cx="599010" cy="259045"/>
    <xdr:sp macro="" textlink="">
      <xdr:nvSpPr>
        <xdr:cNvPr id="375" name="テキスト ボックス 374"/>
        <xdr:cNvSpPr txBox="1"/>
      </xdr:nvSpPr>
      <xdr:spPr>
        <a:xfrm>
          <a:off x="9339795" y="1015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100279</xdr:rowOff>
    </xdr:from>
    <xdr:to>
      <xdr:col>46</xdr:col>
      <xdr:colOff>38100</xdr:colOff>
      <xdr:row>59</xdr:row>
      <xdr:rowOff>30429</xdr:rowOff>
    </xdr:to>
    <xdr:sp macro="" textlink="">
      <xdr:nvSpPr>
        <xdr:cNvPr id="376" name="楕円 375"/>
        <xdr:cNvSpPr/>
      </xdr:nvSpPr>
      <xdr:spPr>
        <a:xfrm>
          <a:off x="8699500" y="100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46956</xdr:rowOff>
    </xdr:from>
    <xdr:ext cx="599010" cy="259045"/>
    <xdr:sp macro="" textlink="">
      <xdr:nvSpPr>
        <xdr:cNvPr id="377" name="テキスト ボックス 376"/>
        <xdr:cNvSpPr txBox="1"/>
      </xdr:nvSpPr>
      <xdr:spPr>
        <a:xfrm>
          <a:off x="8450795" y="98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109224</xdr:rowOff>
    </xdr:from>
    <xdr:to>
      <xdr:col>41</xdr:col>
      <xdr:colOff>101600</xdr:colOff>
      <xdr:row>59</xdr:row>
      <xdr:rowOff>39374</xdr:rowOff>
    </xdr:to>
    <xdr:sp macro="" textlink="">
      <xdr:nvSpPr>
        <xdr:cNvPr id="378" name="楕円 377"/>
        <xdr:cNvSpPr/>
      </xdr:nvSpPr>
      <xdr:spPr>
        <a:xfrm>
          <a:off x="7810500" y="100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55901</xdr:rowOff>
    </xdr:from>
    <xdr:ext cx="599010" cy="259045"/>
    <xdr:sp macro="" textlink="">
      <xdr:nvSpPr>
        <xdr:cNvPr id="379" name="テキスト ボックス 378"/>
        <xdr:cNvSpPr txBox="1"/>
      </xdr:nvSpPr>
      <xdr:spPr>
        <a:xfrm>
          <a:off x="7561795" y="98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97138</xdr:rowOff>
    </xdr:from>
    <xdr:to>
      <xdr:col>36</xdr:col>
      <xdr:colOff>165100</xdr:colOff>
      <xdr:row>59</xdr:row>
      <xdr:rowOff>27288</xdr:rowOff>
    </xdr:to>
    <xdr:sp macro="" textlink="">
      <xdr:nvSpPr>
        <xdr:cNvPr id="380" name="楕円 379"/>
        <xdr:cNvSpPr/>
      </xdr:nvSpPr>
      <xdr:spPr>
        <a:xfrm>
          <a:off x="6921500" y="100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43815</xdr:rowOff>
    </xdr:from>
    <xdr:ext cx="599010" cy="259045"/>
    <xdr:sp macro="" textlink="">
      <xdr:nvSpPr>
        <xdr:cNvPr id="381" name="テキスト ボックス 380"/>
        <xdr:cNvSpPr txBox="1"/>
      </xdr:nvSpPr>
      <xdr:spPr>
        <a:xfrm>
          <a:off x="6672795" y="9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92976</xdr:rowOff>
    </xdr:from>
    <xdr:to>
      <xdr:col>55</xdr:col>
      <xdr:colOff>0</xdr:colOff>
      <xdr:row>78</xdr:row>
      <xdr:rowOff>100741</xdr:rowOff>
    </xdr:to>
    <xdr:cxnSp macro="">
      <xdr:nvCxnSpPr>
        <xdr:cNvPr id="408" name="直線コネクタ 407"/>
        <xdr:cNvCxnSpPr/>
      </xdr:nvCxnSpPr>
      <xdr:spPr>
        <a:xfrm flipV="1">
          <a:off x="9639300" y="13466076"/>
          <a:ext cx="8382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69706</xdr:rowOff>
    </xdr:from>
    <xdr:to>
      <xdr:col>50</xdr:col>
      <xdr:colOff>114300</xdr:colOff>
      <xdr:row>78</xdr:row>
      <xdr:rowOff>100741</xdr:rowOff>
    </xdr:to>
    <xdr:cxnSp macro="">
      <xdr:nvCxnSpPr>
        <xdr:cNvPr id="411" name="直線コネクタ 410"/>
        <xdr:cNvCxnSpPr/>
      </xdr:nvCxnSpPr>
      <xdr:spPr>
        <a:xfrm>
          <a:off x="8750300" y="13442806"/>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69706</xdr:rowOff>
    </xdr:from>
    <xdr:to>
      <xdr:col>45</xdr:col>
      <xdr:colOff>177800</xdr:colOff>
      <xdr:row>78</xdr:row>
      <xdr:rowOff>81852</xdr:rowOff>
    </xdr:to>
    <xdr:cxnSp macro="">
      <xdr:nvCxnSpPr>
        <xdr:cNvPr id="414" name="直線コネクタ 413"/>
        <xdr:cNvCxnSpPr/>
      </xdr:nvCxnSpPr>
      <xdr:spPr>
        <a:xfrm flipV="1">
          <a:off x="7861300" y="13442806"/>
          <a:ext cx="889000" cy="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81852</xdr:rowOff>
    </xdr:from>
    <xdr:to>
      <xdr:col>41</xdr:col>
      <xdr:colOff>50800</xdr:colOff>
      <xdr:row>78</xdr:row>
      <xdr:rowOff>104082</xdr:rowOff>
    </xdr:to>
    <xdr:cxnSp macro="">
      <xdr:nvCxnSpPr>
        <xdr:cNvPr id="417" name="直線コネクタ 416"/>
        <xdr:cNvCxnSpPr/>
      </xdr:nvCxnSpPr>
      <xdr:spPr>
        <a:xfrm flipV="1">
          <a:off x="6972300" y="13454952"/>
          <a:ext cx="889000" cy="2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156965</xdr:rowOff>
    </xdr:from>
    <xdr:ext cx="534377" cy="259045"/>
    <xdr:sp macro="" textlink="">
      <xdr:nvSpPr>
        <xdr:cNvPr id="421" name="テキスト ボックス 420"/>
        <xdr:cNvSpPr txBox="1"/>
      </xdr:nvSpPr>
      <xdr:spPr>
        <a:xfrm>
          <a:off x="6705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42176</xdr:rowOff>
    </xdr:from>
    <xdr:to>
      <xdr:col>55</xdr:col>
      <xdr:colOff>50800</xdr:colOff>
      <xdr:row>78</xdr:row>
      <xdr:rowOff>143776</xdr:rowOff>
    </xdr:to>
    <xdr:sp macro="" textlink="">
      <xdr:nvSpPr>
        <xdr:cNvPr id="427" name="楕円 426"/>
        <xdr:cNvSpPr/>
      </xdr:nvSpPr>
      <xdr:spPr>
        <a:xfrm>
          <a:off x="10426700" y="134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xdr:rowOff>
    </xdr:from>
    <xdr:ext cx="599010" cy="259045"/>
    <xdr:sp macro="" textlink="">
      <xdr:nvSpPr>
        <xdr:cNvPr id="428" name="普通建設事業費 （ うち新規整備　）該当値テキスト"/>
        <xdr:cNvSpPr txBox="1"/>
      </xdr:nvSpPr>
      <xdr:spPr>
        <a:xfrm>
          <a:off x="10528300" y="1320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49941</xdr:rowOff>
    </xdr:from>
    <xdr:to>
      <xdr:col>50</xdr:col>
      <xdr:colOff>165100</xdr:colOff>
      <xdr:row>78</xdr:row>
      <xdr:rowOff>151541</xdr:rowOff>
    </xdr:to>
    <xdr:sp macro="" textlink="">
      <xdr:nvSpPr>
        <xdr:cNvPr id="429" name="楕円 428"/>
        <xdr:cNvSpPr/>
      </xdr:nvSpPr>
      <xdr:spPr>
        <a:xfrm>
          <a:off x="9588500" y="134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168068</xdr:rowOff>
    </xdr:from>
    <xdr:ext cx="534377" cy="259045"/>
    <xdr:sp macro="" textlink="">
      <xdr:nvSpPr>
        <xdr:cNvPr id="430" name="テキスト ボックス 429"/>
        <xdr:cNvSpPr txBox="1"/>
      </xdr:nvSpPr>
      <xdr:spPr>
        <a:xfrm>
          <a:off x="9372111" y="131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18906</xdr:rowOff>
    </xdr:from>
    <xdr:to>
      <xdr:col>46</xdr:col>
      <xdr:colOff>38100</xdr:colOff>
      <xdr:row>78</xdr:row>
      <xdr:rowOff>120506</xdr:rowOff>
    </xdr:to>
    <xdr:sp macro="" textlink="">
      <xdr:nvSpPr>
        <xdr:cNvPr id="431" name="楕円 430"/>
        <xdr:cNvSpPr/>
      </xdr:nvSpPr>
      <xdr:spPr>
        <a:xfrm>
          <a:off x="8699500" y="133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137033</xdr:rowOff>
    </xdr:from>
    <xdr:ext cx="599010" cy="259045"/>
    <xdr:sp macro="" textlink="">
      <xdr:nvSpPr>
        <xdr:cNvPr id="432" name="テキスト ボックス 431"/>
        <xdr:cNvSpPr txBox="1"/>
      </xdr:nvSpPr>
      <xdr:spPr>
        <a:xfrm>
          <a:off x="8450795" y="1316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31052</xdr:rowOff>
    </xdr:from>
    <xdr:to>
      <xdr:col>41</xdr:col>
      <xdr:colOff>101600</xdr:colOff>
      <xdr:row>78</xdr:row>
      <xdr:rowOff>132652</xdr:rowOff>
    </xdr:to>
    <xdr:sp macro="" textlink="">
      <xdr:nvSpPr>
        <xdr:cNvPr id="433" name="楕円 432"/>
        <xdr:cNvSpPr/>
      </xdr:nvSpPr>
      <xdr:spPr>
        <a:xfrm>
          <a:off x="7810500" y="134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149179</xdr:rowOff>
    </xdr:from>
    <xdr:ext cx="599010" cy="259045"/>
    <xdr:sp macro="" textlink="">
      <xdr:nvSpPr>
        <xdr:cNvPr id="434" name="テキスト ボックス 433"/>
        <xdr:cNvSpPr txBox="1"/>
      </xdr:nvSpPr>
      <xdr:spPr>
        <a:xfrm>
          <a:off x="7561795" y="1317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53282</xdr:rowOff>
    </xdr:from>
    <xdr:to>
      <xdr:col>36</xdr:col>
      <xdr:colOff>165100</xdr:colOff>
      <xdr:row>78</xdr:row>
      <xdr:rowOff>154882</xdr:rowOff>
    </xdr:to>
    <xdr:sp macro="" textlink="">
      <xdr:nvSpPr>
        <xdr:cNvPr id="435" name="楕円 434"/>
        <xdr:cNvSpPr/>
      </xdr:nvSpPr>
      <xdr:spPr>
        <a:xfrm>
          <a:off x="6921500" y="134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171409</xdr:rowOff>
    </xdr:from>
    <xdr:ext cx="534377" cy="259045"/>
    <xdr:sp macro="" textlink="">
      <xdr:nvSpPr>
        <xdr:cNvPr id="436" name="テキスト ボックス 435"/>
        <xdr:cNvSpPr txBox="1"/>
      </xdr:nvSpPr>
      <xdr:spPr>
        <a:xfrm>
          <a:off x="6705111" y="132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90176</xdr:rowOff>
    </xdr:from>
    <xdr:to>
      <xdr:col>55</xdr:col>
      <xdr:colOff>0</xdr:colOff>
      <xdr:row>98</xdr:row>
      <xdr:rowOff>97740</xdr:rowOff>
    </xdr:to>
    <xdr:cxnSp macro="">
      <xdr:nvCxnSpPr>
        <xdr:cNvPr id="463" name="直線コネクタ 462"/>
        <xdr:cNvCxnSpPr/>
      </xdr:nvCxnSpPr>
      <xdr:spPr>
        <a:xfrm>
          <a:off x="9639300" y="16892276"/>
          <a:ext cx="8382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90176</xdr:rowOff>
    </xdr:from>
    <xdr:to>
      <xdr:col>50</xdr:col>
      <xdr:colOff>114300</xdr:colOff>
      <xdr:row>98</xdr:row>
      <xdr:rowOff>123352</xdr:rowOff>
    </xdr:to>
    <xdr:cxnSp macro="">
      <xdr:nvCxnSpPr>
        <xdr:cNvPr id="466" name="直線コネクタ 465"/>
        <xdr:cNvCxnSpPr/>
      </xdr:nvCxnSpPr>
      <xdr:spPr>
        <a:xfrm flipV="1">
          <a:off x="8750300" y="16892276"/>
          <a:ext cx="889000" cy="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118694</xdr:rowOff>
    </xdr:from>
    <xdr:to>
      <xdr:col>45</xdr:col>
      <xdr:colOff>177800</xdr:colOff>
      <xdr:row>98</xdr:row>
      <xdr:rowOff>123352</xdr:rowOff>
    </xdr:to>
    <xdr:cxnSp macro="">
      <xdr:nvCxnSpPr>
        <xdr:cNvPr id="469" name="直線コネクタ 468"/>
        <xdr:cNvCxnSpPr/>
      </xdr:nvCxnSpPr>
      <xdr:spPr>
        <a:xfrm>
          <a:off x="7861300" y="16920794"/>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103217</xdr:rowOff>
    </xdr:from>
    <xdr:to>
      <xdr:col>41</xdr:col>
      <xdr:colOff>50800</xdr:colOff>
      <xdr:row>98</xdr:row>
      <xdr:rowOff>118694</xdr:rowOff>
    </xdr:to>
    <xdr:cxnSp macro="">
      <xdr:nvCxnSpPr>
        <xdr:cNvPr id="472" name="直線コネクタ 471"/>
        <xdr:cNvCxnSpPr/>
      </xdr:nvCxnSpPr>
      <xdr:spPr>
        <a:xfrm>
          <a:off x="6972300" y="16905317"/>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46940</xdr:rowOff>
    </xdr:from>
    <xdr:to>
      <xdr:col>55</xdr:col>
      <xdr:colOff>50800</xdr:colOff>
      <xdr:row>98</xdr:row>
      <xdr:rowOff>148540</xdr:rowOff>
    </xdr:to>
    <xdr:sp macro="" textlink="">
      <xdr:nvSpPr>
        <xdr:cNvPr id="482" name="楕円 481"/>
        <xdr:cNvSpPr/>
      </xdr:nvSpPr>
      <xdr:spPr>
        <a:xfrm>
          <a:off x="10426700" y="168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133317</xdr:rowOff>
    </xdr:from>
    <xdr:ext cx="534377" cy="259045"/>
    <xdr:sp macro="" textlink="">
      <xdr:nvSpPr>
        <xdr:cNvPr id="483" name="普通建設事業費 （ うち更新整備　）該当値テキスト"/>
        <xdr:cNvSpPr txBox="1"/>
      </xdr:nvSpPr>
      <xdr:spPr>
        <a:xfrm>
          <a:off x="10528300" y="167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39376</xdr:rowOff>
    </xdr:from>
    <xdr:to>
      <xdr:col>50</xdr:col>
      <xdr:colOff>165100</xdr:colOff>
      <xdr:row>98</xdr:row>
      <xdr:rowOff>140976</xdr:rowOff>
    </xdr:to>
    <xdr:sp macro="" textlink="">
      <xdr:nvSpPr>
        <xdr:cNvPr id="484" name="楕円 483"/>
        <xdr:cNvSpPr/>
      </xdr:nvSpPr>
      <xdr:spPr>
        <a:xfrm>
          <a:off x="9588500" y="168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132103</xdr:rowOff>
    </xdr:from>
    <xdr:ext cx="534377" cy="259045"/>
    <xdr:sp macro="" textlink="">
      <xdr:nvSpPr>
        <xdr:cNvPr id="485" name="テキスト ボックス 484"/>
        <xdr:cNvSpPr txBox="1"/>
      </xdr:nvSpPr>
      <xdr:spPr>
        <a:xfrm>
          <a:off x="9372111" y="169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72552</xdr:rowOff>
    </xdr:from>
    <xdr:to>
      <xdr:col>46</xdr:col>
      <xdr:colOff>38100</xdr:colOff>
      <xdr:row>99</xdr:row>
      <xdr:rowOff>2702</xdr:rowOff>
    </xdr:to>
    <xdr:sp macro="" textlink="">
      <xdr:nvSpPr>
        <xdr:cNvPr id="486" name="楕円 485"/>
        <xdr:cNvSpPr/>
      </xdr:nvSpPr>
      <xdr:spPr>
        <a:xfrm>
          <a:off x="8699500" y="168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165279</xdr:rowOff>
    </xdr:from>
    <xdr:ext cx="469744" cy="259045"/>
    <xdr:sp macro="" textlink="">
      <xdr:nvSpPr>
        <xdr:cNvPr id="487" name="テキスト ボックス 486"/>
        <xdr:cNvSpPr txBox="1"/>
      </xdr:nvSpPr>
      <xdr:spPr>
        <a:xfrm>
          <a:off x="8515428" y="169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67894</xdr:rowOff>
    </xdr:from>
    <xdr:to>
      <xdr:col>41</xdr:col>
      <xdr:colOff>101600</xdr:colOff>
      <xdr:row>98</xdr:row>
      <xdr:rowOff>169494</xdr:rowOff>
    </xdr:to>
    <xdr:sp macro="" textlink="">
      <xdr:nvSpPr>
        <xdr:cNvPr id="488" name="楕円 487"/>
        <xdr:cNvSpPr/>
      </xdr:nvSpPr>
      <xdr:spPr>
        <a:xfrm>
          <a:off x="7810500" y="168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160621</xdr:rowOff>
    </xdr:from>
    <xdr:ext cx="469744" cy="259045"/>
    <xdr:sp macro="" textlink="">
      <xdr:nvSpPr>
        <xdr:cNvPr id="489" name="テキスト ボックス 488"/>
        <xdr:cNvSpPr txBox="1"/>
      </xdr:nvSpPr>
      <xdr:spPr>
        <a:xfrm>
          <a:off x="7626428" y="1696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52417</xdr:rowOff>
    </xdr:from>
    <xdr:to>
      <xdr:col>36</xdr:col>
      <xdr:colOff>165100</xdr:colOff>
      <xdr:row>98</xdr:row>
      <xdr:rowOff>154017</xdr:rowOff>
    </xdr:to>
    <xdr:sp macro="" textlink="">
      <xdr:nvSpPr>
        <xdr:cNvPr id="490" name="楕円 489"/>
        <xdr:cNvSpPr/>
      </xdr:nvSpPr>
      <xdr:spPr>
        <a:xfrm>
          <a:off x="6921500" y="168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145144</xdr:rowOff>
    </xdr:from>
    <xdr:ext cx="534377" cy="259045"/>
    <xdr:sp macro="" textlink="">
      <xdr:nvSpPr>
        <xdr:cNvPr id="491" name="テキスト ボックス 490"/>
        <xdr:cNvSpPr txBox="1"/>
      </xdr:nvSpPr>
      <xdr:spPr>
        <a:xfrm>
          <a:off x="6705111" y="169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104944</xdr:rowOff>
    </xdr:from>
    <xdr:to>
      <xdr:col>85</xdr:col>
      <xdr:colOff>127000</xdr:colOff>
      <xdr:row>38</xdr:row>
      <xdr:rowOff>114273</xdr:rowOff>
    </xdr:to>
    <xdr:cxnSp macro="">
      <xdr:nvCxnSpPr>
        <xdr:cNvPr id="518" name="直線コネクタ 517"/>
        <xdr:cNvCxnSpPr/>
      </xdr:nvCxnSpPr>
      <xdr:spPr>
        <a:xfrm flipV="1">
          <a:off x="15481300" y="6620044"/>
          <a:ext cx="8382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114273</xdr:rowOff>
    </xdr:from>
    <xdr:to>
      <xdr:col>81</xdr:col>
      <xdr:colOff>50800</xdr:colOff>
      <xdr:row>38</xdr:row>
      <xdr:rowOff>139188</xdr:rowOff>
    </xdr:to>
    <xdr:cxnSp macro="">
      <xdr:nvCxnSpPr>
        <xdr:cNvPr id="521" name="直線コネクタ 520"/>
        <xdr:cNvCxnSpPr/>
      </xdr:nvCxnSpPr>
      <xdr:spPr>
        <a:xfrm flipV="1">
          <a:off x="14592300" y="6629373"/>
          <a:ext cx="889000" cy="2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23" name="テキスト ボックス 522"/>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136109</xdr:rowOff>
    </xdr:from>
    <xdr:to>
      <xdr:col>76</xdr:col>
      <xdr:colOff>114300</xdr:colOff>
      <xdr:row>38</xdr:row>
      <xdr:rowOff>139188</xdr:rowOff>
    </xdr:to>
    <xdr:cxnSp macro="">
      <xdr:nvCxnSpPr>
        <xdr:cNvPr id="524" name="直線コネクタ 523"/>
        <xdr:cNvCxnSpPr/>
      </xdr:nvCxnSpPr>
      <xdr:spPr>
        <a:xfrm>
          <a:off x="13703300" y="6651209"/>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125085</xdr:rowOff>
    </xdr:from>
    <xdr:to>
      <xdr:col>71</xdr:col>
      <xdr:colOff>177800</xdr:colOff>
      <xdr:row>38</xdr:row>
      <xdr:rowOff>136109</xdr:rowOff>
    </xdr:to>
    <xdr:cxnSp macro="">
      <xdr:nvCxnSpPr>
        <xdr:cNvPr id="527" name="直線コネクタ 526"/>
        <xdr:cNvCxnSpPr/>
      </xdr:nvCxnSpPr>
      <xdr:spPr>
        <a:xfrm>
          <a:off x="12814300" y="6640185"/>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54144</xdr:rowOff>
    </xdr:from>
    <xdr:to>
      <xdr:col>85</xdr:col>
      <xdr:colOff>177800</xdr:colOff>
      <xdr:row>38</xdr:row>
      <xdr:rowOff>155744</xdr:rowOff>
    </xdr:to>
    <xdr:sp macro="" textlink="">
      <xdr:nvSpPr>
        <xdr:cNvPr id="537" name="楕円 536"/>
        <xdr:cNvSpPr/>
      </xdr:nvSpPr>
      <xdr:spPr>
        <a:xfrm>
          <a:off x="16268700" y="65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13521</xdr:rowOff>
    </xdr:from>
    <xdr:ext cx="534377" cy="259045"/>
    <xdr:sp macro="" textlink="">
      <xdr:nvSpPr>
        <xdr:cNvPr id="538" name="災害復旧事業費該当値テキスト"/>
        <xdr:cNvSpPr txBox="1"/>
      </xdr:nvSpPr>
      <xdr:spPr>
        <a:xfrm>
          <a:off x="16370300" y="63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63473</xdr:rowOff>
    </xdr:from>
    <xdr:to>
      <xdr:col>81</xdr:col>
      <xdr:colOff>101600</xdr:colOff>
      <xdr:row>38</xdr:row>
      <xdr:rowOff>165073</xdr:rowOff>
    </xdr:to>
    <xdr:sp macro="" textlink="">
      <xdr:nvSpPr>
        <xdr:cNvPr id="539" name="楕円 538"/>
        <xdr:cNvSpPr/>
      </xdr:nvSpPr>
      <xdr:spPr>
        <a:xfrm>
          <a:off x="15430500" y="65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10150</xdr:rowOff>
    </xdr:from>
    <xdr:ext cx="534377" cy="259045"/>
    <xdr:sp macro="" textlink="">
      <xdr:nvSpPr>
        <xdr:cNvPr id="540" name="テキスト ボックス 539"/>
        <xdr:cNvSpPr txBox="1"/>
      </xdr:nvSpPr>
      <xdr:spPr>
        <a:xfrm>
          <a:off x="15214111" y="635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88388</xdr:rowOff>
    </xdr:from>
    <xdr:to>
      <xdr:col>76</xdr:col>
      <xdr:colOff>165100</xdr:colOff>
      <xdr:row>39</xdr:row>
      <xdr:rowOff>18538</xdr:rowOff>
    </xdr:to>
    <xdr:sp macro="" textlink="">
      <xdr:nvSpPr>
        <xdr:cNvPr id="541" name="楕円 540"/>
        <xdr:cNvSpPr/>
      </xdr:nvSpPr>
      <xdr:spPr>
        <a:xfrm>
          <a:off x="14541500" y="66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9665</xdr:rowOff>
    </xdr:from>
    <xdr:ext cx="378565" cy="259045"/>
    <xdr:sp macro="" textlink="">
      <xdr:nvSpPr>
        <xdr:cNvPr id="542" name="テキスト ボックス 541"/>
        <xdr:cNvSpPr txBox="1"/>
      </xdr:nvSpPr>
      <xdr:spPr>
        <a:xfrm>
          <a:off x="14403017" y="6696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85309</xdr:rowOff>
    </xdr:from>
    <xdr:to>
      <xdr:col>72</xdr:col>
      <xdr:colOff>38100</xdr:colOff>
      <xdr:row>39</xdr:row>
      <xdr:rowOff>15459</xdr:rowOff>
    </xdr:to>
    <xdr:sp macro="" textlink="">
      <xdr:nvSpPr>
        <xdr:cNvPr id="543" name="楕円 542"/>
        <xdr:cNvSpPr/>
      </xdr:nvSpPr>
      <xdr:spPr>
        <a:xfrm>
          <a:off x="13652500" y="66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6586</xdr:rowOff>
    </xdr:from>
    <xdr:ext cx="469744" cy="259045"/>
    <xdr:sp macro="" textlink="">
      <xdr:nvSpPr>
        <xdr:cNvPr id="544" name="テキスト ボックス 543"/>
        <xdr:cNvSpPr txBox="1"/>
      </xdr:nvSpPr>
      <xdr:spPr>
        <a:xfrm>
          <a:off x="13468428" y="669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74285</xdr:rowOff>
    </xdr:from>
    <xdr:to>
      <xdr:col>67</xdr:col>
      <xdr:colOff>101600</xdr:colOff>
      <xdr:row>39</xdr:row>
      <xdr:rowOff>4435</xdr:rowOff>
    </xdr:to>
    <xdr:sp macro="" textlink="">
      <xdr:nvSpPr>
        <xdr:cNvPr id="545" name="楕円 544"/>
        <xdr:cNvSpPr/>
      </xdr:nvSpPr>
      <xdr:spPr>
        <a:xfrm>
          <a:off x="12763500" y="65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167012</xdr:rowOff>
    </xdr:from>
    <xdr:ext cx="469744" cy="259045"/>
    <xdr:sp macro="" textlink="">
      <xdr:nvSpPr>
        <xdr:cNvPr id="546" name="テキスト ボックス 545"/>
        <xdr:cNvSpPr txBox="1"/>
      </xdr:nvSpPr>
      <xdr:spPr>
        <a:xfrm>
          <a:off x="12579428" y="668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16055</xdr:rowOff>
    </xdr:from>
    <xdr:to>
      <xdr:col>85</xdr:col>
      <xdr:colOff>127000</xdr:colOff>
      <xdr:row>75</xdr:row>
      <xdr:rowOff>65451</xdr:rowOff>
    </xdr:to>
    <xdr:cxnSp macro="">
      <xdr:nvCxnSpPr>
        <xdr:cNvPr id="622" name="直線コネクタ 621"/>
        <xdr:cNvCxnSpPr/>
      </xdr:nvCxnSpPr>
      <xdr:spPr>
        <a:xfrm flipV="1">
          <a:off x="15481300" y="12874805"/>
          <a:ext cx="838200" cy="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65451</xdr:rowOff>
    </xdr:from>
    <xdr:to>
      <xdr:col>81</xdr:col>
      <xdr:colOff>50800</xdr:colOff>
      <xdr:row>75</xdr:row>
      <xdr:rowOff>97235</xdr:rowOff>
    </xdr:to>
    <xdr:cxnSp macro="">
      <xdr:nvCxnSpPr>
        <xdr:cNvPr id="625" name="直線コネクタ 624"/>
        <xdr:cNvCxnSpPr/>
      </xdr:nvCxnSpPr>
      <xdr:spPr>
        <a:xfrm flipV="1">
          <a:off x="14592300" y="12924201"/>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97235</xdr:rowOff>
    </xdr:from>
    <xdr:to>
      <xdr:col>76</xdr:col>
      <xdr:colOff>114300</xdr:colOff>
      <xdr:row>75</xdr:row>
      <xdr:rowOff>118651</xdr:rowOff>
    </xdr:to>
    <xdr:cxnSp macro="">
      <xdr:nvCxnSpPr>
        <xdr:cNvPr id="628" name="直線コネクタ 627"/>
        <xdr:cNvCxnSpPr/>
      </xdr:nvCxnSpPr>
      <xdr:spPr>
        <a:xfrm flipV="1">
          <a:off x="13703300" y="12955985"/>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118651</xdr:rowOff>
    </xdr:from>
    <xdr:to>
      <xdr:col>71</xdr:col>
      <xdr:colOff>177800</xdr:colOff>
      <xdr:row>75</xdr:row>
      <xdr:rowOff>119016</xdr:rowOff>
    </xdr:to>
    <xdr:cxnSp macro="">
      <xdr:nvCxnSpPr>
        <xdr:cNvPr id="631" name="直線コネクタ 630"/>
        <xdr:cNvCxnSpPr/>
      </xdr:nvCxnSpPr>
      <xdr:spPr>
        <a:xfrm flipV="1">
          <a:off x="12814300" y="1297740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136705</xdr:rowOff>
    </xdr:from>
    <xdr:to>
      <xdr:col>85</xdr:col>
      <xdr:colOff>177800</xdr:colOff>
      <xdr:row>75</xdr:row>
      <xdr:rowOff>66855</xdr:rowOff>
    </xdr:to>
    <xdr:sp macro="" textlink="">
      <xdr:nvSpPr>
        <xdr:cNvPr id="641" name="楕円 640"/>
        <xdr:cNvSpPr/>
      </xdr:nvSpPr>
      <xdr:spPr>
        <a:xfrm>
          <a:off x="16268700" y="128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159582</xdr:rowOff>
    </xdr:from>
    <xdr:ext cx="599010" cy="259045"/>
    <xdr:sp macro="" textlink="">
      <xdr:nvSpPr>
        <xdr:cNvPr id="642" name="公債費該当値テキスト"/>
        <xdr:cNvSpPr txBox="1"/>
      </xdr:nvSpPr>
      <xdr:spPr>
        <a:xfrm>
          <a:off x="16370300" y="1267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14651</xdr:rowOff>
    </xdr:from>
    <xdr:to>
      <xdr:col>81</xdr:col>
      <xdr:colOff>101600</xdr:colOff>
      <xdr:row>75</xdr:row>
      <xdr:rowOff>116251</xdr:rowOff>
    </xdr:to>
    <xdr:sp macro="" textlink="">
      <xdr:nvSpPr>
        <xdr:cNvPr id="643" name="楕円 642"/>
        <xdr:cNvSpPr/>
      </xdr:nvSpPr>
      <xdr:spPr>
        <a:xfrm>
          <a:off x="15430500" y="12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132778</xdr:rowOff>
    </xdr:from>
    <xdr:ext cx="599010" cy="259045"/>
    <xdr:sp macro="" textlink="">
      <xdr:nvSpPr>
        <xdr:cNvPr id="644" name="テキスト ボックス 643"/>
        <xdr:cNvSpPr txBox="1"/>
      </xdr:nvSpPr>
      <xdr:spPr>
        <a:xfrm>
          <a:off x="15181795" y="1264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46435</xdr:rowOff>
    </xdr:from>
    <xdr:to>
      <xdr:col>76</xdr:col>
      <xdr:colOff>165100</xdr:colOff>
      <xdr:row>75</xdr:row>
      <xdr:rowOff>148034</xdr:rowOff>
    </xdr:to>
    <xdr:sp macro="" textlink="">
      <xdr:nvSpPr>
        <xdr:cNvPr id="645" name="楕円 644"/>
        <xdr:cNvSpPr/>
      </xdr:nvSpPr>
      <xdr:spPr>
        <a:xfrm>
          <a:off x="14541500" y="12905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164562</xdr:rowOff>
    </xdr:from>
    <xdr:ext cx="599010" cy="259045"/>
    <xdr:sp macro="" textlink="">
      <xdr:nvSpPr>
        <xdr:cNvPr id="646" name="テキスト ボックス 645"/>
        <xdr:cNvSpPr txBox="1"/>
      </xdr:nvSpPr>
      <xdr:spPr>
        <a:xfrm>
          <a:off x="14292795" y="1268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67851</xdr:rowOff>
    </xdr:from>
    <xdr:to>
      <xdr:col>72</xdr:col>
      <xdr:colOff>38100</xdr:colOff>
      <xdr:row>75</xdr:row>
      <xdr:rowOff>169450</xdr:rowOff>
    </xdr:to>
    <xdr:sp macro="" textlink="">
      <xdr:nvSpPr>
        <xdr:cNvPr id="647" name="楕円 646"/>
        <xdr:cNvSpPr/>
      </xdr:nvSpPr>
      <xdr:spPr>
        <a:xfrm>
          <a:off x="13652500" y="12926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14528</xdr:rowOff>
    </xdr:from>
    <xdr:ext cx="599010" cy="259045"/>
    <xdr:sp macro="" textlink="">
      <xdr:nvSpPr>
        <xdr:cNvPr id="648" name="テキスト ボックス 647"/>
        <xdr:cNvSpPr txBox="1"/>
      </xdr:nvSpPr>
      <xdr:spPr>
        <a:xfrm>
          <a:off x="13403795" y="127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68216</xdr:rowOff>
    </xdr:from>
    <xdr:to>
      <xdr:col>67</xdr:col>
      <xdr:colOff>101600</xdr:colOff>
      <xdr:row>75</xdr:row>
      <xdr:rowOff>169816</xdr:rowOff>
    </xdr:to>
    <xdr:sp macro="" textlink="">
      <xdr:nvSpPr>
        <xdr:cNvPr id="649" name="楕円 648"/>
        <xdr:cNvSpPr/>
      </xdr:nvSpPr>
      <xdr:spPr>
        <a:xfrm>
          <a:off x="12763500" y="129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14893</xdr:rowOff>
    </xdr:from>
    <xdr:ext cx="599010" cy="259045"/>
    <xdr:sp macro="" textlink="">
      <xdr:nvSpPr>
        <xdr:cNvPr id="650" name="テキスト ボックス 649"/>
        <xdr:cNvSpPr txBox="1"/>
      </xdr:nvSpPr>
      <xdr:spPr>
        <a:xfrm>
          <a:off x="12514795" y="127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43942</xdr:rowOff>
    </xdr:from>
    <xdr:to>
      <xdr:col>85</xdr:col>
      <xdr:colOff>127000</xdr:colOff>
      <xdr:row>99</xdr:row>
      <xdr:rowOff>54563</xdr:rowOff>
    </xdr:to>
    <xdr:cxnSp macro="">
      <xdr:nvCxnSpPr>
        <xdr:cNvPr id="681" name="直線コネクタ 680"/>
        <xdr:cNvCxnSpPr/>
      </xdr:nvCxnSpPr>
      <xdr:spPr>
        <a:xfrm flipV="1">
          <a:off x="15481300" y="17017492"/>
          <a:ext cx="8382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30944</xdr:rowOff>
    </xdr:from>
    <xdr:to>
      <xdr:col>81</xdr:col>
      <xdr:colOff>50800</xdr:colOff>
      <xdr:row>99</xdr:row>
      <xdr:rowOff>54563</xdr:rowOff>
    </xdr:to>
    <xdr:cxnSp macro="">
      <xdr:nvCxnSpPr>
        <xdr:cNvPr id="684" name="直線コネクタ 683"/>
        <xdr:cNvCxnSpPr/>
      </xdr:nvCxnSpPr>
      <xdr:spPr>
        <a:xfrm>
          <a:off x="14592300" y="1700449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23492</xdr:rowOff>
    </xdr:from>
    <xdr:to>
      <xdr:col>76</xdr:col>
      <xdr:colOff>114300</xdr:colOff>
      <xdr:row>99</xdr:row>
      <xdr:rowOff>30944</xdr:rowOff>
    </xdr:to>
    <xdr:cxnSp macro="">
      <xdr:nvCxnSpPr>
        <xdr:cNvPr id="687" name="直線コネクタ 686"/>
        <xdr:cNvCxnSpPr/>
      </xdr:nvCxnSpPr>
      <xdr:spPr>
        <a:xfrm>
          <a:off x="13703300" y="16997042"/>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23492</xdr:rowOff>
    </xdr:from>
    <xdr:to>
      <xdr:col>71</xdr:col>
      <xdr:colOff>177800</xdr:colOff>
      <xdr:row>99</xdr:row>
      <xdr:rowOff>25831</xdr:rowOff>
    </xdr:to>
    <xdr:cxnSp macro="">
      <xdr:nvCxnSpPr>
        <xdr:cNvPr id="690" name="直線コネクタ 689"/>
        <xdr:cNvCxnSpPr/>
      </xdr:nvCxnSpPr>
      <xdr:spPr>
        <a:xfrm flipV="1">
          <a:off x="12814300" y="16997042"/>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164592</xdr:rowOff>
    </xdr:from>
    <xdr:to>
      <xdr:col>85</xdr:col>
      <xdr:colOff>177800</xdr:colOff>
      <xdr:row>99</xdr:row>
      <xdr:rowOff>94742</xdr:rowOff>
    </xdr:to>
    <xdr:sp macro="" textlink="">
      <xdr:nvSpPr>
        <xdr:cNvPr id="700" name="楕円 699"/>
        <xdr:cNvSpPr/>
      </xdr:nvSpPr>
      <xdr:spPr>
        <a:xfrm>
          <a:off x="16268700" y="169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123969</xdr:rowOff>
    </xdr:from>
    <xdr:ext cx="534377" cy="259045"/>
    <xdr:sp macro="" textlink="">
      <xdr:nvSpPr>
        <xdr:cNvPr id="701" name="積立金該当値テキスト"/>
        <xdr:cNvSpPr txBox="1"/>
      </xdr:nvSpPr>
      <xdr:spPr>
        <a:xfrm>
          <a:off x="16370300" y="167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3763</xdr:rowOff>
    </xdr:from>
    <xdr:to>
      <xdr:col>81</xdr:col>
      <xdr:colOff>101600</xdr:colOff>
      <xdr:row>99</xdr:row>
      <xdr:rowOff>105363</xdr:rowOff>
    </xdr:to>
    <xdr:sp macro="" textlink="">
      <xdr:nvSpPr>
        <xdr:cNvPr id="702" name="楕円 701"/>
        <xdr:cNvSpPr/>
      </xdr:nvSpPr>
      <xdr:spPr>
        <a:xfrm>
          <a:off x="15430500" y="169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96490</xdr:rowOff>
    </xdr:from>
    <xdr:ext cx="534377" cy="259045"/>
    <xdr:sp macro="" textlink="">
      <xdr:nvSpPr>
        <xdr:cNvPr id="703" name="テキスト ボックス 702"/>
        <xdr:cNvSpPr txBox="1"/>
      </xdr:nvSpPr>
      <xdr:spPr>
        <a:xfrm>
          <a:off x="15214111" y="1707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151594</xdr:rowOff>
    </xdr:from>
    <xdr:to>
      <xdr:col>76</xdr:col>
      <xdr:colOff>165100</xdr:colOff>
      <xdr:row>99</xdr:row>
      <xdr:rowOff>81744</xdr:rowOff>
    </xdr:to>
    <xdr:sp macro="" textlink="">
      <xdr:nvSpPr>
        <xdr:cNvPr id="704" name="楕円 703"/>
        <xdr:cNvSpPr/>
      </xdr:nvSpPr>
      <xdr:spPr>
        <a:xfrm>
          <a:off x="14541500" y="169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98271</xdr:rowOff>
    </xdr:from>
    <xdr:ext cx="534377" cy="259045"/>
    <xdr:sp macro="" textlink="">
      <xdr:nvSpPr>
        <xdr:cNvPr id="705" name="テキスト ボックス 704"/>
        <xdr:cNvSpPr txBox="1"/>
      </xdr:nvSpPr>
      <xdr:spPr>
        <a:xfrm>
          <a:off x="14325111" y="167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144142</xdr:rowOff>
    </xdr:from>
    <xdr:to>
      <xdr:col>72</xdr:col>
      <xdr:colOff>38100</xdr:colOff>
      <xdr:row>99</xdr:row>
      <xdr:rowOff>74292</xdr:rowOff>
    </xdr:to>
    <xdr:sp macro="" textlink="">
      <xdr:nvSpPr>
        <xdr:cNvPr id="706" name="楕円 705"/>
        <xdr:cNvSpPr/>
      </xdr:nvSpPr>
      <xdr:spPr>
        <a:xfrm>
          <a:off x="13652500" y="169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90819</xdr:rowOff>
    </xdr:from>
    <xdr:ext cx="534377" cy="259045"/>
    <xdr:sp macro="" textlink="">
      <xdr:nvSpPr>
        <xdr:cNvPr id="707" name="テキスト ボックス 706"/>
        <xdr:cNvSpPr txBox="1"/>
      </xdr:nvSpPr>
      <xdr:spPr>
        <a:xfrm>
          <a:off x="13436111" y="167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146481</xdr:rowOff>
    </xdr:from>
    <xdr:to>
      <xdr:col>67</xdr:col>
      <xdr:colOff>101600</xdr:colOff>
      <xdr:row>99</xdr:row>
      <xdr:rowOff>76631</xdr:rowOff>
    </xdr:to>
    <xdr:sp macro="" textlink="">
      <xdr:nvSpPr>
        <xdr:cNvPr id="708" name="楕円 707"/>
        <xdr:cNvSpPr/>
      </xdr:nvSpPr>
      <xdr:spPr>
        <a:xfrm>
          <a:off x="12763500" y="169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67758</xdr:rowOff>
    </xdr:from>
    <xdr:ext cx="534377" cy="259045"/>
    <xdr:sp macro="" textlink="">
      <xdr:nvSpPr>
        <xdr:cNvPr id="709" name="テキスト ボックス 708"/>
        <xdr:cNvSpPr txBox="1"/>
      </xdr:nvSpPr>
      <xdr:spPr>
        <a:xfrm>
          <a:off x="12547111" y="170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3"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4978</xdr:rowOff>
    </xdr:from>
    <xdr:to>
      <xdr:col>116</xdr:col>
      <xdr:colOff>63500</xdr:colOff>
      <xdr:row>76</xdr:row>
      <xdr:rowOff>27406</xdr:rowOff>
    </xdr:to>
    <xdr:cxnSp macro="">
      <xdr:nvCxnSpPr>
        <xdr:cNvPr id="851" name="直線コネクタ 850"/>
        <xdr:cNvCxnSpPr/>
      </xdr:nvCxnSpPr>
      <xdr:spPr>
        <a:xfrm flipV="1">
          <a:off x="21323300" y="13035178"/>
          <a:ext cx="8382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5118</xdr:rowOff>
    </xdr:from>
    <xdr:to>
      <xdr:col>111</xdr:col>
      <xdr:colOff>177800</xdr:colOff>
      <xdr:row>76</xdr:row>
      <xdr:rowOff>27406</xdr:rowOff>
    </xdr:to>
    <xdr:cxnSp macro="">
      <xdr:nvCxnSpPr>
        <xdr:cNvPr id="854" name="直線コネクタ 853"/>
        <xdr:cNvCxnSpPr/>
      </xdr:nvCxnSpPr>
      <xdr:spPr>
        <a:xfrm>
          <a:off x="20434300" y="12692418"/>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5118</xdr:rowOff>
    </xdr:from>
    <xdr:to>
      <xdr:col>107</xdr:col>
      <xdr:colOff>50800</xdr:colOff>
      <xdr:row>74</xdr:row>
      <xdr:rowOff>168745</xdr:rowOff>
    </xdr:to>
    <xdr:cxnSp macro="">
      <xdr:nvCxnSpPr>
        <xdr:cNvPr id="857" name="直線コネクタ 856"/>
        <xdr:cNvCxnSpPr/>
      </xdr:nvCxnSpPr>
      <xdr:spPr>
        <a:xfrm flipV="1">
          <a:off x="19545300" y="12692418"/>
          <a:ext cx="889000" cy="1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168745</xdr:rowOff>
    </xdr:from>
    <xdr:to>
      <xdr:col>102</xdr:col>
      <xdr:colOff>114300</xdr:colOff>
      <xdr:row>74</xdr:row>
      <xdr:rowOff>171247</xdr:rowOff>
    </xdr:to>
    <xdr:cxnSp macro="">
      <xdr:nvCxnSpPr>
        <xdr:cNvPr id="860" name="直線コネクタ 859"/>
        <xdr:cNvCxnSpPr/>
      </xdr:nvCxnSpPr>
      <xdr:spPr>
        <a:xfrm flipV="1">
          <a:off x="18656300" y="12856045"/>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125629</xdr:rowOff>
    </xdr:from>
    <xdr:to>
      <xdr:col>116</xdr:col>
      <xdr:colOff>114300</xdr:colOff>
      <xdr:row>76</xdr:row>
      <xdr:rowOff>55780</xdr:rowOff>
    </xdr:to>
    <xdr:sp macro="" textlink="">
      <xdr:nvSpPr>
        <xdr:cNvPr id="870" name="楕円 869"/>
        <xdr:cNvSpPr/>
      </xdr:nvSpPr>
      <xdr:spPr>
        <a:xfrm>
          <a:off x="22110700" y="12984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148506</xdr:rowOff>
    </xdr:from>
    <xdr:ext cx="534377" cy="259045"/>
    <xdr:sp macro="" textlink="">
      <xdr:nvSpPr>
        <xdr:cNvPr id="871" name="繰出金該当値テキスト"/>
        <xdr:cNvSpPr txBox="1"/>
      </xdr:nvSpPr>
      <xdr:spPr>
        <a:xfrm>
          <a:off x="22212300" y="128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148056</xdr:rowOff>
    </xdr:from>
    <xdr:to>
      <xdr:col>112</xdr:col>
      <xdr:colOff>38100</xdr:colOff>
      <xdr:row>76</xdr:row>
      <xdr:rowOff>78206</xdr:rowOff>
    </xdr:to>
    <xdr:sp macro="" textlink="">
      <xdr:nvSpPr>
        <xdr:cNvPr id="872" name="楕円 871"/>
        <xdr:cNvSpPr/>
      </xdr:nvSpPr>
      <xdr:spPr>
        <a:xfrm>
          <a:off x="21272500" y="13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69333</xdr:rowOff>
    </xdr:from>
    <xdr:ext cx="534377" cy="259045"/>
    <xdr:sp macro="" textlink="">
      <xdr:nvSpPr>
        <xdr:cNvPr id="873" name="テキスト ボックス 872"/>
        <xdr:cNvSpPr txBox="1"/>
      </xdr:nvSpPr>
      <xdr:spPr>
        <a:xfrm>
          <a:off x="21056111" y="1309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125768</xdr:rowOff>
    </xdr:from>
    <xdr:to>
      <xdr:col>107</xdr:col>
      <xdr:colOff>101600</xdr:colOff>
      <xdr:row>74</xdr:row>
      <xdr:rowOff>55918</xdr:rowOff>
    </xdr:to>
    <xdr:sp macro="" textlink="">
      <xdr:nvSpPr>
        <xdr:cNvPr id="874" name="楕円 873"/>
        <xdr:cNvSpPr/>
      </xdr:nvSpPr>
      <xdr:spPr>
        <a:xfrm>
          <a:off x="20383500" y="126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72445</xdr:rowOff>
    </xdr:from>
    <xdr:ext cx="599010" cy="259045"/>
    <xdr:sp macro="" textlink="">
      <xdr:nvSpPr>
        <xdr:cNvPr id="875" name="テキスト ボックス 874"/>
        <xdr:cNvSpPr txBox="1"/>
      </xdr:nvSpPr>
      <xdr:spPr>
        <a:xfrm>
          <a:off x="20134795" y="1241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117945</xdr:rowOff>
    </xdr:from>
    <xdr:to>
      <xdr:col>102</xdr:col>
      <xdr:colOff>165100</xdr:colOff>
      <xdr:row>75</xdr:row>
      <xdr:rowOff>48095</xdr:rowOff>
    </xdr:to>
    <xdr:sp macro="" textlink="">
      <xdr:nvSpPr>
        <xdr:cNvPr id="876" name="楕円 875"/>
        <xdr:cNvSpPr/>
      </xdr:nvSpPr>
      <xdr:spPr>
        <a:xfrm>
          <a:off x="194945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64622</xdr:rowOff>
    </xdr:from>
    <xdr:ext cx="534377" cy="259045"/>
    <xdr:sp macro="" textlink="">
      <xdr:nvSpPr>
        <xdr:cNvPr id="877" name="テキスト ボックス 876"/>
        <xdr:cNvSpPr txBox="1"/>
      </xdr:nvSpPr>
      <xdr:spPr>
        <a:xfrm>
          <a:off x="19278111" y="125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120447</xdr:rowOff>
    </xdr:from>
    <xdr:to>
      <xdr:col>98</xdr:col>
      <xdr:colOff>38100</xdr:colOff>
      <xdr:row>75</xdr:row>
      <xdr:rowOff>50597</xdr:rowOff>
    </xdr:to>
    <xdr:sp macro="" textlink="">
      <xdr:nvSpPr>
        <xdr:cNvPr id="878" name="楕円 877"/>
        <xdr:cNvSpPr/>
      </xdr:nvSpPr>
      <xdr:spPr>
        <a:xfrm>
          <a:off x="18605500" y="12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67124</xdr:rowOff>
    </xdr:from>
    <xdr:ext cx="534377" cy="259045"/>
    <xdr:sp macro="" textlink="">
      <xdr:nvSpPr>
        <xdr:cNvPr id="879" name="テキスト ボックス 878"/>
        <xdr:cNvSpPr txBox="1"/>
      </xdr:nvSpPr>
      <xdr:spPr>
        <a:xfrm>
          <a:off x="18389111" y="125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歳出決算総額より、住民一人当たり</a:t>
          </a:r>
          <a:r>
            <a:rPr kumimoji="1" lang="en-US" altLang="ja-JP" sz="1300">
              <a:latin typeface="ＭＳ Ｐゴシック" panose="020B0600070205080204" pitchFamily="50" charset="-128"/>
              <a:ea typeface="ＭＳ Ｐゴシック" panose="020B0600070205080204" pitchFamily="50" charset="-128"/>
            </a:rPr>
            <a:t>790,718</a:t>
          </a:r>
          <a:r>
            <a:rPr kumimoji="1" lang="ja-JP" altLang="en-US" sz="1300">
              <a:latin typeface="ＭＳ Ｐゴシック" panose="020B0600070205080204" pitchFamily="50" charset="-128"/>
              <a:ea typeface="ＭＳ Ｐゴシック" panose="020B0600070205080204" pitchFamily="50" charset="-128"/>
            </a:rPr>
            <a:t>円となっており、内容的には支出がある項目の中では物件費、扶助費、投資及び出資金、貸付金が類似団体と比べて低くなっている以外は、すべて高い値となっている。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数の削減により、人件費そのものは減少しており平均との差は小さくなっているものの、同時の人口の大幅な減少から人件費減少による数値への反映は小さくなっており、結果として住民一人当たり</a:t>
          </a:r>
          <a:r>
            <a:rPr kumimoji="1" lang="en-US" altLang="ja-JP" sz="1300">
              <a:latin typeface="ＭＳ Ｐゴシック" panose="020B0600070205080204" pitchFamily="50" charset="-128"/>
              <a:ea typeface="ＭＳ Ｐゴシック" panose="020B0600070205080204" pitchFamily="50" charset="-128"/>
            </a:rPr>
            <a:t>120,272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補助費等では、ごみ処理事業や消防業務における非効率地域での事業費高騰や、過疎化や少子高齢化対策、一次産業の振興等への補助費等での町単独施策も多く実施していることから、住民一人当たり</a:t>
          </a:r>
          <a:r>
            <a:rPr kumimoji="1" lang="en-US" altLang="ja-JP" sz="1300">
              <a:latin typeface="ＭＳ Ｐゴシック" panose="020B0600070205080204" pitchFamily="50" charset="-128"/>
              <a:ea typeface="ＭＳ Ｐゴシック" panose="020B0600070205080204" pitchFamily="50" charset="-128"/>
            </a:rPr>
            <a:t>132,997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公債費については、近年の災害対策事業等により地方債残高が増高している傾向にあり、そのことから住民一人当たり</a:t>
          </a:r>
          <a:r>
            <a:rPr kumimoji="1" lang="en-US" altLang="ja-JP" sz="1300">
              <a:latin typeface="ＭＳ Ｐゴシック" panose="020B0600070205080204" pitchFamily="50" charset="-128"/>
              <a:ea typeface="ＭＳ Ｐゴシック" panose="020B0600070205080204" pitchFamily="50" charset="-128"/>
            </a:rPr>
            <a:t>139,544</a:t>
          </a:r>
          <a:r>
            <a:rPr kumimoji="1" lang="ja-JP" altLang="en-US" sz="1300">
              <a:latin typeface="ＭＳ Ｐゴシック" panose="020B0600070205080204" pitchFamily="50" charset="-128"/>
              <a:ea typeface="ＭＳ Ｐゴシック" panose="020B0600070205080204" pitchFamily="50" charset="-128"/>
            </a:rPr>
            <a:t>円と類似団体の平均より高い水準となっている。地方債の活用は財政支援の高いもので運用しているが、重点事業の厳選等により地方債残高の増加を抑制し、公債費の減少に努める。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8,615
8,524
233.32
7,092,580
6,812,036
252,145
4,518,679
10,102,788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122809</xdr:rowOff>
    </xdr:from>
    <xdr:to>
      <xdr:col>24</xdr:col>
      <xdr:colOff>63500</xdr:colOff>
      <xdr:row>34</xdr:row>
      <xdr:rowOff>156972</xdr:rowOff>
    </xdr:to>
    <xdr:cxnSp macro="">
      <xdr:nvCxnSpPr>
        <xdr:cNvPr id="61" name="直線コネクタ 60"/>
        <xdr:cNvCxnSpPr/>
      </xdr:nvCxnSpPr>
      <xdr:spPr>
        <a:xfrm flipV="1">
          <a:off x="3797300" y="5952109"/>
          <a:ext cx="8382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105918</xdr:rowOff>
    </xdr:from>
    <xdr:to>
      <xdr:col>19</xdr:col>
      <xdr:colOff>177800</xdr:colOff>
      <xdr:row>34</xdr:row>
      <xdr:rowOff>156972</xdr:rowOff>
    </xdr:to>
    <xdr:cxnSp macro="">
      <xdr:nvCxnSpPr>
        <xdr:cNvPr id="64" name="直線コネクタ 63"/>
        <xdr:cNvCxnSpPr/>
      </xdr:nvCxnSpPr>
      <xdr:spPr>
        <a:xfrm>
          <a:off x="2908300" y="593521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4572</xdr:rowOff>
    </xdr:from>
    <xdr:to>
      <xdr:col>15</xdr:col>
      <xdr:colOff>50800</xdr:colOff>
      <xdr:row>34</xdr:row>
      <xdr:rowOff>105918</xdr:rowOff>
    </xdr:to>
    <xdr:cxnSp macro="">
      <xdr:nvCxnSpPr>
        <xdr:cNvPr id="67" name="直線コネクタ 66"/>
        <xdr:cNvCxnSpPr/>
      </xdr:nvCxnSpPr>
      <xdr:spPr>
        <a:xfrm>
          <a:off x="2019300" y="58338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4572</xdr:rowOff>
    </xdr:from>
    <xdr:to>
      <xdr:col>10</xdr:col>
      <xdr:colOff>114300</xdr:colOff>
      <xdr:row>34</xdr:row>
      <xdr:rowOff>101092</xdr:rowOff>
    </xdr:to>
    <xdr:cxnSp macro="">
      <xdr:nvCxnSpPr>
        <xdr:cNvPr id="70" name="直線コネクタ 69"/>
        <xdr:cNvCxnSpPr/>
      </xdr:nvCxnSpPr>
      <xdr:spPr>
        <a:xfrm flipV="1">
          <a:off x="1130300" y="58338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72009</xdr:rowOff>
    </xdr:from>
    <xdr:to>
      <xdr:col>24</xdr:col>
      <xdr:colOff>114300</xdr:colOff>
      <xdr:row>35</xdr:row>
      <xdr:rowOff>2159</xdr:rowOff>
    </xdr:to>
    <xdr:sp macro="" textlink="">
      <xdr:nvSpPr>
        <xdr:cNvPr id="80" name="楕円 79"/>
        <xdr:cNvSpPr/>
      </xdr:nvSpPr>
      <xdr:spPr>
        <a:xfrm>
          <a:off x="4584700" y="59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50436</xdr:rowOff>
    </xdr:from>
    <xdr:ext cx="469744" cy="259045"/>
    <xdr:sp macro="" textlink="">
      <xdr:nvSpPr>
        <xdr:cNvPr id="81" name="議会費該当値テキスト"/>
        <xdr:cNvSpPr txBox="1"/>
      </xdr:nvSpPr>
      <xdr:spPr>
        <a:xfrm>
          <a:off x="4686300"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106172</xdr:rowOff>
    </xdr:from>
    <xdr:to>
      <xdr:col>20</xdr:col>
      <xdr:colOff>38100</xdr:colOff>
      <xdr:row>35</xdr:row>
      <xdr:rowOff>36322</xdr:rowOff>
    </xdr:to>
    <xdr:sp macro="" textlink="">
      <xdr:nvSpPr>
        <xdr:cNvPr id="82" name="楕円 81"/>
        <xdr:cNvSpPr/>
      </xdr:nvSpPr>
      <xdr:spPr>
        <a:xfrm>
          <a:off x="3746500" y="59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27449</xdr:rowOff>
    </xdr:from>
    <xdr:ext cx="469744" cy="259045"/>
    <xdr:sp macro="" textlink="">
      <xdr:nvSpPr>
        <xdr:cNvPr id="83" name="テキスト ボックス 82"/>
        <xdr:cNvSpPr txBox="1"/>
      </xdr:nvSpPr>
      <xdr:spPr>
        <a:xfrm>
          <a:off x="3562428" y="602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55118</xdr:rowOff>
    </xdr:from>
    <xdr:to>
      <xdr:col>15</xdr:col>
      <xdr:colOff>101600</xdr:colOff>
      <xdr:row>34</xdr:row>
      <xdr:rowOff>156718</xdr:rowOff>
    </xdr:to>
    <xdr:sp macro="" textlink="">
      <xdr:nvSpPr>
        <xdr:cNvPr id="84" name="楕円 83"/>
        <xdr:cNvSpPr/>
      </xdr:nvSpPr>
      <xdr:spPr>
        <a:xfrm>
          <a:off x="2857500" y="5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147845</xdr:rowOff>
    </xdr:from>
    <xdr:ext cx="469744" cy="259045"/>
    <xdr:sp macro="" textlink="">
      <xdr:nvSpPr>
        <xdr:cNvPr id="85" name="テキスト ボックス 84"/>
        <xdr:cNvSpPr txBox="1"/>
      </xdr:nvSpPr>
      <xdr:spPr>
        <a:xfrm>
          <a:off x="2673428" y="59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125222</xdr:rowOff>
    </xdr:from>
    <xdr:to>
      <xdr:col>10</xdr:col>
      <xdr:colOff>165100</xdr:colOff>
      <xdr:row>34</xdr:row>
      <xdr:rowOff>55372</xdr:rowOff>
    </xdr:to>
    <xdr:sp macro="" textlink="">
      <xdr:nvSpPr>
        <xdr:cNvPr id="86" name="楕円 85"/>
        <xdr:cNvSpPr/>
      </xdr:nvSpPr>
      <xdr:spPr>
        <a:xfrm>
          <a:off x="1968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71899</xdr:rowOff>
    </xdr:from>
    <xdr:ext cx="534377" cy="259045"/>
    <xdr:sp macro="" textlink="">
      <xdr:nvSpPr>
        <xdr:cNvPr id="87" name="テキスト ボックス 86"/>
        <xdr:cNvSpPr txBox="1"/>
      </xdr:nvSpPr>
      <xdr:spPr>
        <a:xfrm>
          <a:off x="1752111" y="55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50292</xdr:rowOff>
    </xdr:from>
    <xdr:to>
      <xdr:col>6</xdr:col>
      <xdr:colOff>38100</xdr:colOff>
      <xdr:row>34</xdr:row>
      <xdr:rowOff>151892</xdr:rowOff>
    </xdr:to>
    <xdr:sp macro="" textlink="">
      <xdr:nvSpPr>
        <xdr:cNvPr id="88" name="楕円 87"/>
        <xdr:cNvSpPr/>
      </xdr:nvSpPr>
      <xdr:spPr>
        <a:xfrm>
          <a:off x="1079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143019</xdr:rowOff>
    </xdr:from>
    <xdr:ext cx="469744" cy="259045"/>
    <xdr:sp macro="" textlink="">
      <xdr:nvSpPr>
        <xdr:cNvPr id="89" name="テキスト ボックス 88"/>
        <xdr:cNvSpPr txBox="1"/>
      </xdr:nvSpPr>
      <xdr:spPr>
        <a:xfrm>
          <a:off x="895428"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64149</xdr:rowOff>
    </xdr:from>
    <xdr:to>
      <xdr:col>24</xdr:col>
      <xdr:colOff>63500</xdr:colOff>
      <xdr:row>58</xdr:row>
      <xdr:rowOff>82789</xdr:rowOff>
    </xdr:to>
    <xdr:cxnSp macro="">
      <xdr:nvCxnSpPr>
        <xdr:cNvPr id="118" name="直線コネクタ 117"/>
        <xdr:cNvCxnSpPr/>
      </xdr:nvCxnSpPr>
      <xdr:spPr>
        <a:xfrm flipV="1">
          <a:off x="3797300" y="10008249"/>
          <a:ext cx="838200" cy="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41883</xdr:rowOff>
    </xdr:from>
    <xdr:to>
      <xdr:col>19</xdr:col>
      <xdr:colOff>177800</xdr:colOff>
      <xdr:row>58</xdr:row>
      <xdr:rowOff>82789</xdr:rowOff>
    </xdr:to>
    <xdr:cxnSp macro="">
      <xdr:nvCxnSpPr>
        <xdr:cNvPr id="121" name="直線コネクタ 120"/>
        <xdr:cNvCxnSpPr/>
      </xdr:nvCxnSpPr>
      <xdr:spPr>
        <a:xfrm>
          <a:off x="2908300" y="9985983"/>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38615</xdr:rowOff>
    </xdr:from>
    <xdr:to>
      <xdr:col>15</xdr:col>
      <xdr:colOff>50800</xdr:colOff>
      <xdr:row>58</xdr:row>
      <xdr:rowOff>41883</xdr:rowOff>
    </xdr:to>
    <xdr:cxnSp macro="">
      <xdr:nvCxnSpPr>
        <xdr:cNvPr id="124" name="直線コネクタ 123"/>
        <xdr:cNvCxnSpPr/>
      </xdr:nvCxnSpPr>
      <xdr:spPr>
        <a:xfrm>
          <a:off x="2019300" y="9982715"/>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38615</xdr:rowOff>
    </xdr:from>
    <xdr:to>
      <xdr:col>10</xdr:col>
      <xdr:colOff>114300</xdr:colOff>
      <xdr:row>58</xdr:row>
      <xdr:rowOff>58017</xdr:rowOff>
    </xdr:to>
    <xdr:cxnSp macro="">
      <xdr:nvCxnSpPr>
        <xdr:cNvPr id="127" name="直線コネクタ 126"/>
        <xdr:cNvCxnSpPr/>
      </xdr:nvCxnSpPr>
      <xdr:spPr>
        <a:xfrm flipV="1">
          <a:off x="1130300" y="9982715"/>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13349</xdr:rowOff>
    </xdr:from>
    <xdr:to>
      <xdr:col>24</xdr:col>
      <xdr:colOff>114300</xdr:colOff>
      <xdr:row>58</xdr:row>
      <xdr:rowOff>114949</xdr:rowOff>
    </xdr:to>
    <xdr:sp macro="" textlink="">
      <xdr:nvSpPr>
        <xdr:cNvPr id="137" name="楕円 136"/>
        <xdr:cNvSpPr/>
      </xdr:nvSpPr>
      <xdr:spPr>
        <a:xfrm>
          <a:off x="4584700" y="99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31989</xdr:rowOff>
    </xdr:from>
    <xdr:to>
      <xdr:col>20</xdr:col>
      <xdr:colOff>38100</xdr:colOff>
      <xdr:row>58</xdr:row>
      <xdr:rowOff>133589</xdr:rowOff>
    </xdr:to>
    <xdr:sp macro="" textlink="">
      <xdr:nvSpPr>
        <xdr:cNvPr id="139" name="楕円 138"/>
        <xdr:cNvSpPr/>
      </xdr:nvSpPr>
      <xdr:spPr>
        <a:xfrm>
          <a:off x="3746500" y="99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124716</xdr:rowOff>
    </xdr:from>
    <xdr:ext cx="599010" cy="259045"/>
    <xdr:sp macro="" textlink="">
      <xdr:nvSpPr>
        <xdr:cNvPr id="140" name="テキスト ボックス 139"/>
        <xdr:cNvSpPr txBox="1"/>
      </xdr:nvSpPr>
      <xdr:spPr>
        <a:xfrm>
          <a:off x="3497795" y="100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162533</xdr:rowOff>
    </xdr:from>
    <xdr:to>
      <xdr:col>15</xdr:col>
      <xdr:colOff>101600</xdr:colOff>
      <xdr:row>58</xdr:row>
      <xdr:rowOff>92683</xdr:rowOff>
    </xdr:to>
    <xdr:sp macro="" textlink="">
      <xdr:nvSpPr>
        <xdr:cNvPr id="141" name="楕円 140"/>
        <xdr:cNvSpPr/>
      </xdr:nvSpPr>
      <xdr:spPr>
        <a:xfrm>
          <a:off x="2857500" y="99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109210</xdr:rowOff>
    </xdr:from>
    <xdr:ext cx="599010" cy="259045"/>
    <xdr:sp macro="" textlink="">
      <xdr:nvSpPr>
        <xdr:cNvPr id="142" name="テキスト ボックス 141"/>
        <xdr:cNvSpPr txBox="1"/>
      </xdr:nvSpPr>
      <xdr:spPr>
        <a:xfrm>
          <a:off x="2608795" y="971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159265</xdr:rowOff>
    </xdr:from>
    <xdr:to>
      <xdr:col>10</xdr:col>
      <xdr:colOff>165100</xdr:colOff>
      <xdr:row>58</xdr:row>
      <xdr:rowOff>89415</xdr:rowOff>
    </xdr:to>
    <xdr:sp macro="" textlink="">
      <xdr:nvSpPr>
        <xdr:cNvPr id="143" name="楕円 142"/>
        <xdr:cNvSpPr/>
      </xdr:nvSpPr>
      <xdr:spPr>
        <a:xfrm>
          <a:off x="1968500" y="99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105942</xdr:rowOff>
    </xdr:from>
    <xdr:ext cx="599010" cy="259045"/>
    <xdr:sp macro="" textlink="">
      <xdr:nvSpPr>
        <xdr:cNvPr id="144" name="テキスト ボックス 143"/>
        <xdr:cNvSpPr txBox="1"/>
      </xdr:nvSpPr>
      <xdr:spPr>
        <a:xfrm>
          <a:off x="1719795" y="97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7217</xdr:rowOff>
    </xdr:from>
    <xdr:to>
      <xdr:col>6</xdr:col>
      <xdr:colOff>38100</xdr:colOff>
      <xdr:row>58</xdr:row>
      <xdr:rowOff>108817</xdr:rowOff>
    </xdr:to>
    <xdr:sp macro="" textlink="">
      <xdr:nvSpPr>
        <xdr:cNvPr id="145" name="楕円 144"/>
        <xdr:cNvSpPr/>
      </xdr:nvSpPr>
      <xdr:spPr>
        <a:xfrm>
          <a:off x="1079500" y="99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99944</xdr:rowOff>
    </xdr:from>
    <xdr:ext cx="599010" cy="259045"/>
    <xdr:sp macro="" textlink="">
      <xdr:nvSpPr>
        <xdr:cNvPr id="146" name="テキスト ボックス 145"/>
        <xdr:cNvSpPr txBox="1"/>
      </xdr:nvSpPr>
      <xdr:spPr>
        <a:xfrm>
          <a:off x="830795" y="100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156807</xdr:rowOff>
    </xdr:from>
    <xdr:to>
      <xdr:col>24</xdr:col>
      <xdr:colOff>63500</xdr:colOff>
      <xdr:row>75</xdr:row>
      <xdr:rowOff>167567</xdr:rowOff>
    </xdr:to>
    <xdr:cxnSp macro="">
      <xdr:nvCxnSpPr>
        <xdr:cNvPr id="176" name="直線コネクタ 175"/>
        <xdr:cNvCxnSpPr/>
      </xdr:nvCxnSpPr>
      <xdr:spPr>
        <a:xfrm>
          <a:off x="3797300" y="13015557"/>
          <a:ext cx="8382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156807</xdr:rowOff>
    </xdr:from>
    <xdr:to>
      <xdr:col>19</xdr:col>
      <xdr:colOff>177800</xdr:colOff>
      <xdr:row>75</xdr:row>
      <xdr:rowOff>158049</xdr:rowOff>
    </xdr:to>
    <xdr:cxnSp macro="">
      <xdr:nvCxnSpPr>
        <xdr:cNvPr id="179" name="直線コネクタ 178"/>
        <xdr:cNvCxnSpPr/>
      </xdr:nvCxnSpPr>
      <xdr:spPr>
        <a:xfrm flipV="1">
          <a:off x="2908300" y="1301555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158049</xdr:rowOff>
    </xdr:from>
    <xdr:to>
      <xdr:col>15</xdr:col>
      <xdr:colOff>50800</xdr:colOff>
      <xdr:row>76</xdr:row>
      <xdr:rowOff>98293</xdr:rowOff>
    </xdr:to>
    <xdr:cxnSp macro="">
      <xdr:nvCxnSpPr>
        <xdr:cNvPr id="182" name="直線コネクタ 181"/>
        <xdr:cNvCxnSpPr/>
      </xdr:nvCxnSpPr>
      <xdr:spPr>
        <a:xfrm flipV="1">
          <a:off x="2019300" y="13016799"/>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56733</xdr:rowOff>
    </xdr:from>
    <xdr:to>
      <xdr:col>10</xdr:col>
      <xdr:colOff>114300</xdr:colOff>
      <xdr:row>76</xdr:row>
      <xdr:rowOff>98293</xdr:rowOff>
    </xdr:to>
    <xdr:cxnSp macro="">
      <xdr:nvCxnSpPr>
        <xdr:cNvPr id="185" name="直線コネクタ 184"/>
        <xdr:cNvCxnSpPr/>
      </xdr:nvCxnSpPr>
      <xdr:spPr>
        <a:xfrm>
          <a:off x="1130300" y="13086933"/>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89" name="テキスト ボックス 188"/>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116767</xdr:rowOff>
    </xdr:from>
    <xdr:to>
      <xdr:col>24</xdr:col>
      <xdr:colOff>114300</xdr:colOff>
      <xdr:row>76</xdr:row>
      <xdr:rowOff>46917</xdr:rowOff>
    </xdr:to>
    <xdr:sp macro="" textlink="">
      <xdr:nvSpPr>
        <xdr:cNvPr id="195" name="楕円 194"/>
        <xdr:cNvSpPr/>
      </xdr:nvSpPr>
      <xdr:spPr>
        <a:xfrm>
          <a:off x="4584700" y="129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139644</xdr:rowOff>
    </xdr:from>
    <xdr:ext cx="599010" cy="259045"/>
    <xdr:sp macro="" textlink="">
      <xdr:nvSpPr>
        <xdr:cNvPr id="196" name="民生費該当値テキスト"/>
        <xdr:cNvSpPr txBox="1"/>
      </xdr:nvSpPr>
      <xdr:spPr>
        <a:xfrm>
          <a:off x="4686300" y="1282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106007</xdr:rowOff>
    </xdr:from>
    <xdr:to>
      <xdr:col>20</xdr:col>
      <xdr:colOff>38100</xdr:colOff>
      <xdr:row>76</xdr:row>
      <xdr:rowOff>36156</xdr:rowOff>
    </xdr:to>
    <xdr:sp macro="" textlink="">
      <xdr:nvSpPr>
        <xdr:cNvPr id="197" name="楕円 196"/>
        <xdr:cNvSpPr/>
      </xdr:nvSpPr>
      <xdr:spPr>
        <a:xfrm>
          <a:off x="3746500" y="1296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52684</xdr:rowOff>
    </xdr:from>
    <xdr:ext cx="599010" cy="259045"/>
    <xdr:sp macro="" textlink="">
      <xdr:nvSpPr>
        <xdr:cNvPr id="198" name="テキスト ボックス 197"/>
        <xdr:cNvSpPr txBox="1"/>
      </xdr:nvSpPr>
      <xdr:spPr>
        <a:xfrm>
          <a:off x="3497795" y="1273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107249</xdr:rowOff>
    </xdr:from>
    <xdr:to>
      <xdr:col>15</xdr:col>
      <xdr:colOff>101600</xdr:colOff>
      <xdr:row>76</xdr:row>
      <xdr:rowOff>37399</xdr:rowOff>
    </xdr:to>
    <xdr:sp macro="" textlink="">
      <xdr:nvSpPr>
        <xdr:cNvPr id="199" name="楕円 198"/>
        <xdr:cNvSpPr/>
      </xdr:nvSpPr>
      <xdr:spPr>
        <a:xfrm>
          <a:off x="2857500" y="12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53926</xdr:rowOff>
    </xdr:from>
    <xdr:ext cx="599010" cy="259045"/>
    <xdr:sp macro="" textlink="">
      <xdr:nvSpPr>
        <xdr:cNvPr id="200" name="テキスト ボックス 199"/>
        <xdr:cNvSpPr txBox="1"/>
      </xdr:nvSpPr>
      <xdr:spPr>
        <a:xfrm>
          <a:off x="2608795" y="1274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47493</xdr:rowOff>
    </xdr:from>
    <xdr:to>
      <xdr:col>10</xdr:col>
      <xdr:colOff>165100</xdr:colOff>
      <xdr:row>76</xdr:row>
      <xdr:rowOff>149093</xdr:rowOff>
    </xdr:to>
    <xdr:sp macro="" textlink="">
      <xdr:nvSpPr>
        <xdr:cNvPr id="201" name="楕円 200"/>
        <xdr:cNvSpPr/>
      </xdr:nvSpPr>
      <xdr:spPr>
        <a:xfrm>
          <a:off x="1968500" y="130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140220</xdr:rowOff>
    </xdr:from>
    <xdr:ext cx="599010" cy="259045"/>
    <xdr:sp macro="" textlink="">
      <xdr:nvSpPr>
        <xdr:cNvPr id="202" name="テキスト ボックス 201"/>
        <xdr:cNvSpPr txBox="1"/>
      </xdr:nvSpPr>
      <xdr:spPr>
        <a:xfrm>
          <a:off x="1719795" y="1317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5933</xdr:rowOff>
    </xdr:from>
    <xdr:to>
      <xdr:col>6</xdr:col>
      <xdr:colOff>38100</xdr:colOff>
      <xdr:row>76</xdr:row>
      <xdr:rowOff>107533</xdr:rowOff>
    </xdr:to>
    <xdr:sp macro="" textlink="">
      <xdr:nvSpPr>
        <xdr:cNvPr id="203" name="楕円 202"/>
        <xdr:cNvSpPr/>
      </xdr:nvSpPr>
      <xdr:spPr>
        <a:xfrm>
          <a:off x="1079500" y="130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124061</xdr:rowOff>
    </xdr:from>
    <xdr:ext cx="599010" cy="259045"/>
    <xdr:sp macro="" textlink="">
      <xdr:nvSpPr>
        <xdr:cNvPr id="204" name="テキスト ボックス 203"/>
        <xdr:cNvSpPr txBox="1"/>
      </xdr:nvSpPr>
      <xdr:spPr>
        <a:xfrm>
          <a:off x="830795" y="1281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71732</xdr:rowOff>
    </xdr:from>
    <xdr:to>
      <xdr:col>24</xdr:col>
      <xdr:colOff>63500</xdr:colOff>
      <xdr:row>98</xdr:row>
      <xdr:rowOff>74047</xdr:rowOff>
    </xdr:to>
    <xdr:cxnSp macro="">
      <xdr:nvCxnSpPr>
        <xdr:cNvPr id="233" name="直線コネクタ 232"/>
        <xdr:cNvCxnSpPr/>
      </xdr:nvCxnSpPr>
      <xdr:spPr>
        <a:xfrm>
          <a:off x="3797300" y="16873832"/>
          <a:ext cx="8382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68365</xdr:rowOff>
    </xdr:from>
    <xdr:to>
      <xdr:col>19</xdr:col>
      <xdr:colOff>177800</xdr:colOff>
      <xdr:row>98</xdr:row>
      <xdr:rowOff>71732</xdr:rowOff>
    </xdr:to>
    <xdr:cxnSp macro="">
      <xdr:nvCxnSpPr>
        <xdr:cNvPr id="236" name="直線コネクタ 235"/>
        <xdr:cNvCxnSpPr/>
      </xdr:nvCxnSpPr>
      <xdr:spPr>
        <a:xfrm>
          <a:off x="2908300" y="16870465"/>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68365</xdr:rowOff>
    </xdr:from>
    <xdr:to>
      <xdr:col>15</xdr:col>
      <xdr:colOff>50800</xdr:colOff>
      <xdr:row>98</xdr:row>
      <xdr:rowOff>73868</xdr:rowOff>
    </xdr:to>
    <xdr:cxnSp macro="">
      <xdr:nvCxnSpPr>
        <xdr:cNvPr id="239" name="直線コネクタ 238"/>
        <xdr:cNvCxnSpPr/>
      </xdr:nvCxnSpPr>
      <xdr:spPr>
        <a:xfrm flipV="1">
          <a:off x="2019300" y="16870465"/>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103946</xdr:rowOff>
    </xdr:from>
    <xdr:to>
      <xdr:col>10</xdr:col>
      <xdr:colOff>114300</xdr:colOff>
      <xdr:row>98</xdr:row>
      <xdr:rowOff>73868</xdr:rowOff>
    </xdr:to>
    <xdr:cxnSp macro="">
      <xdr:nvCxnSpPr>
        <xdr:cNvPr id="242" name="直線コネクタ 241"/>
        <xdr:cNvCxnSpPr/>
      </xdr:nvCxnSpPr>
      <xdr:spPr>
        <a:xfrm>
          <a:off x="1130300" y="16734596"/>
          <a:ext cx="889000" cy="1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6" name="テキスト ボックス 245"/>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23247</xdr:rowOff>
    </xdr:from>
    <xdr:to>
      <xdr:col>24</xdr:col>
      <xdr:colOff>114300</xdr:colOff>
      <xdr:row>98</xdr:row>
      <xdr:rowOff>124847</xdr:rowOff>
    </xdr:to>
    <xdr:sp macro="" textlink="">
      <xdr:nvSpPr>
        <xdr:cNvPr id="252" name="楕円 251"/>
        <xdr:cNvSpPr/>
      </xdr:nvSpPr>
      <xdr:spPr>
        <a:xfrm>
          <a:off x="4584700" y="168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154074</xdr:rowOff>
    </xdr:from>
    <xdr:ext cx="534377" cy="259045"/>
    <xdr:sp macro="" textlink="">
      <xdr:nvSpPr>
        <xdr:cNvPr id="253" name="衛生費該当値テキスト"/>
        <xdr:cNvSpPr txBox="1"/>
      </xdr:nvSpPr>
      <xdr:spPr>
        <a:xfrm>
          <a:off x="4686300" y="166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20932</xdr:rowOff>
    </xdr:from>
    <xdr:to>
      <xdr:col>20</xdr:col>
      <xdr:colOff>38100</xdr:colOff>
      <xdr:row>98</xdr:row>
      <xdr:rowOff>122532</xdr:rowOff>
    </xdr:to>
    <xdr:sp macro="" textlink="">
      <xdr:nvSpPr>
        <xdr:cNvPr id="254" name="楕円 253"/>
        <xdr:cNvSpPr/>
      </xdr:nvSpPr>
      <xdr:spPr>
        <a:xfrm>
          <a:off x="3746500" y="168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139059</xdr:rowOff>
    </xdr:from>
    <xdr:ext cx="534377" cy="259045"/>
    <xdr:sp macro="" textlink="">
      <xdr:nvSpPr>
        <xdr:cNvPr id="255" name="テキスト ボックス 254"/>
        <xdr:cNvSpPr txBox="1"/>
      </xdr:nvSpPr>
      <xdr:spPr>
        <a:xfrm>
          <a:off x="3530111" y="165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17565</xdr:rowOff>
    </xdr:from>
    <xdr:to>
      <xdr:col>15</xdr:col>
      <xdr:colOff>101600</xdr:colOff>
      <xdr:row>98</xdr:row>
      <xdr:rowOff>119165</xdr:rowOff>
    </xdr:to>
    <xdr:sp macro="" textlink="">
      <xdr:nvSpPr>
        <xdr:cNvPr id="256" name="楕円 255"/>
        <xdr:cNvSpPr/>
      </xdr:nvSpPr>
      <xdr:spPr>
        <a:xfrm>
          <a:off x="2857500" y="168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135692</xdr:rowOff>
    </xdr:from>
    <xdr:ext cx="534377" cy="259045"/>
    <xdr:sp macro="" textlink="">
      <xdr:nvSpPr>
        <xdr:cNvPr id="257" name="テキスト ボックス 256"/>
        <xdr:cNvSpPr txBox="1"/>
      </xdr:nvSpPr>
      <xdr:spPr>
        <a:xfrm>
          <a:off x="2641111" y="165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23068</xdr:rowOff>
    </xdr:from>
    <xdr:to>
      <xdr:col>10</xdr:col>
      <xdr:colOff>165100</xdr:colOff>
      <xdr:row>98</xdr:row>
      <xdr:rowOff>124668</xdr:rowOff>
    </xdr:to>
    <xdr:sp macro="" textlink="">
      <xdr:nvSpPr>
        <xdr:cNvPr id="258" name="楕円 257"/>
        <xdr:cNvSpPr/>
      </xdr:nvSpPr>
      <xdr:spPr>
        <a:xfrm>
          <a:off x="1968500" y="168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141195</xdr:rowOff>
    </xdr:from>
    <xdr:ext cx="534377" cy="259045"/>
    <xdr:sp macro="" textlink="">
      <xdr:nvSpPr>
        <xdr:cNvPr id="259" name="テキスト ボックス 258"/>
        <xdr:cNvSpPr txBox="1"/>
      </xdr:nvSpPr>
      <xdr:spPr>
        <a:xfrm>
          <a:off x="1752111" y="166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53146</xdr:rowOff>
    </xdr:from>
    <xdr:to>
      <xdr:col>6</xdr:col>
      <xdr:colOff>38100</xdr:colOff>
      <xdr:row>97</xdr:row>
      <xdr:rowOff>154746</xdr:rowOff>
    </xdr:to>
    <xdr:sp macro="" textlink="">
      <xdr:nvSpPr>
        <xdr:cNvPr id="260" name="楕円 259"/>
        <xdr:cNvSpPr/>
      </xdr:nvSpPr>
      <xdr:spPr>
        <a:xfrm>
          <a:off x="1079500" y="166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171273</xdr:rowOff>
    </xdr:from>
    <xdr:ext cx="599010" cy="259045"/>
    <xdr:sp macro="" textlink="">
      <xdr:nvSpPr>
        <xdr:cNvPr id="261" name="テキスト ボックス 260"/>
        <xdr:cNvSpPr txBox="1"/>
      </xdr:nvSpPr>
      <xdr:spPr>
        <a:xfrm>
          <a:off x="830795" y="1645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44069</xdr:rowOff>
    </xdr:from>
    <xdr:to>
      <xdr:col>41</xdr:col>
      <xdr:colOff>50800</xdr:colOff>
      <xdr:row>39</xdr:row>
      <xdr:rowOff>44450</xdr:rowOff>
    </xdr:to>
    <xdr:cxnSp macro="">
      <xdr:nvCxnSpPr>
        <xdr:cNvPr id="299" name="直線コネクタ 298"/>
        <xdr:cNvCxnSpPr/>
      </xdr:nvCxnSpPr>
      <xdr:spPr>
        <a:xfrm>
          <a:off x="6972300" y="6216269"/>
          <a:ext cx="889000" cy="5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17" name="楕円 316"/>
        <xdr:cNvSpPr/>
      </xdr:nvSpPr>
      <xdr:spPr>
        <a:xfrm>
          <a:off x="6921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85996</xdr:rowOff>
    </xdr:from>
    <xdr:ext cx="469744" cy="259045"/>
    <xdr:sp macro="" textlink="">
      <xdr:nvSpPr>
        <xdr:cNvPr id="318" name="テキスト ボックス 317"/>
        <xdr:cNvSpPr txBox="1"/>
      </xdr:nvSpPr>
      <xdr:spPr>
        <a:xfrm>
          <a:off x="6737428"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111175</xdr:rowOff>
    </xdr:from>
    <xdr:to>
      <xdr:col>55</xdr:col>
      <xdr:colOff>0</xdr:colOff>
      <xdr:row>58</xdr:row>
      <xdr:rowOff>118674</xdr:rowOff>
    </xdr:to>
    <xdr:cxnSp macro="">
      <xdr:nvCxnSpPr>
        <xdr:cNvPr id="347" name="直線コネクタ 346"/>
        <xdr:cNvCxnSpPr/>
      </xdr:nvCxnSpPr>
      <xdr:spPr>
        <a:xfrm flipV="1">
          <a:off x="9639300" y="10055275"/>
          <a:ext cx="8382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107770</xdr:rowOff>
    </xdr:from>
    <xdr:to>
      <xdr:col>50</xdr:col>
      <xdr:colOff>114300</xdr:colOff>
      <xdr:row>58</xdr:row>
      <xdr:rowOff>118674</xdr:rowOff>
    </xdr:to>
    <xdr:cxnSp macro="">
      <xdr:nvCxnSpPr>
        <xdr:cNvPr id="350" name="直線コネクタ 349"/>
        <xdr:cNvCxnSpPr/>
      </xdr:nvCxnSpPr>
      <xdr:spPr>
        <a:xfrm>
          <a:off x="8750300" y="10051870"/>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107770</xdr:rowOff>
    </xdr:from>
    <xdr:to>
      <xdr:col>45</xdr:col>
      <xdr:colOff>177800</xdr:colOff>
      <xdr:row>58</xdr:row>
      <xdr:rowOff>132366</xdr:rowOff>
    </xdr:to>
    <xdr:cxnSp macro="">
      <xdr:nvCxnSpPr>
        <xdr:cNvPr id="353" name="直線コネクタ 352"/>
        <xdr:cNvCxnSpPr/>
      </xdr:nvCxnSpPr>
      <xdr:spPr>
        <a:xfrm flipV="1">
          <a:off x="7861300" y="10051870"/>
          <a:ext cx="889000" cy="2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132366</xdr:rowOff>
    </xdr:from>
    <xdr:to>
      <xdr:col>41</xdr:col>
      <xdr:colOff>50800</xdr:colOff>
      <xdr:row>58</xdr:row>
      <xdr:rowOff>141098</xdr:rowOff>
    </xdr:to>
    <xdr:cxnSp macro="">
      <xdr:nvCxnSpPr>
        <xdr:cNvPr id="356" name="直線コネクタ 355"/>
        <xdr:cNvCxnSpPr/>
      </xdr:nvCxnSpPr>
      <xdr:spPr>
        <a:xfrm flipV="1">
          <a:off x="6972300" y="10076466"/>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13223</xdr:rowOff>
    </xdr:from>
    <xdr:ext cx="534377" cy="259045"/>
    <xdr:sp macro="" textlink="">
      <xdr:nvSpPr>
        <xdr:cNvPr id="360" name="テキスト ボックス 359"/>
        <xdr:cNvSpPr txBox="1"/>
      </xdr:nvSpPr>
      <xdr:spPr>
        <a:xfrm>
          <a:off x="6705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60375</xdr:rowOff>
    </xdr:from>
    <xdr:to>
      <xdr:col>55</xdr:col>
      <xdr:colOff>50800</xdr:colOff>
      <xdr:row>58</xdr:row>
      <xdr:rowOff>161975</xdr:rowOff>
    </xdr:to>
    <xdr:sp macro="" textlink="">
      <xdr:nvSpPr>
        <xdr:cNvPr id="366" name="楕円 365"/>
        <xdr:cNvSpPr/>
      </xdr:nvSpPr>
      <xdr:spPr>
        <a:xfrm>
          <a:off x="10426700" y="100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19752</xdr:rowOff>
    </xdr:from>
    <xdr:ext cx="534377" cy="259045"/>
    <xdr:sp macro="" textlink="">
      <xdr:nvSpPr>
        <xdr:cNvPr id="367" name="農林水産業費該当値テキスト"/>
        <xdr:cNvSpPr txBox="1"/>
      </xdr:nvSpPr>
      <xdr:spPr>
        <a:xfrm>
          <a:off x="10528300" y="97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67874</xdr:rowOff>
    </xdr:from>
    <xdr:to>
      <xdr:col>50</xdr:col>
      <xdr:colOff>165100</xdr:colOff>
      <xdr:row>58</xdr:row>
      <xdr:rowOff>169474</xdr:rowOff>
    </xdr:to>
    <xdr:sp macro="" textlink="">
      <xdr:nvSpPr>
        <xdr:cNvPr id="368" name="楕円 367"/>
        <xdr:cNvSpPr/>
      </xdr:nvSpPr>
      <xdr:spPr>
        <a:xfrm>
          <a:off x="9588500" y="100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160601</xdr:rowOff>
    </xdr:from>
    <xdr:ext cx="534377" cy="259045"/>
    <xdr:sp macro="" textlink="">
      <xdr:nvSpPr>
        <xdr:cNvPr id="369" name="テキスト ボックス 368"/>
        <xdr:cNvSpPr txBox="1"/>
      </xdr:nvSpPr>
      <xdr:spPr>
        <a:xfrm>
          <a:off x="9372111" y="101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56970</xdr:rowOff>
    </xdr:from>
    <xdr:to>
      <xdr:col>46</xdr:col>
      <xdr:colOff>38100</xdr:colOff>
      <xdr:row>58</xdr:row>
      <xdr:rowOff>158570</xdr:rowOff>
    </xdr:to>
    <xdr:sp macro="" textlink="">
      <xdr:nvSpPr>
        <xdr:cNvPr id="370" name="楕円 369"/>
        <xdr:cNvSpPr/>
      </xdr:nvSpPr>
      <xdr:spPr>
        <a:xfrm>
          <a:off x="8699500" y="100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3647</xdr:rowOff>
    </xdr:from>
    <xdr:ext cx="534377" cy="259045"/>
    <xdr:sp macro="" textlink="">
      <xdr:nvSpPr>
        <xdr:cNvPr id="371" name="テキスト ボックス 370"/>
        <xdr:cNvSpPr txBox="1"/>
      </xdr:nvSpPr>
      <xdr:spPr>
        <a:xfrm>
          <a:off x="8483111" y="97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81566</xdr:rowOff>
    </xdr:from>
    <xdr:to>
      <xdr:col>41</xdr:col>
      <xdr:colOff>101600</xdr:colOff>
      <xdr:row>59</xdr:row>
      <xdr:rowOff>11716</xdr:rowOff>
    </xdr:to>
    <xdr:sp macro="" textlink="">
      <xdr:nvSpPr>
        <xdr:cNvPr id="372" name="楕円 371"/>
        <xdr:cNvSpPr/>
      </xdr:nvSpPr>
      <xdr:spPr>
        <a:xfrm>
          <a:off x="7810500" y="100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2843</xdr:rowOff>
    </xdr:from>
    <xdr:ext cx="534377" cy="259045"/>
    <xdr:sp macro="" textlink="">
      <xdr:nvSpPr>
        <xdr:cNvPr id="373" name="テキスト ボックス 372"/>
        <xdr:cNvSpPr txBox="1"/>
      </xdr:nvSpPr>
      <xdr:spPr>
        <a:xfrm>
          <a:off x="7594111" y="10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90298</xdr:rowOff>
    </xdr:from>
    <xdr:to>
      <xdr:col>36</xdr:col>
      <xdr:colOff>165100</xdr:colOff>
      <xdr:row>59</xdr:row>
      <xdr:rowOff>20448</xdr:rowOff>
    </xdr:to>
    <xdr:sp macro="" textlink="">
      <xdr:nvSpPr>
        <xdr:cNvPr id="374" name="楕円 373"/>
        <xdr:cNvSpPr/>
      </xdr:nvSpPr>
      <xdr:spPr>
        <a:xfrm>
          <a:off x="6921500" y="100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36975</xdr:rowOff>
    </xdr:from>
    <xdr:ext cx="534377" cy="259045"/>
    <xdr:sp macro="" textlink="">
      <xdr:nvSpPr>
        <xdr:cNvPr id="375" name="テキスト ボックス 374"/>
        <xdr:cNvSpPr txBox="1"/>
      </xdr:nvSpPr>
      <xdr:spPr>
        <a:xfrm>
          <a:off x="6705111" y="98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103223</xdr:rowOff>
    </xdr:from>
    <xdr:to>
      <xdr:col>55</xdr:col>
      <xdr:colOff>0</xdr:colOff>
      <xdr:row>78</xdr:row>
      <xdr:rowOff>108634</xdr:rowOff>
    </xdr:to>
    <xdr:cxnSp macro="">
      <xdr:nvCxnSpPr>
        <xdr:cNvPr id="404" name="直線コネクタ 403"/>
        <xdr:cNvCxnSpPr/>
      </xdr:nvCxnSpPr>
      <xdr:spPr>
        <a:xfrm flipV="1">
          <a:off x="9639300" y="13476323"/>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105699</xdr:rowOff>
    </xdr:from>
    <xdr:to>
      <xdr:col>50</xdr:col>
      <xdr:colOff>114300</xdr:colOff>
      <xdr:row>78</xdr:row>
      <xdr:rowOff>108634</xdr:rowOff>
    </xdr:to>
    <xdr:cxnSp macro="">
      <xdr:nvCxnSpPr>
        <xdr:cNvPr id="407" name="直線コネクタ 406"/>
        <xdr:cNvCxnSpPr/>
      </xdr:nvCxnSpPr>
      <xdr:spPr>
        <a:xfrm>
          <a:off x="8750300" y="13478799"/>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20287</xdr:rowOff>
    </xdr:from>
    <xdr:to>
      <xdr:col>45</xdr:col>
      <xdr:colOff>177800</xdr:colOff>
      <xdr:row>78</xdr:row>
      <xdr:rowOff>105699</xdr:rowOff>
    </xdr:to>
    <xdr:cxnSp macro="">
      <xdr:nvCxnSpPr>
        <xdr:cNvPr id="410" name="直線コネクタ 409"/>
        <xdr:cNvCxnSpPr/>
      </xdr:nvCxnSpPr>
      <xdr:spPr>
        <a:xfrm>
          <a:off x="7861300" y="13393387"/>
          <a:ext cx="889000" cy="8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20287</xdr:rowOff>
    </xdr:from>
    <xdr:to>
      <xdr:col>41</xdr:col>
      <xdr:colOff>50800</xdr:colOff>
      <xdr:row>78</xdr:row>
      <xdr:rowOff>105494</xdr:rowOff>
    </xdr:to>
    <xdr:cxnSp macro="">
      <xdr:nvCxnSpPr>
        <xdr:cNvPr id="413" name="直線コネクタ 412"/>
        <xdr:cNvCxnSpPr/>
      </xdr:nvCxnSpPr>
      <xdr:spPr>
        <a:xfrm flipV="1">
          <a:off x="6972300" y="13393387"/>
          <a:ext cx="889000" cy="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52423</xdr:rowOff>
    </xdr:from>
    <xdr:to>
      <xdr:col>55</xdr:col>
      <xdr:colOff>50800</xdr:colOff>
      <xdr:row>78</xdr:row>
      <xdr:rowOff>154023</xdr:rowOff>
    </xdr:to>
    <xdr:sp macro="" textlink="">
      <xdr:nvSpPr>
        <xdr:cNvPr id="423" name="楕円 422"/>
        <xdr:cNvSpPr/>
      </xdr:nvSpPr>
      <xdr:spPr>
        <a:xfrm>
          <a:off x="10426700" y="13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57834</xdr:rowOff>
    </xdr:from>
    <xdr:to>
      <xdr:col>50</xdr:col>
      <xdr:colOff>165100</xdr:colOff>
      <xdr:row>78</xdr:row>
      <xdr:rowOff>159434</xdr:rowOff>
    </xdr:to>
    <xdr:sp macro="" textlink="">
      <xdr:nvSpPr>
        <xdr:cNvPr id="425" name="楕円 424"/>
        <xdr:cNvSpPr/>
      </xdr:nvSpPr>
      <xdr:spPr>
        <a:xfrm>
          <a:off x="9588500" y="134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150561</xdr:rowOff>
    </xdr:from>
    <xdr:ext cx="534377" cy="259045"/>
    <xdr:sp macro="" textlink="">
      <xdr:nvSpPr>
        <xdr:cNvPr id="426" name="テキスト ボックス 425"/>
        <xdr:cNvSpPr txBox="1"/>
      </xdr:nvSpPr>
      <xdr:spPr>
        <a:xfrm>
          <a:off x="9372111" y="135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54899</xdr:rowOff>
    </xdr:from>
    <xdr:to>
      <xdr:col>46</xdr:col>
      <xdr:colOff>38100</xdr:colOff>
      <xdr:row>78</xdr:row>
      <xdr:rowOff>156499</xdr:rowOff>
    </xdr:to>
    <xdr:sp macro="" textlink="">
      <xdr:nvSpPr>
        <xdr:cNvPr id="427" name="楕円 426"/>
        <xdr:cNvSpPr/>
      </xdr:nvSpPr>
      <xdr:spPr>
        <a:xfrm>
          <a:off x="8699500" y="134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147626</xdr:rowOff>
    </xdr:from>
    <xdr:ext cx="534377" cy="259045"/>
    <xdr:sp macro="" textlink="">
      <xdr:nvSpPr>
        <xdr:cNvPr id="428" name="テキスト ボックス 427"/>
        <xdr:cNvSpPr txBox="1"/>
      </xdr:nvSpPr>
      <xdr:spPr>
        <a:xfrm>
          <a:off x="8483111" y="135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140937</xdr:rowOff>
    </xdr:from>
    <xdr:to>
      <xdr:col>41</xdr:col>
      <xdr:colOff>101600</xdr:colOff>
      <xdr:row>78</xdr:row>
      <xdr:rowOff>71087</xdr:rowOff>
    </xdr:to>
    <xdr:sp macro="" textlink="">
      <xdr:nvSpPr>
        <xdr:cNvPr id="429" name="楕円 428"/>
        <xdr:cNvSpPr/>
      </xdr:nvSpPr>
      <xdr:spPr>
        <a:xfrm>
          <a:off x="7810500" y="133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87614</xdr:rowOff>
    </xdr:from>
    <xdr:ext cx="534377" cy="259045"/>
    <xdr:sp macro="" textlink="">
      <xdr:nvSpPr>
        <xdr:cNvPr id="430" name="テキスト ボックス 429"/>
        <xdr:cNvSpPr txBox="1"/>
      </xdr:nvSpPr>
      <xdr:spPr>
        <a:xfrm>
          <a:off x="7594111" y="131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54694</xdr:rowOff>
    </xdr:from>
    <xdr:to>
      <xdr:col>36</xdr:col>
      <xdr:colOff>165100</xdr:colOff>
      <xdr:row>78</xdr:row>
      <xdr:rowOff>156294</xdr:rowOff>
    </xdr:to>
    <xdr:sp macro="" textlink="">
      <xdr:nvSpPr>
        <xdr:cNvPr id="431" name="楕円 430"/>
        <xdr:cNvSpPr/>
      </xdr:nvSpPr>
      <xdr:spPr>
        <a:xfrm>
          <a:off x="6921500" y="134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147421</xdr:rowOff>
    </xdr:from>
    <xdr:ext cx="534377" cy="259045"/>
    <xdr:sp macro="" textlink="">
      <xdr:nvSpPr>
        <xdr:cNvPr id="432" name="テキスト ボックス 431"/>
        <xdr:cNvSpPr txBox="1"/>
      </xdr:nvSpPr>
      <xdr:spPr>
        <a:xfrm>
          <a:off x="6705111" y="135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119293</xdr:rowOff>
    </xdr:from>
    <xdr:to>
      <xdr:col>55</xdr:col>
      <xdr:colOff>0</xdr:colOff>
      <xdr:row>98</xdr:row>
      <xdr:rowOff>119627</xdr:rowOff>
    </xdr:to>
    <xdr:cxnSp macro="">
      <xdr:nvCxnSpPr>
        <xdr:cNvPr id="459" name="直線コネクタ 458"/>
        <xdr:cNvCxnSpPr/>
      </xdr:nvCxnSpPr>
      <xdr:spPr>
        <a:xfrm>
          <a:off x="9639300" y="16921393"/>
          <a:ext cx="8382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112077</xdr:rowOff>
    </xdr:from>
    <xdr:to>
      <xdr:col>50</xdr:col>
      <xdr:colOff>114300</xdr:colOff>
      <xdr:row>98</xdr:row>
      <xdr:rowOff>119293</xdr:rowOff>
    </xdr:to>
    <xdr:cxnSp macro="">
      <xdr:nvCxnSpPr>
        <xdr:cNvPr id="462" name="直線コネクタ 461"/>
        <xdr:cNvCxnSpPr/>
      </xdr:nvCxnSpPr>
      <xdr:spPr>
        <a:xfrm>
          <a:off x="8750300" y="16914177"/>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101871</xdr:rowOff>
    </xdr:from>
    <xdr:to>
      <xdr:col>45</xdr:col>
      <xdr:colOff>177800</xdr:colOff>
      <xdr:row>98</xdr:row>
      <xdr:rowOff>112077</xdr:rowOff>
    </xdr:to>
    <xdr:cxnSp macro="">
      <xdr:nvCxnSpPr>
        <xdr:cNvPr id="465" name="直線コネクタ 464"/>
        <xdr:cNvCxnSpPr/>
      </xdr:nvCxnSpPr>
      <xdr:spPr>
        <a:xfrm>
          <a:off x="7861300" y="16903971"/>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101871</xdr:rowOff>
    </xdr:from>
    <xdr:to>
      <xdr:col>41</xdr:col>
      <xdr:colOff>50800</xdr:colOff>
      <xdr:row>98</xdr:row>
      <xdr:rowOff>112361</xdr:rowOff>
    </xdr:to>
    <xdr:cxnSp macro="">
      <xdr:nvCxnSpPr>
        <xdr:cNvPr id="468" name="直線コネクタ 467"/>
        <xdr:cNvCxnSpPr/>
      </xdr:nvCxnSpPr>
      <xdr:spPr>
        <a:xfrm flipV="1">
          <a:off x="6972300" y="16903971"/>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68827</xdr:rowOff>
    </xdr:from>
    <xdr:to>
      <xdr:col>55</xdr:col>
      <xdr:colOff>50800</xdr:colOff>
      <xdr:row>98</xdr:row>
      <xdr:rowOff>170427</xdr:rowOff>
    </xdr:to>
    <xdr:sp macro="" textlink="">
      <xdr:nvSpPr>
        <xdr:cNvPr id="478" name="楕円 477"/>
        <xdr:cNvSpPr/>
      </xdr:nvSpPr>
      <xdr:spPr>
        <a:xfrm>
          <a:off x="10426700" y="1687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68493</xdr:rowOff>
    </xdr:from>
    <xdr:to>
      <xdr:col>50</xdr:col>
      <xdr:colOff>165100</xdr:colOff>
      <xdr:row>98</xdr:row>
      <xdr:rowOff>170093</xdr:rowOff>
    </xdr:to>
    <xdr:sp macro="" textlink="">
      <xdr:nvSpPr>
        <xdr:cNvPr id="480" name="楕円 479"/>
        <xdr:cNvSpPr/>
      </xdr:nvSpPr>
      <xdr:spPr>
        <a:xfrm>
          <a:off x="9588500" y="168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161220</xdr:rowOff>
    </xdr:from>
    <xdr:ext cx="534377" cy="259045"/>
    <xdr:sp macro="" textlink="">
      <xdr:nvSpPr>
        <xdr:cNvPr id="481" name="テキスト ボックス 480"/>
        <xdr:cNvSpPr txBox="1"/>
      </xdr:nvSpPr>
      <xdr:spPr>
        <a:xfrm>
          <a:off x="9372111" y="169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61277</xdr:rowOff>
    </xdr:from>
    <xdr:to>
      <xdr:col>46</xdr:col>
      <xdr:colOff>38100</xdr:colOff>
      <xdr:row>98</xdr:row>
      <xdr:rowOff>162877</xdr:rowOff>
    </xdr:to>
    <xdr:sp macro="" textlink="">
      <xdr:nvSpPr>
        <xdr:cNvPr id="482" name="楕円 481"/>
        <xdr:cNvSpPr/>
      </xdr:nvSpPr>
      <xdr:spPr>
        <a:xfrm>
          <a:off x="8699500" y="168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154004</xdr:rowOff>
    </xdr:from>
    <xdr:ext cx="534377" cy="259045"/>
    <xdr:sp macro="" textlink="">
      <xdr:nvSpPr>
        <xdr:cNvPr id="483" name="テキスト ボックス 482"/>
        <xdr:cNvSpPr txBox="1"/>
      </xdr:nvSpPr>
      <xdr:spPr>
        <a:xfrm>
          <a:off x="8483111"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51071</xdr:rowOff>
    </xdr:from>
    <xdr:to>
      <xdr:col>41</xdr:col>
      <xdr:colOff>101600</xdr:colOff>
      <xdr:row>98</xdr:row>
      <xdr:rowOff>152671</xdr:rowOff>
    </xdr:to>
    <xdr:sp macro="" textlink="">
      <xdr:nvSpPr>
        <xdr:cNvPr id="484" name="楕円 483"/>
        <xdr:cNvSpPr/>
      </xdr:nvSpPr>
      <xdr:spPr>
        <a:xfrm>
          <a:off x="7810500" y="16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143798</xdr:rowOff>
    </xdr:from>
    <xdr:ext cx="534377" cy="259045"/>
    <xdr:sp macro="" textlink="">
      <xdr:nvSpPr>
        <xdr:cNvPr id="485" name="テキスト ボックス 484"/>
        <xdr:cNvSpPr txBox="1"/>
      </xdr:nvSpPr>
      <xdr:spPr>
        <a:xfrm>
          <a:off x="7594111" y="169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61561</xdr:rowOff>
    </xdr:from>
    <xdr:to>
      <xdr:col>36</xdr:col>
      <xdr:colOff>165100</xdr:colOff>
      <xdr:row>98</xdr:row>
      <xdr:rowOff>163161</xdr:rowOff>
    </xdr:to>
    <xdr:sp macro="" textlink="">
      <xdr:nvSpPr>
        <xdr:cNvPr id="486" name="楕円 485"/>
        <xdr:cNvSpPr/>
      </xdr:nvSpPr>
      <xdr:spPr>
        <a:xfrm>
          <a:off x="6921500" y="168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154288</xdr:rowOff>
    </xdr:from>
    <xdr:ext cx="534377" cy="259045"/>
    <xdr:sp macro="" textlink="">
      <xdr:nvSpPr>
        <xdr:cNvPr id="487" name="テキスト ボックス 486"/>
        <xdr:cNvSpPr txBox="1"/>
      </xdr:nvSpPr>
      <xdr:spPr>
        <a:xfrm>
          <a:off x="6705111" y="169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118081</xdr:rowOff>
    </xdr:from>
    <xdr:to>
      <xdr:col>85</xdr:col>
      <xdr:colOff>126364</xdr:colOff>
      <xdr:row>40</xdr:row>
      <xdr:rowOff>6687</xdr:rowOff>
    </xdr:to>
    <xdr:cxnSp macro="">
      <xdr:nvCxnSpPr>
        <xdr:cNvPr id="514" name="直線コネクタ 513"/>
        <xdr:cNvCxnSpPr/>
      </xdr:nvCxnSpPr>
      <xdr:spPr>
        <a:xfrm flipV="1">
          <a:off x="16317595" y="5433031"/>
          <a:ext cx="1269" cy="143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10514</xdr:rowOff>
    </xdr:from>
    <xdr:ext cx="534377" cy="259045"/>
    <xdr:sp macro="" textlink="">
      <xdr:nvSpPr>
        <xdr:cNvPr id="515" name="消防費最小値テキスト"/>
        <xdr:cNvSpPr txBox="1"/>
      </xdr:nvSpPr>
      <xdr:spPr>
        <a:xfrm>
          <a:off x="16370300" y="68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6687</xdr:rowOff>
    </xdr:from>
    <xdr:to>
      <xdr:col>86</xdr:col>
      <xdr:colOff>25400</xdr:colOff>
      <xdr:row>40</xdr:row>
      <xdr:rowOff>6687</xdr:rowOff>
    </xdr:to>
    <xdr:cxnSp macro="">
      <xdr:nvCxnSpPr>
        <xdr:cNvPr id="516" name="直線コネクタ 515"/>
        <xdr:cNvCxnSpPr/>
      </xdr:nvCxnSpPr>
      <xdr:spPr>
        <a:xfrm>
          <a:off x="16230600" y="686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64758</xdr:rowOff>
    </xdr:from>
    <xdr:ext cx="599010" cy="259045"/>
    <xdr:sp macro="" textlink="">
      <xdr:nvSpPr>
        <xdr:cNvPr id="517" name="消防費最大値テキスト"/>
        <xdr:cNvSpPr txBox="1"/>
      </xdr:nvSpPr>
      <xdr:spPr>
        <a:xfrm>
          <a:off x="16370300" y="52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118081</xdr:rowOff>
    </xdr:from>
    <xdr:to>
      <xdr:col>86</xdr:col>
      <xdr:colOff>25400</xdr:colOff>
      <xdr:row>31</xdr:row>
      <xdr:rowOff>118081</xdr:rowOff>
    </xdr:to>
    <xdr:cxnSp macro="">
      <xdr:nvCxnSpPr>
        <xdr:cNvPr id="518" name="直線コネクタ 517"/>
        <xdr:cNvCxnSpPr/>
      </xdr:nvCxnSpPr>
      <xdr:spPr>
        <a:xfrm>
          <a:off x="16230600" y="543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153302</xdr:rowOff>
    </xdr:from>
    <xdr:to>
      <xdr:col>85</xdr:col>
      <xdr:colOff>127000</xdr:colOff>
      <xdr:row>32</xdr:row>
      <xdr:rowOff>108431</xdr:rowOff>
    </xdr:to>
    <xdr:cxnSp macro="">
      <xdr:nvCxnSpPr>
        <xdr:cNvPr id="519" name="直線コネクタ 518"/>
        <xdr:cNvCxnSpPr/>
      </xdr:nvCxnSpPr>
      <xdr:spPr>
        <a:xfrm flipV="1">
          <a:off x="15481300" y="5468252"/>
          <a:ext cx="838200" cy="1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169789</xdr:rowOff>
    </xdr:from>
    <xdr:ext cx="534377" cy="259045"/>
    <xdr:sp macro="" textlink="">
      <xdr:nvSpPr>
        <xdr:cNvPr id="520" name="消防費平均値テキスト"/>
        <xdr:cNvSpPr txBox="1"/>
      </xdr:nvSpPr>
      <xdr:spPr>
        <a:xfrm>
          <a:off x="16370300" y="651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19912</xdr:rowOff>
    </xdr:from>
    <xdr:to>
      <xdr:col>85</xdr:col>
      <xdr:colOff>177800</xdr:colOff>
      <xdr:row>38</xdr:row>
      <xdr:rowOff>121512</xdr:rowOff>
    </xdr:to>
    <xdr:sp macro="" textlink="">
      <xdr:nvSpPr>
        <xdr:cNvPr id="521" name="フローチャート: 判断 520"/>
        <xdr:cNvSpPr/>
      </xdr:nvSpPr>
      <xdr:spPr>
        <a:xfrm>
          <a:off x="16268700" y="653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163605</xdr:rowOff>
    </xdr:from>
    <xdr:to>
      <xdr:col>81</xdr:col>
      <xdr:colOff>50800</xdr:colOff>
      <xdr:row>32</xdr:row>
      <xdr:rowOff>108431</xdr:rowOff>
    </xdr:to>
    <xdr:cxnSp macro="">
      <xdr:nvCxnSpPr>
        <xdr:cNvPr id="522" name="直線コネクタ 521"/>
        <xdr:cNvCxnSpPr/>
      </xdr:nvCxnSpPr>
      <xdr:spPr>
        <a:xfrm>
          <a:off x="14592300" y="5307105"/>
          <a:ext cx="889000" cy="28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3518</xdr:rowOff>
    </xdr:from>
    <xdr:to>
      <xdr:col>81</xdr:col>
      <xdr:colOff>101600</xdr:colOff>
      <xdr:row>38</xdr:row>
      <xdr:rowOff>105118</xdr:rowOff>
    </xdr:to>
    <xdr:sp macro="" textlink="">
      <xdr:nvSpPr>
        <xdr:cNvPr id="523" name="フローチャート: 判断 522"/>
        <xdr:cNvSpPr/>
      </xdr:nvSpPr>
      <xdr:spPr>
        <a:xfrm>
          <a:off x="15430500" y="65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96245</xdr:rowOff>
    </xdr:from>
    <xdr:ext cx="534377" cy="259045"/>
    <xdr:sp macro="" textlink="">
      <xdr:nvSpPr>
        <xdr:cNvPr id="524" name="テキスト ボックス 523"/>
        <xdr:cNvSpPr txBox="1"/>
      </xdr:nvSpPr>
      <xdr:spPr>
        <a:xfrm>
          <a:off x="15214111" y="66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163605</xdr:rowOff>
    </xdr:from>
    <xdr:to>
      <xdr:col>76</xdr:col>
      <xdr:colOff>114300</xdr:colOff>
      <xdr:row>32</xdr:row>
      <xdr:rowOff>170332</xdr:rowOff>
    </xdr:to>
    <xdr:cxnSp macro="">
      <xdr:nvCxnSpPr>
        <xdr:cNvPr id="525" name="直線コネクタ 524"/>
        <xdr:cNvCxnSpPr/>
      </xdr:nvCxnSpPr>
      <xdr:spPr>
        <a:xfrm flipV="1">
          <a:off x="13703300" y="5307105"/>
          <a:ext cx="889000" cy="3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123500</xdr:rowOff>
    </xdr:from>
    <xdr:to>
      <xdr:col>76</xdr:col>
      <xdr:colOff>165100</xdr:colOff>
      <xdr:row>38</xdr:row>
      <xdr:rowOff>53650</xdr:rowOff>
    </xdr:to>
    <xdr:sp macro="" textlink="">
      <xdr:nvSpPr>
        <xdr:cNvPr id="526" name="フローチャート: 判断 525"/>
        <xdr:cNvSpPr/>
      </xdr:nvSpPr>
      <xdr:spPr>
        <a:xfrm>
          <a:off x="145415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44777</xdr:rowOff>
    </xdr:from>
    <xdr:ext cx="534377" cy="259045"/>
    <xdr:sp macro="" textlink="">
      <xdr:nvSpPr>
        <xdr:cNvPr id="527" name="テキスト ボックス 526"/>
        <xdr:cNvSpPr txBox="1"/>
      </xdr:nvSpPr>
      <xdr:spPr>
        <a:xfrm>
          <a:off x="14325111" y="65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170332</xdr:rowOff>
    </xdr:from>
    <xdr:to>
      <xdr:col>71</xdr:col>
      <xdr:colOff>177800</xdr:colOff>
      <xdr:row>34</xdr:row>
      <xdr:rowOff>125902</xdr:rowOff>
    </xdr:to>
    <xdr:cxnSp macro="">
      <xdr:nvCxnSpPr>
        <xdr:cNvPr id="528" name="直線コネクタ 527"/>
        <xdr:cNvCxnSpPr/>
      </xdr:nvCxnSpPr>
      <xdr:spPr>
        <a:xfrm flipV="1">
          <a:off x="12814300" y="5656732"/>
          <a:ext cx="889000" cy="2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33644</xdr:rowOff>
    </xdr:from>
    <xdr:to>
      <xdr:col>72</xdr:col>
      <xdr:colOff>38100</xdr:colOff>
      <xdr:row>38</xdr:row>
      <xdr:rowOff>135244</xdr:rowOff>
    </xdr:to>
    <xdr:sp macro="" textlink="">
      <xdr:nvSpPr>
        <xdr:cNvPr id="529" name="フローチャート: 判断 528"/>
        <xdr:cNvSpPr/>
      </xdr:nvSpPr>
      <xdr:spPr>
        <a:xfrm>
          <a:off x="13652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126371</xdr:rowOff>
    </xdr:from>
    <xdr:ext cx="534377" cy="259045"/>
    <xdr:sp macro="" textlink="">
      <xdr:nvSpPr>
        <xdr:cNvPr id="530" name="テキスト ボックス 529"/>
        <xdr:cNvSpPr txBox="1"/>
      </xdr:nvSpPr>
      <xdr:spPr>
        <a:xfrm>
          <a:off x="13436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166771</xdr:rowOff>
    </xdr:from>
    <xdr:to>
      <xdr:col>67</xdr:col>
      <xdr:colOff>101600</xdr:colOff>
      <xdr:row>38</xdr:row>
      <xdr:rowOff>96921</xdr:rowOff>
    </xdr:to>
    <xdr:sp macro="" textlink="">
      <xdr:nvSpPr>
        <xdr:cNvPr id="531" name="フローチャート: 判断 530"/>
        <xdr:cNvSpPr/>
      </xdr:nvSpPr>
      <xdr:spPr>
        <a:xfrm>
          <a:off x="12763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88048</xdr:rowOff>
    </xdr:from>
    <xdr:ext cx="534377" cy="259045"/>
    <xdr:sp macro="" textlink="">
      <xdr:nvSpPr>
        <xdr:cNvPr id="532" name="テキスト ボックス 531"/>
        <xdr:cNvSpPr txBox="1"/>
      </xdr:nvSpPr>
      <xdr:spPr>
        <a:xfrm>
          <a:off x="12547111" y="66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102502</xdr:rowOff>
    </xdr:from>
    <xdr:to>
      <xdr:col>85</xdr:col>
      <xdr:colOff>177800</xdr:colOff>
      <xdr:row>32</xdr:row>
      <xdr:rowOff>32652</xdr:rowOff>
    </xdr:to>
    <xdr:sp macro="" textlink="">
      <xdr:nvSpPr>
        <xdr:cNvPr id="538" name="楕円 537"/>
        <xdr:cNvSpPr/>
      </xdr:nvSpPr>
      <xdr:spPr>
        <a:xfrm>
          <a:off x="16268700" y="54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20308</xdr:rowOff>
    </xdr:from>
    <xdr:ext cx="599010" cy="259045"/>
    <xdr:sp macro="" textlink="">
      <xdr:nvSpPr>
        <xdr:cNvPr id="539" name="消防費該当値テキスト"/>
        <xdr:cNvSpPr txBox="1"/>
      </xdr:nvSpPr>
      <xdr:spPr>
        <a:xfrm>
          <a:off x="16370300" y="533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57631</xdr:rowOff>
    </xdr:from>
    <xdr:to>
      <xdr:col>81</xdr:col>
      <xdr:colOff>101600</xdr:colOff>
      <xdr:row>32</xdr:row>
      <xdr:rowOff>159231</xdr:rowOff>
    </xdr:to>
    <xdr:sp macro="" textlink="">
      <xdr:nvSpPr>
        <xdr:cNvPr id="540" name="楕円 539"/>
        <xdr:cNvSpPr/>
      </xdr:nvSpPr>
      <xdr:spPr>
        <a:xfrm>
          <a:off x="15430500" y="55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4308</xdr:rowOff>
    </xdr:from>
    <xdr:ext cx="534377" cy="259045"/>
    <xdr:sp macro="" textlink="">
      <xdr:nvSpPr>
        <xdr:cNvPr id="541" name="テキスト ボックス 540"/>
        <xdr:cNvSpPr txBox="1"/>
      </xdr:nvSpPr>
      <xdr:spPr>
        <a:xfrm>
          <a:off x="15214111" y="53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112805</xdr:rowOff>
    </xdr:from>
    <xdr:to>
      <xdr:col>76</xdr:col>
      <xdr:colOff>165100</xdr:colOff>
      <xdr:row>31</xdr:row>
      <xdr:rowOff>42955</xdr:rowOff>
    </xdr:to>
    <xdr:sp macro="" textlink="">
      <xdr:nvSpPr>
        <xdr:cNvPr id="542" name="楕円 541"/>
        <xdr:cNvSpPr/>
      </xdr:nvSpPr>
      <xdr:spPr>
        <a:xfrm>
          <a:off x="14541500" y="52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59482</xdr:rowOff>
    </xdr:from>
    <xdr:ext cx="599010" cy="259045"/>
    <xdr:sp macro="" textlink="">
      <xdr:nvSpPr>
        <xdr:cNvPr id="543" name="テキスト ボックス 542"/>
        <xdr:cNvSpPr txBox="1"/>
      </xdr:nvSpPr>
      <xdr:spPr>
        <a:xfrm>
          <a:off x="14292795" y="503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119532</xdr:rowOff>
    </xdr:from>
    <xdr:to>
      <xdr:col>72</xdr:col>
      <xdr:colOff>38100</xdr:colOff>
      <xdr:row>33</xdr:row>
      <xdr:rowOff>49682</xdr:rowOff>
    </xdr:to>
    <xdr:sp macro="" textlink="">
      <xdr:nvSpPr>
        <xdr:cNvPr id="544" name="楕円 543"/>
        <xdr:cNvSpPr/>
      </xdr:nvSpPr>
      <xdr:spPr>
        <a:xfrm>
          <a:off x="13652500" y="56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66209</xdr:rowOff>
    </xdr:from>
    <xdr:ext cx="534377" cy="259045"/>
    <xdr:sp macro="" textlink="">
      <xdr:nvSpPr>
        <xdr:cNvPr id="545" name="テキスト ボックス 544"/>
        <xdr:cNvSpPr txBox="1"/>
      </xdr:nvSpPr>
      <xdr:spPr>
        <a:xfrm>
          <a:off x="13436111" y="53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75102</xdr:rowOff>
    </xdr:from>
    <xdr:to>
      <xdr:col>67</xdr:col>
      <xdr:colOff>101600</xdr:colOff>
      <xdr:row>35</xdr:row>
      <xdr:rowOff>5252</xdr:rowOff>
    </xdr:to>
    <xdr:sp macro="" textlink="">
      <xdr:nvSpPr>
        <xdr:cNvPr id="546" name="楕円 545"/>
        <xdr:cNvSpPr/>
      </xdr:nvSpPr>
      <xdr:spPr>
        <a:xfrm>
          <a:off x="12763500" y="59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21779</xdr:rowOff>
    </xdr:from>
    <xdr:ext cx="534377" cy="259045"/>
    <xdr:sp macro="" textlink="">
      <xdr:nvSpPr>
        <xdr:cNvPr id="547" name="テキスト ボックス 546"/>
        <xdr:cNvSpPr txBox="1"/>
      </xdr:nvSpPr>
      <xdr:spPr>
        <a:xfrm>
          <a:off x="12547111" y="56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9" name="直線コネクタ 568"/>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70"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1" name="直線コネクタ 570"/>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2"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3" name="直線コネクタ 572"/>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95831</xdr:rowOff>
    </xdr:from>
    <xdr:to>
      <xdr:col>85</xdr:col>
      <xdr:colOff>127000</xdr:colOff>
      <xdr:row>57</xdr:row>
      <xdr:rowOff>106745</xdr:rowOff>
    </xdr:to>
    <xdr:cxnSp macro="">
      <xdr:nvCxnSpPr>
        <xdr:cNvPr id="574" name="直線コネクタ 573"/>
        <xdr:cNvCxnSpPr/>
      </xdr:nvCxnSpPr>
      <xdr:spPr>
        <a:xfrm>
          <a:off x="15481300" y="9868481"/>
          <a:ext cx="8382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5"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6" name="フローチャート: 判断 575"/>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91845</xdr:rowOff>
    </xdr:from>
    <xdr:to>
      <xdr:col>81</xdr:col>
      <xdr:colOff>50800</xdr:colOff>
      <xdr:row>57</xdr:row>
      <xdr:rowOff>95831</xdr:rowOff>
    </xdr:to>
    <xdr:cxnSp macro="">
      <xdr:nvCxnSpPr>
        <xdr:cNvPr id="577" name="直線コネクタ 576"/>
        <xdr:cNvCxnSpPr/>
      </xdr:nvCxnSpPr>
      <xdr:spPr>
        <a:xfrm>
          <a:off x="14592300" y="9864495"/>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8" name="フローチャート: 判断 577"/>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9" name="テキスト ボックス 578"/>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91845</xdr:rowOff>
    </xdr:from>
    <xdr:to>
      <xdr:col>76</xdr:col>
      <xdr:colOff>114300</xdr:colOff>
      <xdr:row>57</xdr:row>
      <xdr:rowOff>121252</xdr:rowOff>
    </xdr:to>
    <xdr:cxnSp macro="">
      <xdr:nvCxnSpPr>
        <xdr:cNvPr id="580" name="直線コネクタ 579"/>
        <xdr:cNvCxnSpPr/>
      </xdr:nvCxnSpPr>
      <xdr:spPr>
        <a:xfrm flipV="1">
          <a:off x="13703300" y="9864495"/>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1" name="フローチャート: 判断 580"/>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2" name="テキスト ボックス 581"/>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114015</xdr:rowOff>
    </xdr:from>
    <xdr:to>
      <xdr:col>71</xdr:col>
      <xdr:colOff>177800</xdr:colOff>
      <xdr:row>57</xdr:row>
      <xdr:rowOff>121252</xdr:rowOff>
    </xdr:to>
    <xdr:cxnSp macro="">
      <xdr:nvCxnSpPr>
        <xdr:cNvPr id="583" name="直線コネクタ 582"/>
        <xdr:cNvCxnSpPr/>
      </xdr:nvCxnSpPr>
      <xdr:spPr>
        <a:xfrm>
          <a:off x="12814300" y="9886665"/>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4" name="フローチャート: 判断 583"/>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5" name="テキスト ボックス 584"/>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6" name="フローチャート: 判断 58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7" name="テキスト ボックス 58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55945</xdr:rowOff>
    </xdr:from>
    <xdr:to>
      <xdr:col>85</xdr:col>
      <xdr:colOff>177800</xdr:colOff>
      <xdr:row>57</xdr:row>
      <xdr:rowOff>157545</xdr:rowOff>
    </xdr:to>
    <xdr:sp macro="" textlink="">
      <xdr:nvSpPr>
        <xdr:cNvPr id="593" name="楕円 592"/>
        <xdr:cNvSpPr/>
      </xdr:nvSpPr>
      <xdr:spPr>
        <a:xfrm>
          <a:off x="16268700" y="98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142322</xdr:rowOff>
    </xdr:from>
    <xdr:ext cx="534377" cy="259045"/>
    <xdr:sp macro="" textlink="">
      <xdr:nvSpPr>
        <xdr:cNvPr id="594" name="教育費該当値テキスト"/>
        <xdr:cNvSpPr txBox="1"/>
      </xdr:nvSpPr>
      <xdr:spPr>
        <a:xfrm>
          <a:off x="16370300" y="974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45031</xdr:rowOff>
    </xdr:from>
    <xdr:to>
      <xdr:col>81</xdr:col>
      <xdr:colOff>101600</xdr:colOff>
      <xdr:row>57</xdr:row>
      <xdr:rowOff>146631</xdr:rowOff>
    </xdr:to>
    <xdr:sp macro="" textlink="">
      <xdr:nvSpPr>
        <xdr:cNvPr id="595" name="楕円 594"/>
        <xdr:cNvSpPr/>
      </xdr:nvSpPr>
      <xdr:spPr>
        <a:xfrm>
          <a:off x="15430500" y="98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137758</xdr:rowOff>
    </xdr:from>
    <xdr:ext cx="534377" cy="259045"/>
    <xdr:sp macro="" textlink="">
      <xdr:nvSpPr>
        <xdr:cNvPr id="596" name="テキスト ボックス 595"/>
        <xdr:cNvSpPr txBox="1"/>
      </xdr:nvSpPr>
      <xdr:spPr>
        <a:xfrm>
          <a:off x="15214111" y="99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41045</xdr:rowOff>
    </xdr:from>
    <xdr:to>
      <xdr:col>76</xdr:col>
      <xdr:colOff>165100</xdr:colOff>
      <xdr:row>57</xdr:row>
      <xdr:rowOff>142645</xdr:rowOff>
    </xdr:to>
    <xdr:sp macro="" textlink="">
      <xdr:nvSpPr>
        <xdr:cNvPr id="597" name="楕円 596"/>
        <xdr:cNvSpPr/>
      </xdr:nvSpPr>
      <xdr:spPr>
        <a:xfrm>
          <a:off x="14541500" y="98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133772</xdr:rowOff>
    </xdr:from>
    <xdr:ext cx="534377" cy="259045"/>
    <xdr:sp macro="" textlink="">
      <xdr:nvSpPr>
        <xdr:cNvPr id="598" name="テキスト ボックス 597"/>
        <xdr:cNvSpPr txBox="1"/>
      </xdr:nvSpPr>
      <xdr:spPr>
        <a:xfrm>
          <a:off x="14325111" y="99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70452</xdr:rowOff>
    </xdr:from>
    <xdr:to>
      <xdr:col>72</xdr:col>
      <xdr:colOff>38100</xdr:colOff>
      <xdr:row>58</xdr:row>
      <xdr:rowOff>602</xdr:rowOff>
    </xdr:to>
    <xdr:sp macro="" textlink="">
      <xdr:nvSpPr>
        <xdr:cNvPr id="599" name="楕円 598"/>
        <xdr:cNvSpPr/>
      </xdr:nvSpPr>
      <xdr:spPr>
        <a:xfrm>
          <a:off x="13652500" y="98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163179</xdr:rowOff>
    </xdr:from>
    <xdr:ext cx="534377" cy="259045"/>
    <xdr:sp macro="" textlink="">
      <xdr:nvSpPr>
        <xdr:cNvPr id="600" name="テキスト ボックス 599"/>
        <xdr:cNvSpPr txBox="1"/>
      </xdr:nvSpPr>
      <xdr:spPr>
        <a:xfrm>
          <a:off x="13436111" y="99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63215</xdr:rowOff>
    </xdr:from>
    <xdr:to>
      <xdr:col>67</xdr:col>
      <xdr:colOff>101600</xdr:colOff>
      <xdr:row>57</xdr:row>
      <xdr:rowOff>164815</xdr:rowOff>
    </xdr:to>
    <xdr:sp macro="" textlink="">
      <xdr:nvSpPr>
        <xdr:cNvPr id="601" name="楕円 600"/>
        <xdr:cNvSpPr/>
      </xdr:nvSpPr>
      <xdr:spPr>
        <a:xfrm>
          <a:off x="12763500" y="9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155942</xdr:rowOff>
    </xdr:from>
    <xdr:ext cx="534377" cy="259045"/>
    <xdr:sp macro="" textlink="">
      <xdr:nvSpPr>
        <xdr:cNvPr id="602" name="テキスト ボックス 601"/>
        <xdr:cNvSpPr txBox="1"/>
      </xdr:nvSpPr>
      <xdr:spPr>
        <a:xfrm>
          <a:off x="12547111" y="99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4" name="直線コネクタ 623"/>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5"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7"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8" name="直線コネクタ 627"/>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104944</xdr:rowOff>
    </xdr:from>
    <xdr:to>
      <xdr:col>85</xdr:col>
      <xdr:colOff>127000</xdr:colOff>
      <xdr:row>78</xdr:row>
      <xdr:rowOff>114272</xdr:rowOff>
    </xdr:to>
    <xdr:cxnSp macro="">
      <xdr:nvCxnSpPr>
        <xdr:cNvPr id="629" name="直線コネクタ 628"/>
        <xdr:cNvCxnSpPr/>
      </xdr:nvCxnSpPr>
      <xdr:spPr>
        <a:xfrm flipV="1">
          <a:off x="15481300" y="13478044"/>
          <a:ext cx="8382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30"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1" name="フローチャート: 判断 630"/>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114272</xdr:rowOff>
    </xdr:from>
    <xdr:to>
      <xdr:col>81</xdr:col>
      <xdr:colOff>50800</xdr:colOff>
      <xdr:row>78</xdr:row>
      <xdr:rowOff>139188</xdr:rowOff>
    </xdr:to>
    <xdr:cxnSp macro="">
      <xdr:nvCxnSpPr>
        <xdr:cNvPr id="632" name="直線コネクタ 631"/>
        <xdr:cNvCxnSpPr/>
      </xdr:nvCxnSpPr>
      <xdr:spPr>
        <a:xfrm flipV="1">
          <a:off x="14592300" y="13487372"/>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3" name="フローチャート: 判断 632"/>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4" name="テキスト ボックス 633"/>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136108</xdr:rowOff>
    </xdr:from>
    <xdr:to>
      <xdr:col>76</xdr:col>
      <xdr:colOff>114300</xdr:colOff>
      <xdr:row>78</xdr:row>
      <xdr:rowOff>139188</xdr:rowOff>
    </xdr:to>
    <xdr:cxnSp macro="">
      <xdr:nvCxnSpPr>
        <xdr:cNvPr id="635" name="直線コネクタ 634"/>
        <xdr:cNvCxnSpPr/>
      </xdr:nvCxnSpPr>
      <xdr:spPr>
        <a:xfrm>
          <a:off x="13703300" y="13509208"/>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6" name="フローチャート: 判断 635"/>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7" name="テキスト ボックス 636"/>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125085</xdr:rowOff>
    </xdr:from>
    <xdr:to>
      <xdr:col>71</xdr:col>
      <xdr:colOff>177800</xdr:colOff>
      <xdr:row>78</xdr:row>
      <xdr:rowOff>136108</xdr:rowOff>
    </xdr:to>
    <xdr:cxnSp macro="">
      <xdr:nvCxnSpPr>
        <xdr:cNvPr id="638" name="直線コネクタ 637"/>
        <xdr:cNvCxnSpPr/>
      </xdr:nvCxnSpPr>
      <xdr:spPr>
        <a:xfrm>
          <a:off x="12814300" y="13498185"/>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9" name="フローチャート: 判断 638"/>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40" name="テキスト ボックス 639"/>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41" name="フローチャート: 判断 640"/>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2" name="テキスト ボックス 641"/>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54144</xdr:rowOff>
    </xdr:from>
    <xdr:to>
      <xdr:col>85</xdr:col>
      <xdr:colOff>177800</xdr:colOff>
      <xdr:row>78</xdr:row>
      <xdr:rowOff>155744</xdr:rowOff>
    </xdr:to>
    <xdr:sp macro="" textlink="">
      <xdr:nvSpPr>
        <xdr:cNvPr id="648" name="楕円 647"/>
        <xdr:cNvSpPr/>
      </xdr:nvSpPr>
      <xdr:spPr>
        <a:xfrm>
          <a:off x="16268700" y="13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13521</xdr:rowOff>
    </xdr:from>
    <xdr:ext cx="534377" cy="259045"/>
    <xdr:sp macro="" textlink="">
      <xdr:nvSpPr>
        <xdr:cNvPr id="649" name="災害復旧費該当値テキスト"/>
        <xdr:cNvSpPr txBox="1"/>
      </xdr:nvSpPr>
      <xdr:spPr>
        <a:xfrm>
          <a:off x="16370300" y="1321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63472</xdr:rowOff>
    </xdr:from>
    <xdr:to>
      <xdr:col>81</xdr:col>
      <xdr:colOff>101600</xdr:colOff>
      <xdr:row>78</xdr:row>
      <xdr:rowOff>165072</xdr:rowOff>
    </xdr:to>
    <xdr:sp macro="" textlink="">
      <xdr:nvSpPr>
        <xdr:cNvPr id="650" name="楕円 649"/>
        <xdr:cNvSpPr/>
      </xdr:nvSpPr>
      <xdr:spPr>
        <a:xfrm>
          <a:off x="15430500" y="134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51" name="テキスト ボックス 650"/>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88388</xdr:rowOff>
    </xdr:from>
    <xdr:to>
      <xdr:col>76</xdr:col>
      <xdr:colOff>165100</xdr:colOff>
      <xdr:row>79</xdr:row>
      <xdr:rowOff>18538</xdr:rowOff>
    </xdr:to>
    <xdr:sp macro="" textlink="">
      <xdr:nvSpPr>
        <xdr:cNvPr id="652" name="楕円 651"/>
        <xdr:cNvSpPr/>
      </xdr:nvSpPr>
      <xdr:spPr>
        <a:xfrm>
          <a:off x="14541500" y="134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9665</xdr:rowOff>
    </xdr:from>
    <xdr:ext cx="378565" cy="259045"/>
    <xdr:sp macro="" textlink="">
      <xdr:nvSpPr>
        <xdr:cNvPr id="653" name="テキスト ボックス 652"/>
        <xdr:cNvSpPr txBox="1"/>
      </xdr:nvSpPr>
      <xdr:spPr>
        <a:xfrm>
          <a:off x="14403017" y="1355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85308</xdr:rowOff>
    </xdr:from>
    <xdr:to>
      <xdr:col>72</xdr:col>
      <xdr:colOff>38100</xdr:colOff>
      <xdr:row>79</xdr:row>
      <xdr:rowOff>15458</xdr:rowOff>
    </xdr:to>
    <xdr:sp macro="" textlink="">
      <xdr:nvSpPr>
        <xdr:cNvPr id="654" name="楕円 653"/>
        <xdr:cNvSpPr/>
      </xdr:nvSpPr>
      <xdr:spPr>
        <a:xfrm>
          <a:off x="136525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6585</xdr:rowOff>
    </xdr:from>
    <xdr:ext cx="469744" cy="259045"/>
    <xdr:sp macro="" textlink="">
      <xdr:nvSpPr>
        <xdr:cNvPr id="655" name="テキスト ボックス 654"/>
        <xdr:cNvSpPr txBox="1"/>
      </xdr:nvSpPr>
      <xdr:spPr>
        <a:xfrm>
          <a:off x="13468428" y="135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74285</xdr:rowOff>
    </xdr:from>
    <xdr:to>
      <xdr:col>67</xdr:col>
      <xdr:colOff>101600</xdr:colOff>
      <xdr:row>79</xdr:row>
      <xdr:rowOff>4435</xdr:rowOff>
    </xdr:to>
    <xdr:sp macro="" textlink="">
      <xdr:nvSpPr>
        <xdr:cNvPr id="656" name="楕円 655"/>
        <xdr:cNvSpPr/>
      </xdr:nvSpPr>
      <xdr:spPr>
        <a:xfrm>
          <a:off x="12763500" y="13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167012</xdr:rowOff>
    </xdr:from>
    <xdr:ext cx="469744" cy="259045"/>
    <xdr:sp macro="" textlink="">
      <xdr:nvSpPr>
        <xdr:cNvPr id="657" name="テキスト ボックス 656"/>
        <xdr:cNvSpPr txBox="1"/>
      </xdr:nvSpPr>
      <xdr:spPr>
        <a:xfrm>
          <a:off x="12579428" y="135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9" name="直線コネクタ 678"/>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80"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1" name="直線コネクタ 680"/>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2"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3" name="直線コネクタ 682"/>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16055</xdr:rowOff>
    </xdr:from>
    <xdr:to>
      <xdr:col>85</xdr:col>
      <xdr:colOff>127000</xdr:colOff>
      <xdr:row>95</xdr:row>
      <xdr:rowOff>65450</xdr:rowOff>
    </xdr:to>
    <xdr:cxnSp macro="">
      <xdr:nvCxnSpPr>
        <xdr:cNvPr id="684" name="直線コネクタ 683"/>
        <xdr:cNvCxnSpPr/>
      </xdr:nvCxnSpPr>
      <xdr:spPr>
        <a:xfrm flipV="1">
          <a:off x="15481300" y="16303805"/>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5"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6" name="フローチャート: 判断 685"/>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65450</xdr:rowOff>
    </xdr:from>
    <xdr:to>
      <xdr:col>81</xdr:col>
      <xdr:colOff>50800</xdr:colOff>
      <xdr:row>95</xdr:row>
      <xdr:rowOff>97236</xdr:rowOff>
    </xdr:to>
    <xdr:cxnSp macro="">
      <xdr:nvCxnSpPr>
        <xdr:cNvPr id="687" name="直線コネクタ 686"/>
        <xdr:cNvCxnSpPr/>
      </xdr:nvCxnSpPr>
      <xdr:spPr>
        <a:xfrm flipV="1">
          <a:off x="14592300" y="16353200"/>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8" name="フローチャート: 判断 687"/>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9" name="テキスト ボックス 688"/>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97236</xdr:rowOff>
    </xdr:from>
    <xdr:to>
      <xdr:col>76</xdr:col>
      <xdr:colOff>114300</xdr:colOff>
      <xdr:row>95</xdr:row>
      <xdr:rowOff>118650</xdr:rowOff>
    </xdr:to>
    <xdr:cxnSp macro="">
      <xdr:nvCxnSpPr>
        <xdr:cNvPr id="690" name="直線コネクタ 689"/>
        <xdr:cNvCxnSpPr/>
      </xdr:nvCxnSpPr>
      <xdr:spPr>
        <a:xfrm flipV="1">
          <a:off x="13703300" y="16384986"/>
          <a:ext cx="889000" cy="2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1" name="フローチャート: 判断 690"/>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2" name="テキスト ボックス 691"/>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118650</xdr:rowOff>
    </xdr:from>
    <xdr:to>
      <xdr:col>71</xdr:col>
      <xdr:colOff>177800</xdr:colOff>
      <xdr:row>95</xdr:row>
      <xdr:rowOff>119016</xdr:rowOff>
    </xdr:to>
    <xdr:cxnSp macro="">
      <xdr:nvCxnSpPr>
        <xdr:cNvPr id="693" name="直線コネクタ 692"/>
        <xdr:cNvCxnSpPr/>
      </xdr:nvCxnSpPr>
      <xdr:spPr>
        <a:xfrm flipV="1">
          <a:off x="12814300" y="1640640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4" name="フローチャート: 判断 693"/>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5" name="テキスト ボックス 694"/>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6" name="フローチャート: 判断 695"/>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7" name="テキスト ボックス 696"/>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136705</xdr:rowOff>
    </xdr:from>
    <xdr:to>
      <xdr:col>85</xdr:col>
      <xdr:colOff>177800</xdr:colOff>
      <xdr:row>95</xdr:row>
      <xdr:rowOff>66855</xdr:rowOff>
    </xdr:to>
    <xdr:sp macro="" textlink="">
      <xdr:nvSpPr>
        <xdr:cNvPr id="703" name="楕円 702"/>
        <xdr:cNvSpPr/>
      </xdr:nvSpPr>
      <xdr:spPr>
        <a:xfrm>
          <a:off x="16268700" y="162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159582</xdr:rowOff>
    </xdr:from>
    <xdr:ext cx="599010" cy="259045"/>
    <xdr:sp macro="" textlink="">
      <xdr:nvSpPr>
        <xdr:cNvPr id="704" name="公債費該当値テキスト"/>
        <xdr:cNvSpPr txBox="1"/>
      </xdr:nvSpPr>
      <xdr:spPr>
        <a:xfrm>
          <a:off x="16370300" y="161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14650</xdr:rowOff>
    </xdr:from>
    <xdr:to>
      <xdr:col>81</xdr:col>
      <xdr:colOff>101600</xdr:colOff>
      <xdr:row>95</xdr:row>
      <xdr:rowOff>116250</xdr:rowOff>
    </xdr:to>
    <xdr:sp macro="" textlink="">
      <xdr:nvSpPr>
        <xdr:cNvPr id="705" name="楕円 704"/>
        <xdr:cNvSpPr/>
      </xdr:nvSpPr>
      <xdr:spPr>
        <a:xfrm>
          <a:off x="15430500" y="163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132777</xdr:rowOff>
    </xdr:from>
    <xdr:ext cx="599010" cy="259045"/>
    <xdr:sp macro="" textlink="">
      <xdr:nvSpPr>
        <xdr:cNvPr id="706" name="テキスト ボックス 705"/>
        <xdr:cNvSpPr txBox="1"/>
      </xdr:nvSpPr>
      <xdr:spPr>
        <a:xfrm>
          <a:off x="15181795" y="1607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46436</xdr:rowOff>
    </xdr:from>
    <xdr:to>
      <xdr:col>76</xdr:col>
      <xdr:colOff>165100</xdr:colOff>
      <xdr:row>95</xdr:row>
      <xdr:rowOff>148036</xdr:rowOff>
    </xdr:to>
    <xdr:sp macro="" textlink="">
      <xdr:nvSpPr>
        <xdr:cNvPr id="707" name="楕円 706"/>
        <xdr:cNvSpPr/>
      </xdr:nvSpPr>
      <xdr:spPr>
        <a:xfrm>
          <a:off x="14541500" y="163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164563</xdr:rowOff>
    </xdr:from>
    <xdr:ext cx="599010" cy="259045"/>
    <xdr:sp macro="" textlink="">
      <xdr:nvSpPr>
        <xdr:cNvPr id="708" name="テキスト ボックス 707"/>
        <xdr:cNvSpPr txBox="1"/>
      </xdr:nvSpPr>
      <xdr:spPr>
        <a:xfrm>
          <a:off x="14292795" y="1610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67850</xdr:rowOff>
    </xdr:from>
    <xdr:to>
      <xdr:col>72</xdr:col>
      <xdr:colOff>38100</xdr:colOff>
      <xdr:row>95</xdr:row>
      <xdr:rowOff>169450</xdr:rowOff>
    </xdr:to>
    <xdr:sp macro="" textlink="">
      <xdr:nvSpPr>
        <xdr:cNvPr id="709" name="楕円 708"/>
        <xdr:cNvSpPr/>
      </xdr:nvSpPr>
      <xdr:spPr>
        <a:xfrm>
          <a:off x="13652500" y="163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14527</xdr:rowOff>
    </xdr:from>
    <xdr:ext cx="599010" cy="259045"/>
    <xdr:sp macro="" textlink="">
      <xdr:nvSpPr>
        <xdr:cNvPr id="710" name="テキスト ボックス 709"/>
        <xdr:cNvSpPr txBox="1"/>
      </xdr:nvSpPr>
      <xdr:spPr>
        <a:xfrm>
          <a:off x="13403795" y="1613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68216</xdr:rowOff>
    </xdr:from>
    <xdr:to>
      <xdr:col>67</xdr:col>
      <xdr:colOff>101600</xdr:colOff>
      <xdr:row>95</xdr:row>
      <xdr:rowOff>169816</xdr:rowOff>
    </xdr:to>
    <xdr:sp macro="" textlink="">
      <xdr:nvSpPr>
        <xdr:cNvPr id="711" name="楕円 710"/>
        <xdr:cNvSpPr/>
      </xdr:nvSpPr>
      <xdr:spPr>
        <a:xfrm>
          <a:off x="12763500" y="163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14893</xdr:rowOff>
    </xdr:from>
    <xdr:ext cx="599010" cy="259045"/>
    <xdr:sp macro="" textlink="">
      <xdr:nvSpPr>
        <xdr:cNvPr id="712" name="テキスト ボックス 711"/>
        <xdr:cNvSpPr txBox="1"/>
      </xdr:nvSpPr>
      <xdr:spPr>
        <a:xfrm>
          <a:off x="12514795" y="161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4" name="直線コネクタ 733"/>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7"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8" name="直線コネクタ 737"/>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40"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1" name="フローチャート: 判断 740"/>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3" name="フローチャート: 判断 742"/>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4" name="テキスト ボックス 743"/>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9" name="フローチャート: 判断 748"/>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50" name="テキスト ボックス 749"/>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51" name="フローチャート: 判断 750"/>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2" name="テキスト ボックス 751"/>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9"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消防費は依然として類似団体を大きく上回る高い水準となっているが、これは臨時的な事業経費で、近年の東南海地震津波に対処した様々な防災・減災事業の実施によるものとなっている。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公債費については、性質別歳出決算分析表の欄で記述のとおりであり、今後は地方債事業の抑制などにより健全財政の維持に努める。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財政調整基金は合併優遇措置の減少などから平成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年度で取り崩しを計上したことから基金残高の減少となった。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実質収支は、ほぼ例年並みの割合となっているが単年度収支は財政調整基金の取り崩しからマイナス決算となっている。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一般会計及び各特別会計・事業会計共に赤字は発生しておらず、今後も一層の効率化と計画的な事業運営により健全な財政運営に努める。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医療給付費の増嵩により、一般会計より財政補填的な繰出しを実施しているが、保険料の見直しの実施したことにより運営の適正化と健全化に努める。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高齢化と共に介護需要が増加する中、介護保険事業計画の的確な策定と運用による適正な保険料の設定などにより健全な事業運営に努める。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中山間地域で人口密度が低く、高料金対策事業となっているが、一般会計からの財政支援と水道料金の改正等により事業の改善を図り、健全経営を目指していく。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高齢者の増加と共に事業費全体が増嵩しており、これに伴う一般会計の負担も増加しつつあるが、制度の運用に沿って適正な運営に努める。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7092580</v>
      </c>
      <c r="BO4" s="461"/>
      <c r="BP4" s="461"/>
      <c r="BQ4" s="461"/>
      <c r="BR4" s="461"/>
      <c r="BS4" s="461"/>
      <c r="BT4" s="461"/>
      <c r="BU4" s="462"/>
      <c r="BV4" s="460">
        <v>7073742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7.8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6812036</v>
      </c>
      <c r="BO5" s="466"/>
      <c r="BP5" s="466"/>
      <c r="BQ5" s="466"/>
      <c r="BR5" s="466"/>
      <c r="BS5" s="466"/>
      <c r="BT5" s="466"/>
      <c r="BU5" s="467"/>
      <c r="BV5" s="465">
        <v>6666662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89.5</v>
      </c>
      <c r="CU5" s="436"/>
      <c r="CV5" s="436"/>
      <c r="CW5" s="436"/>
      <c r="CX5" s="436"/>
      <c r="CY5" s="436"/>
      <c r="CZ5" s="436"/>
      <c r="DA5" s="437"/>
      <c r="DB5" s="435">
        <v>87.5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280544</v>
      </c>
      <c r="BO6" s="466"/>
      <c r="BP6" s="466"/>
      <c r="BQ6" s="466"/>
      <c r="BR6" s="466"/>
      <c r="BS6" s="466"/>
      <c r="BT6" s="466"/>
      <c r="BU6" s="467"/>
      <c r="BV6" s="465">
        <v>407080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v>
      </c>
      <c r="CU6" s="616"/>
      <c r="CV6" s="616"/>
      <c r="CW6" s="616"/>
      <c r="CX6" s="616"/>
      <c r="CY6" s="616"/>
      <c r="CZ6" s="616"/>
      <c r="DA6" s="617"/>
      <c r="DB6" s="615">
        <v>91.1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28399</v>
      </c>
      <c r="BO7" s="466"/>
      <c r="BP7" s="466"/>
      <c r="BQ7" s="466"/>
      <c r="BR7" s="466"/>
      <c r="BS7" s="466"/>
      <c r="BT7" s="466"/>
      <c r="BU7" s="467"/>
      <c r="BV7" s="465">
        <v>52283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4518679</v>
      </c>
      <c r="CU7" s="466"/>
      <c r="CV7" s="466"/>
      <c r="CW7" s="466"/>
      <c r="CX7" s="466"/>
      <c r="CY7" s="466"/>
      <c r="CZ7" s="466"/>
      <c r="DA7" s="467"/>
      <c r="DB7" s="465">
        <v>4550118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252145</v>
      </c>
      <c r="BO8" s="466"/>
      <c r="BP8" s="466"/>
      <c r="BQ8" s="466"/>
      <c r="BR8" s="466"/>
      <c r="BS8" s="466"/>
      <c r="BT8" s="466"/>
      <c r="BU8" s="467"/>
      <c r="BV8" s="465">
        <v>354797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0.19</v>
      </c>
      <c r="CU8" s="579"/>
      <c r="CV8" s="579"/>
      <c r="CW8" s="579"/>
      <c r="CX8" s="579"/>
      <c r="CY8" s="579"/>
      <c r="CZ8" s="579"/>
      <c r="DA8" s="580"/>
      <c r="DB8" s="578">
        <v>0.19</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8939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-102652</v>
      </c>
      <c r="BO9" s="466"/>
      <c r="BP9" s="466"/>
      <c r="BQ9" s="466"/>
      <c r="BR9" s="466"/>
      <c r="BS9" s="466"/>
      <c r="BT9" s="466"/>
      <c r="BU9" s="467"/>
      <c r="BV9" s="465">
        <v>33491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21.4</v>
      </c>
      <c r="CU9" s="436"/>
      <c r="CV9" s="436"/>
      <c r="CW9" s="436"/>
      <c r="CX9" s="436"/>
      <c r="CY9" s="436"/>
      <c r="CZ9" s="436"/>
      <c r="DA9" s="437"/>
      <c r="DB9" s="435">
        <v>21.4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9846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1083</v>
      </c>
      <c r="BO10" s="466"/>
      <c r="BP10" s="466"/>
      <c r="BQ10" s="466"/>
      <c r="BR10" s="466"/>
      <c r="BS10" s="466"/>
      <c r="BT10" s="466"/>
      <c r="BU10" s="467"/>
      <c r="BV10" s="465">
        <v>1532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8615</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102</v>
      </c>
      <c r="AV12" s="523"/>
      <c r="AW12" s="523"/>
      <c r="AX12" s="523"/>
      <c r="AY12" s="445" t="s">
        <v>137</v>
      </c>
      <c r="AZ12" s="446"/>
      <c r="BA12" s="446"/>
      <c r="BB12" s="446"/>
      <c r="BC12" s="446"/>
      <c r="BD12" s="446"/>
      <c r="BE12" s="446"/>
      <c r="BF12" s="446"/>
      <c r="BG12" s="446"/>
      <c r="BH12" s="446"/>
      <c r="BI12" s="446"/>
      <c r="BJ12" s="446"/>
      <c r="BK12" s="446"/>
      <c r="BL12" s="446"/>
      <c r="BM12" s="447"/>
      <c r="BN12" s="465">
        <v>340000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8524</v>
      </c>
      <c r="S13" s="569"/>
      <c r="T13" s="569"/>
      <c r="U13" s="569"/>
      <c r="V13" s="570"/>
      <c r="W13" s="556" t="s">
        <v>141</v>
      </c>
      <c r="X13" s="478"/>
      <c r="Y13" s="478"/>
      <c r="Z13" s="478"/>
      <c r="AA13" s="478"/>
      <c r="AB13" s="479"/>
      <c r="AC13" s="441">
        <v>429</v>
      </c>
      <c r="AD13" s="442"/>
      <c r="AE13" s="442"/>
      <c r="AF13" s="442"/>
      <c r="AG13" s="443"/>
      <c r="AH13" s="441">
        <v>420</v>
      </c>
      <c r="AI13" s="442"/>
      <c r="AJ13" s="442"/>
      <c r="AK13" s="442"/>
      <c r="AL13" s="444"/>
      <c r="AM13" s="534" t="s">
        <v>142</v>
      </c>
      <c r="AN13" s="439"/>
      <c r="AO13" s="439"/>
      <c r="AP13" s="439"/>
      <c r="AQ13" s="439"/>
      <c r="AR13" s="439"/>
      <c r="AS13" s="439"/>
      <c r="AT13" s="440"/>
      <c r="AU13" s="522" t="s">
        <v>121</v>
      </c>
      <c r="AV13" s="523"/>
      <c r="AW13" s="523"/>
      <c r="AX13" s="523"/>
      <c r="AY13" s="445" t="s">
        <v>143</v>
      </c>
      <c r="AZ13" s="446"/>
      <c r="BA13" s="446"/>
      <c r="BB13" s="446"/>
      <c r="BC13" s="446"/>
      <c r="BD13" s="446"/>
      <c r="BE13" s="446"/>
      <c r="BF13" s="446"/>
      <c r="BG13" s="446"/>
      <c r="BH13" s="446"/>
      <c r="BI13" s="446"/>
      <c r="BJ13" s="446"/>
      <c r="BK13" s="446"/>
      <c r="BL13" s="446"/>
      <c r="BM13" s="447"/>
      <c r="BN13" s="465">
        <v>-441569</v>
      </c>
      <c r="BO13" s="466"/>
      <c r="BP13" s="466"/>
      <c r="BQ13" s="466"/>
      <c r="BR13" s="466"/>
      <c r="BS13" s="466"/>
      <c r="BT13" s="466"/>
      <c r="BU13" s="467"/>
      <c r="BV13" s="465">
        <v>35023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10.7</v>
      </c>
      <c r="CU13" s="436"/>
      <c r="CV13" s="436"/>
      <c r="CW13" s="436"/>
      <c r="CX13" s="436"/>
      <c r="CY13" s="436"/>
      <c r="CZ13" s="436"/>
      <c r="DA13" s="437"/>
      <c r="DB13" s="435">
        <v>10.3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8839</v>
      </c>
      <c r="S14" s="569"/>
      <c r="T14" s="569"/>
      <c r="U14" s="569"/>
      <c r="V14" s="570"/>
      <c r="W14" s="571"/>
      <c r="X14" s="481"/>
      <c r="Y14" s="481"/>
      <c r="Z14" s="481"/>
      <c r="AA14" s="481"/>
      <c r="AB14" s="482"/>
      <c r="AC14" s="561">
        <v>10.7</v>
      </c>
      <c r="AD14" s="562"/>
      <c r="AE14" s="562"/>
      <c r="AF14" s="562"/>
      <c r="AG14" s="563"/>
      <c r="AH14" s="561">
        <v>9.8000000000000007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27.8</v>
      </c>
      <c r="CU14" s="573"/>
      <c r="CV14" s="573"/>
      <c r="CW14" s="573"/>
      <c r="CX14" s="573"/>
      <c r="CY14" s="573"/>
      <c r="CZ14" s="573"/>
      <c r="DA14" s="574"/>
      <c r="DB14" s="572">
        <v>34.299999999999997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8753</v>
      </c>
      <c r="S15" s="569"/>
      <c r="T15" s="569"/>
      <c r="U15" s="569"/>
      <c r="V15" s="570"/>
      <c r="W15" s="556" t="s">
        <v>147</v>
      </c>
      <c r="X15" s="478"/>
      <c r="Y15" s="478"/>
      <c r="Z15" s="478"/>
      <c r="AA15" s="478"/>
      <c r="AB15" s="479"/>
      <c r="AC15" s="441">
        <v>1191</v>
      </c>
      <c r="AD15" s="442"/>
      <c r="AE15" s="442"/>
      <c r="AF15" s="442"/>
      <c r="AG15" s="443"/>
      <c r="AH15" s="441">
        <v>1373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767353</v>
      </c>
      <c r="BO15" s="461"/>
      <c r="BP15" s="461"/>
      <c r="BQ15" s="461"/>
      <c r="BR15" s="461"/>
      <c r="BS15" s="461"/>
      <c r="BT15" s="461"/>
      <c r="BU15" s="462"/>
      <c r="BV15" s="460">
        <v>755736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29.7</v>
      </c>
      <c r="AD16" s="562"/>
      <c r="AE16" s="562"/>
      <c r="AF16" s="562"/>
      <c r="AG16" s="563"/>
      <c r="AH16" s="561">
        <v>32.1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4063202</v>
      </c>
      <c r="BO16" s="466"/>
      <c r="BP16" s="466"/>
      <c r="BQ16" s="466"/>
      <c r="BR16" s="466"/>
      <c r="BS16" s="466"/>
      <c r="BT16" s="466"/>
      <c r="BU16" s="467"/>
      <c r="BV16" s="465">
        <v>3998683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2386</v>
      </c>
      <c r="AD17" s="442"/>
      <c r="AE17" s="442"/>
      <c r="AF17" s="442"/>
      <c r="AG17" s="443"/>
      <c r="AH17" s="441">
        <v>2486</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959057</v>
      </c>
      <c r="BO17" s="466"/>
      <c r="BP17" s="466"/>
      <c r="BQ17" s="466"/>
      <c r="BR17" s="466"/>
      <c r="BS17" s="466"/>
      <c r="BT17" s="466"/>
      <c r="BU17" s="467"/>
      <c r="BV17" s="465">
        <v>946800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233.32</v>
      </c>
      <c r="M18" s="530"/>
      <c r="N18" s="530"/>
      <c r="O18" s="530"/>
      <c r="P18" s="530"/>
      <c r="Q18" s="530"/>
      <c r="R18" s="531"/>
      <c r="S18" s="531"/>
      <c r="T18" s="531"/>
      <c r="U18" s="531"/>
      <c r="V18" s="532"/>
      <c r="W18" s="546"/>
      <c r="X18" s="547"/>
      <c r="Y18" s="547"/>
      <c r="Z18" s="547"/>
      <c r="AA18" s="547"/>
      <c r="AB18" s="557"/>
      <c r="AC18" s="429">
        <v>59.6</v>
      </c>
      <c r="AD18" s="430"/>
      <c r="AE18" s="430"/>
      <c r="AF18" s="430"/>
      <c r="AG18" s="533"/>
      <c r="AH18" s="429">
        <v>58.1</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4054709</v>
      </c>
      <c r="BO18" s="466"/>
      <c r="BP18" s="466"/>
      <c r="BQ18" s="466"/>
      <c r="BR18" s="466"/>
      <c r="BS18" s="466"/>
      <c r="BT18" s="466"/>
      <c r="BU18" s="467"/>
      <c r="BV18" s="465">
        <v>4015731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5567890</v>
      </c>
      <c r="BO19" s="466"/>
      <c r="BP19" s="466"/>
      <c r="BQ19" s="466"/>
      <c r="BR19" s="466"/>
      <c r="BS19" s="466"/>
      <c r="BT19" s="466"/>
      <c r="BU19" s="467"/>
      <c r="BV19" s="465">
        <v>5266153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3691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10102788</v>
      </c>
      <c r="BO23" s="466"/>
      <c r="BP23" s="466"/>
      <c r="BQ23" s="466"/>
      <c r="BR23" s="466"/>
      <c r="BS23" s="466"/>
      <c r="BT23" s="466"/>
      <c r="BU23" s="467"/>
      <c r="BV23" s="465">
        <v>10442235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7700</v>
      </c>
      <c r="R24" s="442"/>
      <c r="S24" s="442"/>
      <c r="T24" s="442"/>
      <c r="U24" s="442"/>
      <c r="V24" s="443"/>
      <c r="W24" s="507"/>
      <c r="X24" s="498"/>
      <c r="Y24" s="499"/>
      <c r="Z24" s="438" t="s">
        <v>171</v>
      </c>
      <c r="AA24" s="439"/>
      <c r="AB24" s="439"/>
      <c r="AC24" s="439"/>
      <c r="AD24" s="439"/>
      <c r="AE24" s="439"/>
      <c r="AF24" s="439"/>
      <c r="AG24" s="440"/>
      <c r="AH24" s="441">
        <v>130</v>
      </c>
      <c r="AI24" s="442"/>
      <c r="AJ24" s="442"/>
      <c r="AK24" s="442"/>
      <c r="AL24" s="443"/>
      <c r="AM24" s="441">
        <v>386750</v>
      </c>
      <c r="AN24" s="442"/>
      <c r="AO24" s="442"/>
      <c r="AP24" s="442"/>
      <c r="AQ24" s="442"/>
      <c r="AR24" s="443"/>
      <c r="AS24" s="441">
        <v>2975</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5406486</v>
      </c>
      <c r="BO24" s="466"/>
      <c r="BP24" s="466"/>
      <c r="BQ24" s="466"/>
      <c r="BR24" s="466"/>
      <c r="BS24" s="466"/>
      <c r="BT24" s="466"/>
      <c r="BU24" s="467"/>
      <c r="BV24" s="465">
        <v>5379990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5600</v>
      </c>
      <c r="R25" s="442"/>
      <c r="S25" s="442"/>
      <c r="T25" s="442"/>
      <c r="U25" s="442"/>
      <c r="V25" s="443"/>
      <c r="W25" s="507"/>
      <c r="X25" s="498"/>
      <c r="Y25" s="499"/>
      <c r="Z25" s="438" t="s">
        <v>174</v>
      </c>
      <c r="AA25" s="439"/>
      <c r="AB25" s="439"/>
      <c r="AC25" s="439"/>
      <c r="AD25" s="439"/>
      <c r="AE25" s="439"/>
      <c r="AF25" s="439"/>
      <c r="AG25" s="440"/>
      <c r="AH25" s="441" t="s">
        <v>130</v>
      </c>
      <c r="AI25" s="442"/>
      <c r="AJ25" s="442"/>
      <c r="AK25" s="442"/>
      <c r="AL25" s="443"/>
      <c r="AM25" s="441" t="s">
        <v>130</v>
      </c>
      <c r="AN25" s="442"/>
      <c r="AO25" s="442"/>
      <c r="AP25" s="442"/>
      <c r="AQ25" s="442"/>
      <c r="AR25" s="443"/>
      <c r="AS25" s="441" t="s">
        <v>130</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680000</v>
      </c>
      <c r="BO25" s="461"/>
      <c r="BP25" s="461"/>
      <c r="BQ25" s="461"/>
      <c r="BR25" s="461"/>
      <c r="BS25" s="461"/>
      <c r="BT25" s="461"/>
      <c r="BU25" s="462"/>
      <c r="BV25" s="460">
        <v>682917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5200</v>
      </c>
      <c r="R26" s="442"/>
      <c r="S26" s="442"/>
      <c r="T26" s="442"/>
      <c r="U26" s="442"/>
      <c r="V26" s="443"/>
      <c r="W26" s="507"/>
      <c r="X26" s="498"/>
      <c r="Y26" s="499"/>
      <c r="Z26" s="438" t="s">
        <v>177</v>
      </c>
      <c r="AA26" s="520"/>
      <c r="AB26" s="520"/>
      <c r="AC26" s="520"/>
      <c r="AD26" s="520"/>
      <c r="AE26" s="520"/>
      <c r="AF26" s="520"/>
      <c r="AG26" s="521"/>
      <c r="AH26" s="441">
        <v>16</v>
      </c>
      <c r="AI26" s="442"/>
      <c r="AJ26" s="442"/>
      <c r="AK26" s="442"/>
      <c r="AL26" s="443"/>
      <c r="AM26" s="441">
        <v>41072</v>
      </c>
      <c r="AN26" s="442"/>
      <c r="AO26" s="442"/>
      <c r="AP26" s="442"/>
      <c r="AQ26" s="442"/>
      <c r="AR26" s="443"/>
      <c r="AS26" s="441">
        <v>2567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2850</v>
      </c>
      <c r="R27" s="442"/>
      <c r="S27" s="442"/>
      <c r="T27" s="442"/>
      <c r="U27" s="442"/>
      <c r="V27" s="443"/>
      <c r="W27" s="507"/>
      <c r="X27" s="498"/>
      <c r="Y27" s="499"/>
      <c r="Z27" s="438" t="s">
        <v>180</v>
      </c>
      <c r="AA27" s="439"/>
      <c r="AB27" s="439"/>
      <c r="AC27" s="439"/>
      <c r="AD27" s="439"/>
      <c r="AE27" s="439"/>
      <c r="AF27" s="439"/>
      <c r="AG27" s="440"/>
      <c r="AH27" s="441" t="s">
        <v>130</v>
      </c>
      <c r="AI27" s="442"/>
      <c r="AJ27" s="442"/>
      <c r="AK27" s="442"/>
      <c r="AL27" s="443"/>
      <c r="AM27" s="441" t="s">
        <v>130</v>
      </c>
      <c r="AN27" s="442"/>
      <c r="AO27" s="442"/>
      <c r="AP27" s="442"/>
      <c r="AQ27" s="442"/>
      <c r="AR27" s="443"/>
      <c r="AS27" s="441" t="s">
        <v>130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50000</v>
      </c>
      <c r="BO27" s="469"/>
      <c r="BP27" s="469"/>
      <c r="BQ27" s="469"/>
      <c r="BR27" s="469"/>
      <c r="BS27" s="469"/>
      <c r="BT27" s="469"/>
      <c r="BU27" s="470"/>
      <c r="BV27" s="468">
        <v>50000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2200</v>
      </c>
      <c r="R28" s="442"/>
      <c r="S28" s="442"/>
      <c r="T28" s="442"/>
      <c r="U28" s="442"/>
      <c r="V28" s="443"/>
      <c r="W28" s="507"/>
      <c r="X28" s="498"/>
      <c r="Y28" s="499"/>
      <c r="Z28" s="438" t="s">
        <v>183</v>
      </c>
      <c r="AA28" s="439"/>
      <c r="AB28" s="439"/>
      <c r="AC28" s="439"/>
      <c r="AD28" s="439"/>
      <c r="AE28" s="439"/>
      <c r="AF28" s="439"/>
      <c r="AG28" s="440"/>
      <c r="AH28" s="441" t="s">
        <v>130</v>
      </c>
      <c r="AI28" s="442"/>
      <c r="AJ28" s="442"/>
      <c r="AK28" s="442"/>
      <c r="AL28" s="443"/>
      <c r="AM28" s="441" t="s">
        <v>139</v>
      </c>
      <c r="AN28" s="442"/>
      <c r="AO28" s="442"/>
      <c r="AP28" s="442"/>
      <c r="AQ28" s="442"/>
      <c r="AR28" s="443"/>
      <c r="AS28" s="441" t="s">
        <v>139</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1866307</v>
      </c>
      <c r="BO28" s="461"/>
      <c r="BP28" s="461"/>
      <c r="BQ28" s="461"/>
      <c r="BR28" s="461"/>
      <c r="BS28" s="461"/>
      <c r="BT28" s="461"/>
      <c r="BU28" s="462"/>
      <c r="BV28" s="460">
        <v>2205224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2000</v>
      </c>
      <c r="R29" s="442"/>
      <c r="S29" s="442"/>
      <c r="T29" s="442"/>
      <c r="U29" s="442"/>
      <c r="V29" s="443"/>
      <c r="W29" s="508"/>
      <c r="X29" s="509"/>
      <c r="Y29" s="510"/>
      <c r="Z29" s="438" t="s">
        <v>186</v>
      </c>
      <c r="AA29" s="439"/>
      <c r="AB29" s="439"/>
      <c r="AC29" s="439"/>
      <c r="AD29" s="439"/>
      <c r="AE29" s="439"/>
      <c r="AF29" s="439"/>
      <c r="AG29" s="440"/>
      <c r="AH29" s="441">
        <v>130</v>
      </c>
      <c r="AI29" s="442"/>
      <c r="AJ29" s="442"/>
      <c r="AK29" s="442"/>
      <c r="AL29" s="443"/>
      <c r="AM29" s="441">
        <v>386750</v>
      </c>
      <c r="AN29" s="442"/>
      <c r="AO29" s="442"/>
      <c r="AP29" s="442"/>
      <c r="AQ29" s="442"/>
      <c r="AR29" s="443"/>
      <c r="AS29" s="441">
        <v>2975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109572</v>
      </c>
      <c r="BO29" s="466"/>
      <c r="BP29" s="466"/>
      <c r="BQ29" s="466"/>
      <c r="BR29" s="466"/>
      <c r="BS29" s="466"/>
      <c r="BT29" s="466"/>
      <c r="BU29" s="467"/>
      <c r="BV29" s="465">
        <v>109509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91.4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3117458</v>
      </c>
      <c r="BO30" s="469"/>
      <c r="BP30" s="469"/>
      <c r="BQ30" s="469"/>
      <c r="BR30" s="469"/>
      <c r="BS30" s="469"/>
      <c r="BT30" s="469"/>
      <c r="BU30" s="470"/>
      <c r="BV30" s="468">
        <v>2849369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わたらい老人福祉施設組合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奥伊勢ハイウェイパーク</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奥伊勢広域行政組合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三重県市町総合事務組合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紀勢地区広域消防組合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荷坂やすらぎ苑</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香肌奥伊勢資源化広域連合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度会広域連合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三重地方税管理回収機構</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三重県後期高齢者医療広域連合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gnnCmfO2SdnskpAOHeusUBol2U4UDqNDkQKhdSlAUinCWZ9+hLcne9S5ms+ypBELN3ZdBM9gAH4vA7eTzvV9w==" saltValue="7HV/1vh0NMkY4KZzmVIU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4" zoomScaleNormal="84" zoomScaleSheetLayoutView="100" workbookViewId="0">
      <selection activeCell="G42" sqref="G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5.25</v>
      </c>
      <c r="G34" s="33">
        <v>7.14</v>
      </c>
      <c r="H34" s="33">
        <v>6.84</v>
      </c>
      <c r="I34" s="33">
        <v>7.79</v>
      </c>
      <c r="J34" s="34">
        <v>5.58</v>
      </c>
      <c r="K34" s="22"/>
      <c r="L34" s="22"/>
      <c r="M34" s="22"/>
      <c r="N34" s="22"/>
      <c r="O34" s="22"/>
      <c r="P34" s="22"/>
    </row>
    <row r="35" spans="1:16" ht="39" customHeight="1" x14ac:dyDescent="0.15">
      <c r="A35" s="22"/>
      <c r="B35" s="35"/>
      <c r="C35" s="1238" t="s">
        <v>562</v>
      </c>
      <c r="D35" s="1239"/>
      <c r="E35" s="1240"/>
      <c r="F35" s="36">
        <v>1.47</v>
      </c>
      <c r="G35" s="37">
        <v>0.61</v>
      </c>
      <c r="H35" s="37">
        <v>0.87</v>
      </c>
      <c r="I35" s="37">
        <v>1.41</v>
      </c>
      <c r="J35" s="38">
        <v>1.44</v>
      </c>
      <c r="K35" s="22"/>
      <c r="L35" s="22"/>
      <c r="M35" s="22"/>
      <c r="N35" s="22"/>
      <c r="O35" s="22"/>
      <c r="P35" s="22"/>
    </row>
    <row r="36" spans="1:16" ht="39" customHeight="1" x14ac:dyDescent="0.15">
      <c r="A36" s="22"/>
      <c r="B36" s="35"/>
      <c r="C36" s="1238" t="s">
        <v>563</v>
      </c>
      <c r="D36" s="1239"/>
      <c r="E36" s="1240"/>
      <c r="F36" s="36" t="s">
        <v>513</v>
      </c>
      <c r="G36" s="37" t="s">
        <v>513</v>
      </c>
      <c r="H36" s="37" t="s">
        <v>513</v>
      </c>
      <c r="I36" s="37">
        <v>1.06</v>
      </c>
      <c r="J36" s="38">
        <v>0.82</v>
      </c>
      <c r="K36" s="22"/>
      <c r="L36" s="22"/>
      <c r="M36" s="22"/>
      <c r="N36" s="22"/>
      <c r="O36" s="22"/>
      <c r="P36" s="22"/>
    </row>
    <row r="37" spans="1:16" ht="39" customHeight="1" x14ac:dyDescent="0.15">
      <c r="A37" s="22"/>
      <c r="B37" s="35"/>
      <c r="C37" s="1238" t="s">
        <v>564</v>
      </c>
      <c r="D37" s="1239"/>
      <c r="E37" s="1240"/>
      <c r="F37" s="36">
        <v>0.79</v>
      </c>
      <c r="G37" s="37">
        <v>0.8</v>
      </c>
      <c r="H37" s="37">
        <v>0.91</v>
      </c>
      <c r="I37" s="37">
        <v>1.61</v>
      </c>
      <c r="J37" s="38">
        <v>0.7</v>
      </c>
      <c r="K37" s="22"/>
      <c r="L37" s="22"/>
      <c r="M37" s="22"/>
      <c r="N37" s="22"/>
      <c r="O37" s="22"/>
      <c r="P37" s="22"/>
    </row>
    <row r="38" spans="1:16" ht="39" customHeight="1" x14ac:dyDescent="0.15">
      <c r="A38" s="22"/>
      <c r="B38" s="35"/>
      <c r="C38" s="1238" t="s">
        <v>565</v>
      </c>
      <c r="D38" s="1239"/>
      <c r="E38" s="1240"/>
      <c r="F38" s="36">
        <v>0.03</v>
      </c>
      <c r="G38" s="37">
        <v>0.01</v>
      </c>
      <c r="H38" s="37">
        <v>0.02</v>
      </c>
      <c r="I38" s="37">
        <v>0.02</v>
      </c>
      <c r="J38" s="38">
        <v>0.02</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567</v>
      </c>
      <c r="D43" s="1242"/>
      <c r="E43" s="1243"/>
      <c r="F43" s="41">
        <v>0.16</v>
      </c>
      <c r="G43" s="42">
        <v>0.14000000000000001</v>
      </c>
      <c r="H43" s="42">
        <v>6.09</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ciCRrBW9+iHCnX88Tu0JUDmKpwS1tj1Bypn/3QKpmte/xpWndHOHYkhtK92DFL5KcyJfA/emABSHmp3+kqUSg==" saltValue="mfloix6IeZZYFh556SkX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election activeCell="N60" sqref="N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1120</v>
      </c>
      <c r="L45" s="60">
        <v>1094</v>
      </c>
      <c r="M45" s="60">
        <v>1111</v>
      </c>
      <c r="N45" s="60">
        <v>1138</v>
      </c>
      <c r="O45" s="61">
        <v>1202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178</v>
      </c>
      <c r="L48" s="64">
        <v>182</v>
      </c>
      <c r="M48" s="64">
        <v>218</v>
      </c>
      <c r="N48" s="64">
        <v>208</v>
      </c>
      <c r="O48" s="65">
        <v>205</v>
      </c>
      <c r="P48" s="48"/>
      <c r="Q48" s="48"/>
      <c r="R48" s="48"/>
      <c r="S48" s="48"/>
      <c r="T48" s="48"/>
      <c r="U48" s="48"/>
    </row>
    <row r="49" spans="1:21" ht="30.75" customHeight="1" x14ac:dyDescent="0.15">
      <c r="A49" s="48"/>
      <c r="B49" s="1266"/>
      <c r="C49" s="1267"/>
      <c r="D49" s="62"/>
      <c r="E49" s="1248" t="s">
        <v>16</v>
      </c>
      <c r="F49" s="1248"/>
      <c r="G49" s="1248"/>
      <c r="H49" s="1248"/>
      <c r="I49" s="1248"/>
      <c r="J49" s="1249"/>
      <c r="K49" s="63">
        <v>119</v>
      </c>
      <c r="L49" s="64">
        <v>96</v>
      </c>
      <c r="M49" s="64">
        <v>54</v>
      </c>
      <c r="N49" s="64">
        <v>37</v>
      </c>
      <c r="O49" s="65">
        <v>31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513</v>
      </c>
      <c r="L50" s="64" t="s">
        <v>513</v>
      </c>
      <c r="M50" s="64" t="s">
        <v>513</v>
      </c>
      <c r="N50" s="64" t="s">
        <v>513</v>
      </c>
      <c r="O50" s="65" t="s">
        <v>513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989</v>
      </c>
      <c r="L52" s="64">
        <v>981</v>
      </c>
      <c r="M52" s="64">
        <v>989</v>
      </c>
      <c r="N52" s="64">
        <v>1009</v>
      </c>
      <c r="O52" s="65">
        <v>1057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428</v>
      </c>
      <c r="L53" s="69">
        <v>391</v>
      </c>
      <c r="M53" s="69">
        <v>394</v>
      </c>
      <c r="N53" s="69">
        <v>374</v>
      </c>
      <c r="O53" s="70">
        <v>381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513</v>
      </c>
      <c r="L57" s="83" t="s">
        <v>513</v>
      </c>
      <c r="M57" s="83" t="s">
        <v>513</v>
      </c>
      <c r="N57" s="83" t="s">
        <v>513</v>
      </c>
      <c r="O57" s="84" t="s">
        <v>513</v>
      </c>
    </row>
    <row r="58" spans="1:21" ht="31.5" customHeight="1" thickBot="1" x14ac:dyDescent="0.2">
      <c r="B58" s="1256"/>
      <c r="C58" s="1257"/>
      <c r="D58" s="1261" t="s">
        <v>27</v>
      </c>
      <c r="E58" s="1262"/>
      <c r="F58" s="1262"/>
      <c r="G58" s="1262"/>
      <c r="H58" s="1262"/>
      <c r="I58" s="1262"/>
      <c r="J58" s="1263"/>
      <c r="K58" s="85" t="s">
        <v>513</v>
      </c>
      <c r="L58" s="86" t="s">
        <v>513</v>
      </c>
      <c r="M58" s="86" t="s">
        <v>513</v>
      </c>
      <c r="N58" s="86" t="s">
        <v>513</v>
      </c>
      <c r="O58" s="87" t="s">
        <v>513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tjqOEkWSXxds4MAIaRd9vuwu211WETOzRq+0f5wVZx5QfkJNDZ/6hbQeAHAJ2NAH/CAt998+kE3U8sWTOXAdw==" saltValue="3dn7SuOf5/H/+AIQ2/Kv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M50" sqref="M5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10000</v>
      </c>
      <c r="J41" s="103">
        <v>10195</v>
      </c>
      <c r="K41" s="103">
        <v>10452</v>
      </c>
      <c r="L41" s="103">
        <v>10442</v>
      </c>
      <c r="M41" s="104">
        <v>10103</v>
      </c>
    </row>
    <row r="42" spans="2:13" ht="27.75" customHeight="1" x14ac:dyDescent="0.15">
      <c r="B42" s="1274"/>
      <c r="C42" s="1275"/>
      <c r="D42" s="105"/>
      <c r="E42" s="1278" t="s">
        <v>32</v>
      </c>
      <c r="F42" s="1278"/>
      <c r="G42" s="1278"/>
      <c r="H42" s="1279"/>
      <c r="I42" s="106" t="s">
        <v>513</v>
      </c>
      <c r="J42" s="107" t="s">
        <v>513</v>
      </c>
      <c r="K42" s="107" t="s">
        <v>513</v>
      </c>
      <c r="L42" s="107" t="s">
        <v>513</v>
      </c>
      <c r="M42" s="108" t="s">
        <v>513</v>
      </c>
    </row>
    <row r="43" spans="2:13" ht="27.75" customHeight="1" x14ac:dyDescent="0.15">
      <c r="B43" s="1274"/>
      <c r="C43" s="1275"/>
      <c r="D43" s="105"/>
      <c r="E43" s="1278" t="s">
        <v>33</v>
      </c>
      <c r="F43" s="1278"/>
      <c r="G43" s="1278"/>
      <c r="H43" s="1279"/>
      <c r="I43" s="106">
        <v>2005</v>
      </c>
      <c r="J43" s="107">
        <v>2284</v>
      </c>
      <c r="K43" s="107">
        <v>2814</v>
      </c>
      <c r="L43" s="107">
        <v>2620</v>
      </c>
      <c r="M43" s="108">
        <v>2391</v>
      </c>
    </row>
    <row r="44" spans="2:13" ht="27.75" customHeight="1" x14ac:dyDescent="0.15">
      <c r="B44" s="1274"/>
      <c r="C44" s="1275"/>
      <c r="D44" s="105"/>
      <c r="E44" s="1278" t="s">
        <v>34</v>
      </c>
      <c r="F44" s="1278"/>
      <c r="G44" s="1278"/>
      <c r="H44" s="1279"/>
      <c r="I44" s="106">
        <v>312</v>
      </c>
      <c r="J44" s="107">
        <v>219</v>
      </c>
      <c r="K44" s="107">
        <v>164</v>
      </c>
      <c r="L44" s="107">
        <v>125</v>
      </c>
      <c r="M44" s="108">
        <v>91</v>
      </c>
    </row>
    <row r="45" spans="2:13" ht="27.75" customHeight="1" x14ac:dyDescent="0.15">
      <c r="B45" s="1274"/>
      <c r="C45" s="1275"/>
      <c r="D45" s="105"/>
      <c r="E45" s="1278" t="s">
        <v>35</v>
      </c>
      <c r="F45" s="1278"/>
      <c r="G45" s="1278"/>
      <c r="H45" s="1279"/>
      <c r="I45" s="106">
        <v>1292</v>
      </c>
      <c r="J45" s="107">
        <v>1318</v>
      </c>
      <c r="K45" s="107">
        <v>1293</v>
      </c>
      <c r="L45" s="107">
        <v>1286</v>
      </c>
      <c r="M45" s="108">
        <v>1226</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3242</v>
      </c>
      <c r="J50" s="107">
        <v>3609</v>
      </c>
      <c r="K50" s="107">
        <v>3678</v>
      </c>
      <c r="L50" s="107">
        <v>3720</v>
      </c>
      <c r="M50" s="108">
        <v>3698</v>
      </c>
    </row>
    <row r="51" spans="2:13" ht="27.75" customHeight="1" x14ac:dyDescent="0.15">
      <c r="B51" s="1274"/>
      <c r="C51" s="1275"/>
      <c r="D51" s="105"/>
      <c r="E51" s="1278" t="s">
        <v>42</v>
      </c>
      <c r="F51" s="1278"/>
      <c r="G51" s="1278"/>
      <c r="H51" s="1279"/>
      <c r="I51" s="106">
        <v>103</v>
      </c>
      <c r="J51" s="107">
        <v>93</v>
      </c>
      <c r="K51" s="107">
        <v>79</v>
      </c>
      <c r="L51" s="107">
        <v>69</v>
      </c>
      <c r="M51" s="108">
        <v>51</v>
      </c>
    </row>
    <row r="52" spans="2:13" ht="27.75" customHeight="1" x14ac:dyDescent="0.15">
      <c r="B52" s="1276"/>
      <c r="C52" s="1277"/>
      <c r="D52" s="105"/>
      <c r="E52" s="1278" t="s">
        <v>43</v>
      </c>
      <c r="F52" s="1278"/>
      <c r="G52" s="1278"/>
      <c r="H52" s="1279"/>
      <c r="I52" s="106">
        <v>9166</v>
      </c>
      <c r="J52" s="107">
        <v>9328</v>
      </c>
      <c r="K52" s="107">
        <v>9598</v>
      </c>
      <c r="L52" s="107">
        <v>9463</v>
      </c>
      <c r="M52" s="108">
        <v>9095</v>
      </c>
    </row>
    <row r="53" spans="2:13" ht="27.75" customHeight="1" thickBot="1" x14ac:dyDescent="0.2">
      <c r="B53" s="1280" t="s">
        <v>44</v>
      </c>
      <c r="C53" s="1281"/>
      <c r="D53" s="112"/>
      <c r="E53" s="1282" t="s">
        <v>45</v>
      </c>
      <c r="F53" s="1282"/>
      <c r="G53" s="1282"/>
      <c r="H53" s="1283"/>
      <c r="I53" s="113">
        <v>1098</v>
      </c>
      <c r="J53" s="114">
        <v>988</v>
      </c>
      <c r="K53" s="114">
        <v>1367</v>
      </c>
      <c r="L53" s="114">
        <v>1220</v>
      </c>
      <c r="M53" s="115">
        <v>967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smHiMxy0SL/6QNsP/EMiAVme+/B5lUDpO5dUGFcyjNBHfau2IU9mh9YhD5ntaU9LHVk2yJADhMh1hStGn5Rng==" saltValue="rHfIkj2GtZgNnwBhGzCu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8"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2204</v>
      </c>
      <c r="G55" s="127">
        <v>2205</v>
      </c>
      <c r="H55" s="128">
        <v>1866</v>
      </c>
    </row>
    <row r="56" spans="2:8" ht="52.5" customHeight="1" x14ac:dyDescent="0.15">
      <c r="B56" s="129"/>
      <c r="C56" s="1301" t="s">
        <v>49</v>
      </c>
      <c r="D56" s="1301"/>
      <c r="E56" s="1302"/>
      <c r="F56" s="130">
        <v>100</v>
      </c>
      <c r="G56" s="130">
        <v>110</v>
      </c>
      <c r="H56" s="131">
        <v>110</v>
      </c>
    </row>
    <row r="57" spans="2:8" ht="53.25" customHeight="1" x14ac:dyDescent="0.15">
      <c r="B57" s="129"/>
      <c r="C57" s="1303" t="s">
        <v>50</v>
      </c>
      <c r="D57" s="1303"/>
      <c r="E57" s="1304"/>
      <c r="F57" s="132">
        <v>2792</v>
      </c>
      <c r="G57" s="132">
        <v>2849</v>
      </c>
      <c r="H57" s="133">
        <v>3117</v>
      </c>
    </row>
    <row r="58" spans="2:8" ht="45.75" customHeight="1" x14ac:dyDescent="0.15">
      <c r="B58" s="134"/>
      <c r="C58" s="1291" t="s">
        <v>573</v>
      </c>
      <c r="D58" s="1292"/>
      <c r="E58" s="1293"/>
      <c r="F58" s="135">
        <v>1406</v>
      </c>
      <c r="G58" s="135">
        <v>1406</v>
      </c>
      <c r="H58" s="136">
        <v>1406</v>
      </c>
    </row>
    <row r="59" spans="2:8" ht="45.75" customHeight="1" x14ac:dyDescent="0.15">
      <c r="B59" s="134"/>
      <c r="C59" s="1291" t="s">
        <v>574</v>
      </c>
      <c r="D59" s="1292"/>
      <c r="E59" s="1293"/>
      <c r="F59" s="135">
        <v>911</v>
      </c>
      <c r="G59" s="135">
        <v>921</v>
      </c>
      <c r="H59" s="136">
        <v>1101</v>
      </c>
    </row>
    <row r="60" spans="2:8" ht="45.75" customHeight="1" x14ac:dyDescent="0.15">
      <c r="B60" s="134"/>
      <c r="C60" s="1291" t="s">
        <v>575</v>
      </c>
      <c r="D60" s="1292"/>
      <c r="E60" s="1293"/>
      <c r="F60" s="135">
        <v>172</v>
      </c>
      <c r="G60" s="135">
        <v>205</v>
      </c>
      <c r="H60" s="136">
        <v>313</v>
      </c>
    </row>
    <row r="61" spans="2:8" ht="45.75" customHeight="1" x14ac:dyDescent="0.15">
      <c r="B61" s="134"/>
      <c r="C61" s="1291" t="s">
        <v>576</v>
      </c>
      <c r="D61" s="1292"/>
      <c r="E61" s="1293"/>
      <c r="F61" s="135">
        <v>238</v>
      </c>
      <c r="G61" s="135">
        <v>238</v>
      </c>
      <c r="H61" s="136">
        <v>238</v>
      </c>
    </row>
    <row r="62" spans="2:8" ht="45.75" customHeight="1" thickBot="1" x14ac:dyDescent="0.2">
      <c r="B62" s="137"/>
      <c r="C62" s="1294" t="s">
        <v>593</v>
      </c>
      <c r="D62" s="1295"/>
      <c r="E62" s="1296"/>
      <c r="F62" s="138">
        <v>46</v>
      </c>
      <c r="G62" s="138">
        <v>46</v>
      </c>
      <c r="H62" s="139">
        <v>46</v>
      </c>
    </row>
    <row r="63" spans="2:8" ht="52.5" customHeight="1" thickBot="1" x14ac:dyDescent="0.2">
      <c r="B63" s="140"/>
      <c r="C63" s="1297" t="s">
        <v>51</v>
      </c>
      <c r="D63" s="1297"/>
      <c r="E63" s="1298"/>
      <c r="F63" s="141">
        <v>5095</v>
      </c>
      <c r="G63" s="141">
        <v>5164</v>
      </c>
      <c r="H63" s="142">
        <v>5093</v>
      </c>
    </row>
    <row r="64" spans="2:8" ht="15" customHeight="1" x14ac:dyDescent="0.15"/>
    <row r="65" ht="0" hidden="1" customHeight="1" x14ac:dyDescent="0.15"/>
    <row r="66" ht="0" hidden="1" customHeight="1" x14ac:dyDescent="0.15"/>
  </sheetData>
  <sheetProtection algorithmName="SHA-512" hashValue="k/juTqJJTWMyPl42sIca6SZmCKS85G9EUoz8kXw57MHTtfdQYatWtr/FjeBEObAIBH/yYo8K1T5O7tM8iU5DJA==" saltValue="TeBIKfifsMi39xMwIoNH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 zoomScaleNormal="100" zoomScaleSheetLayoutView="55" workbookViewId="0">
      <selection activeCell="CF51" sqref="CF51:CM52"/>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598</v>
      </c>
      <c r="AO51" s="1322"/>
      <c r="AP51" s="1322"/>
      <c r="AQ51" s="1322"/>
      <c r="AR51" s="1322"/>
      <c r="AS51" s="1322"/>
      <c r="AT51" s="1322"/>
      <c r="AU51" s="1322"/>
      <c r="AV51" s="1322"/>
      <c r="AW51" s="1322"/>
      <c r="AX51" s="1322"/>
      <c r="AY51" s="1322"/>
      <c r="AZ51" s="1322"/>
      <c r="BA51" s="1322"/>
      <c r="BB51" s="1322" t="s">
        <v>599</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v>36.700000000000003</v>
      </c>
      <c r="CG51" s="1320"/>
      <c r="CH51" s="1320"/>
      <c r="CI51" s="1320"/>
      <c r="CJ51" s="1320"/>
      <c r="CK51" s="1320"/>
      <c r="CL51" s="1320"/>
      <c r="CM51" s="1320"/>
      <c r="CN51" s="1320">
        <v>34.299999999999997</v>
      </c>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600</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58.1</v>
      </c>
      <c r="CG53" s="1320"/>
      <c r="CH53" s="1320"/>
      <c r="CI53" s="1320"/>
      <c r="CJ53" s="1320"/>
      <c r="CK53" s="1320"/>
      <c r="CL53" s="1320"/>
      <c r="CM53" s="1320"/>
      <c r="CN53" s="1320">
        <v>61.4</v>
      </c>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601</v>
      </c>
      <c r="AO55" s="1318"/>
      <c r="AP55" s="1318"/>
      <c r="AQ55" s="1318"/>
      <c r="AR55" s="1318"/>
      <c r="AS55" s="1318"/>
      <c r="AT55" s="1318"/>
      <c r="AU55" s="1318"/>
      <c r="AV55" s="1318"/>
      <c r="AW55" s="1318"/>
      <c r="AX55" s="1318"/>
      <c r="AY55" s="1318"/>
      <c r="AZ55" s="1318"/>
      <c r="BA55" s="1318"/>
      <c r="BB55" s="1322" t="s">
        <v>599</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0</v>
      </c>
      <c r="CG55" s="1320"/>
      <c r="CH55" s="1320"/>
      <c r="CI55" s="1320"/>
      <c r="CJ55" s="1320"/>
      <c r="CK55" s="1320"/>
      <c r="CL55" s="1320"/>
      <c r="CM55" s="1320"/>
      <c r="CN55" s="1320">
        <v>0</v>
      </c>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600</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58.6</v>
      </c>
      <c r="CG57" s="1320"/>
      <c r="CH57" s="1320"/>
      <c r="CI57" s="1320"/>
      <c r="CJ57" s="1320"/>
      <c r="CK57" s="1320"/>
      <c r="CL57" s="1320"/>
      <c r="CM57" s="1320"/>
      <c r="CN57" s="1320">
        <v>59.1</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598</v>
      </c>
      <c r="AO73" s="1322"/>
      <c r="AP73" s="1322"/>
      <c r="AQ73" s="1322"/>
      <c r="AR73" s="1322"/>
      <c r="AS73" s="1322"/>
      <c r="AT73" s="1322"/>
      <c r="AU73" s="1322"/>
      <c r="AV73" s="1322"/>
      <c r="AW73" s="1322"/>
      <c r="AX73" s="1322"/>
      <c r="AY73" s="1322"/>
      <c r="AZ73" s="1322"/>
      <c r="BA73" s="1322"/>
      <c r="BB73" s="1322" t="s">
        <v>599</v>
      </c>
      <c r="BC73" s="1322"/>
      <c r="BD73" s="1322"/>
      <c r="BE73" s="1322"/>
      <c r="BF73" s="1322"/>
      <c r="BG73" s="1322"/>
      <c r="BH73" s="1322"/>
      <c r="BI73" s="1322"/>
      <c r="BJ73" s="1322"/>
      <c r="BK73" s="1322"/>
      <c r="BL73" s="1322"/>
      <c r="BM73" s="1322"/>
      <c r="BN73" s="1322"/>
      <c r="BO73" s="1322"/>
      <c r="BP73" s="1320">
        <v>28.1</v>
      </c>
      <c r="BQ73" s="1320"/>
      <c r="BR73" s="1320"/>
      <c r="BS73" s="1320"/>
      <c r="BT73" s="1320"/>
      <c r="BU73" s="1320"/>
      <c r="BV73" s="1320"/>
      <c r="BW73" s="1320"/>
      <c r="BX73" s="1320">
        <v>25.2</v>
      </c>
      <c r="BY73" s="1320"/>
      <c r="BZ73" s="1320"/>
      <c r="CA73" s="1320"/>
      <c r="CB73" s="1320"/>
      <c r="CC73" s="1320"/>
      <c r="CD73" s="1320"/>
      <c r="CE73" s="1320"/>
      <c r="CF73" s="1320">
        <v>36.700000000000003</v>
      </c>
      <c r="CG73" s="1320"/>
      <c r="CH73" s="1320"/>
      <c r="CI73" s="1320"/>
      <c r="CJ73" s="1320"/>
      <c r="CK73" s="1320"/>
      <c r="CL73" s="1320"/>
      <c r="CM73" s="1320"/>
      <c r="CN73" s="1320">
        <v>34.299999999999997</v>
      </c>
      <c r="CO73" s="1320"/>
      <c r="CP73" s="1320"/>
      <c r="CQ73" s="1320"/>
      <c r="CR73" s="1320"/>
      <c r="CS73" s="1320"/>
      <c r="CT73" s="1320"/>
      <c r="CU73" s="1320"/>
      <c r="CV73" s="1320">
        <v>27.8</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603</v>
      </c>
      <c r="BC75" s="1322"/>
      <c r="BD75" s="1322"/>
      <c r="BE75" s="1322"/>
      <c r="BF75" s="1322"/>
      <c r="BG75" s="1322"/>
      <c r="BH75" s="1322"/>
      <c r="BI75" s="1322"/>
      <c r="BJ75" s="1322"/>
      <c r="BK75" s="1322"/>
      <c r="BL75" s="1322"/>
      <c r="BM75" s="1322"/>
      <c r="BN75" s="1322"/>
      <c r="BO75" s="1322"/>
      <c r="BP75" s="1320">
        <v>11</v>
      </c>
      <c r="BQ75" s="1320"/>
      <c r="BR75" s="1320"/>
      <c r="BS75" s="1320"/>
      <c r="BT75" s="1320"/>
      <c r="BU75" s="1320"/>
      <c r="BV75" s="1320"/>
      <c r="BW75" s="1320"/>
      <c r="BX75" s="1320">
        <v>10.5</v>
      </c>
      <c r="BY75" s="1320"/>
      <c r="BZ75" s="1320"/>
      <c r="CA75" s="1320"/>
      <c r="CB75" s="1320"/>
      <c r="CC75" s="1320"/>
      <c r="CD75" s="1320"/>
      <c r="CE75" s="1320"/>
      <c r="CF75" s="1320">
        <v>10.5</v>
      </c>
      <c r="CG75" s="1320"/>
      <c r="CH75" s="1320"/>
      <c r="CI75" s="1320"/>
      <c r="CJ75" s="1320"/>
      <c r="CK75" s="1320"/>
      <c r="CL75" s="1320"/>
      <c r="CM75" s="1320"/>
      <c r="CN75" s="1320">
        <v>10.3</v>
      </c>
      <c r="CO75" s="1320"/>
      <c r="CP75" s="1320"/>
      <c r="CQ75" s="1320"/>
      <c r="CR75" s="1320"/>
      <c r="CS75" s="1320"/>
      <c r="CT75" s="1320"/>
      <c r="CU75" s="1320"/>
      <c r="CV75" s="1320">
        <v>10.7</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601</v>
      </c>
      <c r="AO77" s="1318"/>
      <c r="AP77" s="1318"/>
      <c r="AQ77" s="1318"/>
      <c r="AR77" s="1318"/>
      <c r="AS77" s="1318"/>
      <c r="AT77" s="1318"/>
      <c r="AU77" s="1318"/>
      <c r="AV77" s="1318"/>
      <c r="AW77" s="1318"/>
      <c r="AX77" s="1318"/>
      <c r="AY77" s="1318"/>
      <c r="AZ77" s="1318"/>
      <c r="BA77" s="1318"/>
      <c r="BB77" s="1322" t="s">
        <v>599</v>
      </c>
      <c r="BC77" s="1322"/>
      <c r="BD77" s="1322"/>
      <c r="BE77" s="1322"/>
      <c r="BF77" s="1322"/>
      <c r="BG77" s="1322"/>
      <c r="BH77" s="1322"/>
      <c r="BI77" s="1322"/>
      <c r="BJ77" s="1322"/>
      <c r="BK77" s="1322"/>
      <c r="BL77" s="1322"/>
      <c r="BM77" s="1322"/>
      <c r="BN77" s="1322"/>
      <c r="BO77" s="1322"/>
      <c r="BP77" s="1320">
        <v>17.899999999999999</v>
      </c>
      <c r="BQ77" s="1320"/>
      <c r="BR77" s="1320"/>
      <c r="BS77" s="1320"/>
      <c r="BT77" s="1320"/>
      <c r="BU77" s="1320"/>
      <c r="BV77" s="1320"/>
      <c r="BW77" s="1320"/>
      <c r="BX77" s="1320">
        <v>0.8</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603</v>
      </c>
      <c r="BC79" s="1322"/>
      <c r="BD79" s="1322"/>
      <c r="BE79" s="1322"/>
      <c r="BF79" s="1322"/>
      <c r="BG79" s="1322"/>
      <c r="BH79" s="1322"/>
      <c r="BI79" s="1322"/>
      <c r="BJ79" s="1322"/>
      <c r="BK79" s="1322"/>
      <c r="BL79" s="1322"/>
      <c r="BM79" s="1322"/>
      <c r="BN79" s="1322"/>
      <c r="BO79" s="1322"/>
      <c r="BP79" s="1320">
        <v>9.5</v>
      </c>
      <c r="BQ79" s="1320"/>
      <c r="BR79" s="1320"/>
      <c r="BS79" s="1320"/>
      <c r="BT79" s="1320"/>
      <c r="BU79" s="1320"/>
      <c r="BV79" s="1320"/>
      <c r="BW79" s="1320"/>
      <c r="BX79" s="1320">
        <v>8.1</v>
      </c>
      <c r="BY79" s="1320"/>
      <c r="BZ79" s="1320"/>
      <c r="CA79" s="1320"/>
      <c r="CB79" s="1320"/>
      <c r="CC79" s="1320"/>
      <c r="CD79" s="1320"/>
      <c r="CE79" s="1320"/>
      <c r="CF79" s="1320">
        <v>7.3</v>
      </c>
      <c r="CG79" s="1320"/>
      <c r="CH79" s="1320"/>
      <c r="CI79" s="1320"/>
      <c r="CJ79" s="1320"/>
      <c r="CK79" s="1320"/>
      <c r="CL79" s="1320"/>
      <c r="CM79" s="1320"/>
      <c r="CN79" s="1320">
        <v>7.2</v>
      </c>
      <c r="CO79" s="1320"/>
      <c r="CP79" s="1320"/>
      <c r="CQ79" s="1320"/>
      <c r="CR79" s="1320"/>
      <c r="CS79" s="1320"/>
      <c r="CT79" s="1320"/>
      <c r="CU79" s="1320"/>
      <c r="CV79" s="1320">
        <v>7.2</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2RdGd6NQ9go+LnayLI6cW2dxUIDEo8TGHvq2ym4xrFTyh21vWncsAf2eL9bLmSkqGQ5dBus7JNIHbYQJpz52w==" saltValue="EmiklDlzfbxS3btqlDMY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70" workbookViewId="0">
      <selection activeCell="AK112" sqref="AK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4xDFCXZSnvTceoUFMsJxLuH8IHLT7RgieN8TljfHTW/hdkAMD8Z8gqinTjRqc4r3bR3JipP3Pzmf6C7TI3/Eg==" saltValue="rGP0CUdt3nJRELqFxoVh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 zoomScaleNormal="100" zoomScaleSheetLayoutView="55" workbookViewId="0">
      <selection activeCell="AO113" sqref="AO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d4WZXqyyNqac+J1YyaUKgjCxJu+v90cX0YJmRxl9cGnu7sveyNIGyUVxbm5f6j1mx5g8gmtgNGOaQhurD0/hw==" saltValue="vOhiCPqebbIaeGW5fwVs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178378</v>
      </c>
      <c r="E3" s="161"/>
      <c r="F3" s="162">
        <v>119685</v>
      </c>
      <c r="G3" s="163"/>
      <c r="H3" s="164"/>
    </row>
    <row r="4" spans="1:8" x14ac:dyDescent="0.15">
      <c r="A4" s="165"/>
      <c r="B4" s="166"/>
      <c r="C4" s="167"/>
      <c r="D4" s="168">
        <v>145908</v>
      </c>
      <c r="E4" s="169"/>
      <c r="F4" s="170">
        <v>68464</v>
      </c>
      <c r="G4" s="171"/>
      <c r="H4" s="172"/>
    </row>
    <row r="5" spans="1:8" x14ac:dyDescent="0.15">
      <c r="A5" s="153" t="s">
        <v>546</v>
      </c>
      <c r="B5" s="158"/>
      <c r="C5" s="159"/>
      <c r="D5" s="160">
        <v>146656</v>
      </c>
      <c r="E5" s="161"/>
      <c r="F5" s="162">
        <v>128611</v>
      </c>
      <c r="G5" s="163"/>
      <c r="H5" s="164"/>
    </row>
    <row r="6" spans="1:8" x14ac:dyDescent="0.15">
      <c r="A6" s="165"/>
      <c r="B6" s="166"/>
      <c r="C6" s="167"/>
      <c r="D6" s="168">
        <v>101058</v>
      </c>
      <c r="E6" s="169"/>
      <c r="F6" s="170">
        <v>61552</v>
      </c>
      <c r="G6" s="171"/>
      <c r="H6" s="172"/>
    </row>
    <row r="7" spans="1:8" x14ac:dyDescent="0.15">
      <c r="A7" s="153" t="s">
        <v>547</v>
      </c>
      <c r="B7" s="158"/>
      <c r="C7" s="159"/>
      <c r="D7" s="160">
        <v>170133</v>
      </c>
      <c r="E7" s="161"/>
      <c r="F7" s="162">
        <v>138651</v>
      </c>
      <c r="G7" s="163"/>
      <c r="H7" s="164"/>
    </row>
    <row r="8" spans="1:8" x14ac:dyDescent="0.15">
      <c r="A8" s="165"/>
      <c r="B8" s="166"/>
      <c r="C8" s="167"/>
      <c r="D8" s="168">
        <v>154399</v>
      </c>
      <c r="E8" s="169"/>
      <c r="F8" s="170">
        <v>71211</v>
      </c>
      <c r="G8" s="171"/>
      <c r="H8" s="172"/>
    </row>
    <row r="9" spans="1:8" x14ac:dyDescent="0.15">
      <c r="A9" s="153" t="s">
        <v>548</v>
      </c>
      <c r="B9" s="158"/>
      <c r="C9" s="159"/>
      <c r="D9" s="160">
        <v>114927</v>
      </c>
      <c r="E9" s="161"/>
      <c r="F9" s="162">
        <v>122882</v>
      </c>
      <c r="G9" s="163"/>
      <c r="H9" s="164"/>
    </row>
    <row r="10" spans="1:8" x14ac:dyDescent="0.15">
      <c r="A10" s="165"/>
      <c r="B10" s="166"/>
      <c r="C10" s="167"/>
      <c r="D10" s="168">
        <v>102760</v>
      </c>
      <c r="E10" s="169"/>
      <c r="F10" s="170">
        <v>65785</v>
      </c>
      <c r="G10" s="171"/>
      <c r="H10" s="172"/>
    </row>
    <row r="11" spans="1:8" x14ac:dyDescent="0.15">
      <c r="A11" s="153" t="s">
        <v>549</v>
      </c>
      <c r="B11" s="158"/>
      <c r="C11" s="159"/>
      <c r="D11" s="160">
        <v>125943</v>
      </c>
      <c r="E11" s="161"/>
      <c r="F11" s="162">
        <v>114790</v>
      </c>
      <c r="G11" s="163"/>
      <c r="H11" s="164"/>
    </row>
    <row r="12" spans="1:8" x14ac:dyDescent="0.15">
      <c r="A12" s="165"/>
      <c r="B12" s="166"/>
      <c r="C12" s="173"/>
      <c r="D12" s="168">
        <v>103035</v>
      </c>
      <c r="E12" s="169"/>
      <c r="F12" s="170">
        <v>55601</v>
      </c>
      <c r="G12" s="171"/>
      <c r="H12" s="172"/>
    </row>
    <row r="13" spans="1:8" x14ac:dyDescent="0.15">
      <c r="A13" s="153"/>
      <c r="B13" s="158"/>
      <c r="C13" s="174"/>
      <c r="D13" s="175">
        <v>147207</v>
      </c>
      <c r="E13" s="176"/>
      <c r="F13" s="177">
        <v>124924</v>
      </c>
      <c r="G13" s="178"/>
      <c r="H13" s="164"/>
    </row>
    <row r="14" spans="1:8" x14ac:dyDescent="0.15">
      <c r="A14" s="165"/>
      <c r="B14" s="166"/>
      <c r="C14" s="167"/>
      <c r="D14" s="168">
        <v>121432</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5.25</v>
      </c>
      <c r="C19" s="179">
        <f>ROUND(VALUE(SUBSTITUTE(実質収支比率等に係る経年分析!G$48,"▲","-")),2)</f>
        <v>7.15</v>
      </c>
      <c r="D19" s="179">
        <f>ROUND(VALUE(SUBSTITUTE(実質収支比率等に係る経年分析!H$48,"▲","-")),2)</f>
        <v>6.85</v>
      </c>
      <c r="E19" s="179">
        <f>ROUND(VALUE(SUBSTITUTE(実質収支比率等に係る経年分析!I$48,"▲","-")),2)</f>
        <v>7.8</v>
      </c>
      <c r="F19" s="179">
        <f>ROUND(VALUE(SUBSTITUTE(実質収支比率等に係る経年分析!J$48,"▲","-")),2)</f>
        <v>5.58</v>
      </c>
    </row>
    <row r="20" spans="1:11" x14ac:dyDescent="0.15">
      <c r="A20" s="179" t="s">
        <v>55</v>
      </c>
      <c r="B20" s="179">
        <f>ROUND(VALUE(SUBSTITUTE(実質収支比率等に係る経年分析!F$47,"▲","-")),2)</f>
        <v>44.17</v>
      </c>
      <c r="C20" s="179">
        <f>ROUND(VALUE(SUBSTITUTE(実質収支比率等に係る経年分析!G$47,"▲","-")),2)</f>
        <v>45.18</v>
      </c>
      <c r="D20" s="179">
        <f>ROUND(VALUE(SUBSTITUTE(実質収支比率等に係る経年分析!H$47,"▲","-")),2)</f>
        <v>46.96</v>
      </c>
      <c r="E20" s="179">
        <f>ROUND(VALUE(SUBSTITUTE(実質収支比率等に係る経年分析!I$47,"▲","-")),2)</f>
        <v>48.47</v>
      </c>
      <c r="F20" s="179">
        <f>ROUND(VALUE(SUBSTITUTE(実質収支比率等に係る経年分析!J$47,"▲","-")),2)</f>
        <v>41.3</v>
      </c>
    </row>
    <row r="21" spans="1:11" x14ac:dyDescent="0.15">
      <c r="A21" s="179" t="s">
        <v>56</v>
      </c>
      <c r="B21" s="179">
        <f>IF(ISNUMBER(VALUE(SUBSTITUTE(実質収支比率等に係る経年分析!F$49,"▲","-"))),ROUND(VALUE(SUBSTITUTE(実質収支比率等に係る経年分析!F$49,"▲","-")),2),NA())</f>
        <v>1.71</v>
      </c>
      <c r="C21" s="179">
        <f>IF(ISNUMBER(VALUE(SUBSTITUTE(実質収支比率等に係る経年分析!G$49,"▲","-"))),ROUND(VALUE(SUBSTITUTE(実質収支比率等に係る経年分析!G$49,"▲","-")),2),NA())</f>
        <v>2.96</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0.77</v>
      </c>
      <c r="F21" s="179">
        <f>IF(ISNUMBER(VALUE(SUBSTITUTE(実質収支比率等に係る経年分析!J$49,"▲","-"))),ROUND(VALUE(SUBSTITUTE(実質収支比率等に係る経年分析!J$49,"▲","-")),2),NA())</f>
        <v>-9.77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0.14000000000000001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6.09</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0.82</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989</v>
      </c>
      <c r="E42" s="181"/>
      <c r="F42" s="181"/>
      <c r="G42" s="181">
        <f>'実質公債費比率（分子）の構造'!L$52</f>
        <v>981</v>
      </c>
      <c r="H42" s="181"/>
      <c r="I42" s="181"/>
      <c r="J42" s="181">
        <f>'実質公債費比率（分子）の構造'!M$52</f>
        <v>989</v>
      </c>
      <c r="K42" s="181"/>
      <c r="L42" s="181"/>
      <c r="M42" s="181">
        <f>'実質公債費比率（分子）の構造'!N$52</f>
        <v>1009</v>
      </c>
      <c r="N42" s="181"/>
      <c r="O42" s="181"/>
      <c r="P42" s="181">
        <f>'実質公債費比率（分子）の構造'!O$52</f>
        <v>1057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119</v>
      </c>
      <c r="C45" s="181"/>
      <c r="D45" s="181"/>
      <c r="E45" s="181">
        <f>'実質公債費比率（分子）の構造'!L$49</f>
        <v>96</v>
      </c>
      <c r="F45" s="181"/>
      <c r="G45" s="181"/>
      <c r="H45" s="181">
        <f>'実質公債費比率（分子）の構造'!M$49</f>
        <v>54</v>
      </c>
      <c r="I45" s="181"/>
      <c r="J45" s="181"/>
      <c r="K45" s="181">
        <f>'実質公債費比率（分子）の構造'!N$49</f>
        <v>37</v>
      </c>
      <c r="L45" s="181"/>
      <c r="M45" s="181"/>
      <c r="N45" s="181">
        <f>'実質公債費比率（分子）の構造'!O$49</f>
        <v>31</v>
      </c>
      <c r="O45" s="181"/>
      <c r="P45" s="181"/>
    </row>
    <row r="46" spans="1:16" x14ac:dyDescent="0.15">
      <c r="A46" s="181" t="s">
        <v>67</v>
      </c>
      <c r="B46" s="181">
        <f>'実質公債費比率（分子）の構造'!K$48</f>
        <v>178</v>
      </c>
      <c r="C46" s="181"/>
      <c r="D46" s="181"/>
      <c r="E46" s="181">
        <f>'実質公債費比率（分子）の構造'!L$48</f>
        <v>182</v>
      </c>
      <c r="F46" s="181"/>
      <c r="G46" s="181"/>
      <c r="H46" s="181">
        <f>'実質公債費比率（分子）の構造'!M$48</f>
        <v>218</v>
      </c>
      <c r="I46" s="181"/>
      <c r="J46" s="181"/>
      <c r="K46" s="181">
        <f>'実質公債費比率（分子）の構造'!N$48</f>
        <v>208</v>
      </c>
      <c r="L46" s="181"/>
      <c r="M46" s="181"/>
      <c r="N46" s="181">
        <f>'実質公債費比率（分子）の構造'!O$48</f>
        <v>205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1120</v>
      </c>
      <c r="C49" s="181"/>
      <c r="D49" s="181"/>
      <c r="E49" s="181">
        <f>'実質公債費比率（分子）の構造'!L$45</f>
        <v>1094</v>
      </c>
      <c r="F49" s="181"/>
      <c r="G49" s="181"/>
      <c r="H49" s="181">
        <f>'実質公債費比率（分子）の構造'!M$45</f>
        <v>1111</v>
      </c>
      <c r="I49" s="181"/>
      <c r="J49" s="181"/>
      <c r="K49" s="181">
        <f>'実質公債費比率（分子）の構造'!N$45</f>
        <v>1138</v>
      </c>
      <c r="L49" s="181"/>
      <c r="M49" s="181"/>
      <c r="N49" s="181">
        <f>'実質公債費比率（分子）の構造'!O$45</f>
        <v>1202</v>
      </c>
      <c r="O49" s="181"/>
      <c r="P49" s="181"/>
    </row>
    <row r="50" spans="1:16" x14ac:dyDescent="0.15">
      <c r="A50" s="181" t="s">
        <v>71</v>
      </c>
      <c r="B50" s="181" t="e">
        <f>NA()</f>
        <v>#N/A</v>
      </c>
      <c r="C50" s="181">
        <f>IF(ISNUMBER('実質公債費比率（分子）の構造'!K$53),'実質公債費比率（分子）の構造'!K$53,NA())</f>
        <v>428</v>
      </c>
      <c r="D50" s="181" t="e">
        <f>NA()</f>
        <v>#N/A</v>
      </c>
      <c r="E50" s="181" t="e">
        <f>NA()</f>
        <v>#N/A</v>
      </c>
      <c r="F50" s="181">
        <f>IF(ISNUMBER('実質公債費比率（分子）の構造'!L$53),'実質公債費比率（分子）の構造'!L$53,NA())</f>
        <v>391</v>
      </c>
      <c r="G50" s="181" t="e">
        <f>NA()</f>
        <v>#N/A</v>
      </c>
      <c r="H50" s="181" t="e">
        <f>NA()</f>
        <v>#N/A</v>
      </c>
      <c r="I50" s="181">
        <f>IF(ISNUMBER('実質公債費比率（分子）の構造'!M$53),'実質公債費比率（分子）の構造'!M$53,NA())</f>
        <v>394</v>
      </c>
      <c r="J50" s="181" t="e">
        <f>NA()</f>
        <v>#N/A</v>
      </c>
      <c r="K50" s="181" t="e">
        <f>NA()</f>
        <v>#N/A</v>
      </c>
      <c r="L50" s="181">
        <f>IF(ISNUMBER('実質公債費比率（分子）の構造'!N$53),'実質公債費比率（分子）の構造'!N$53,NA())</f>
        <v>374</v>
      </c>
      <c r="M50" s="181" t="e">
        <f>NA()</f>
        <v>#N/A</v>
      </c>
      <c r="N50" s="181" t="e">
        <f>NA()</f>
        <v>#N/A</v>
      </c>
      <c r="O50" s="181">
        <f>IF(ISNUMBER('実質公債費比率（分子）の構造'!O$53),'実質公債費比率（分子）の構造'!O$53,NA())</f>
        <v>381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9166</v>
      </c>
      <c r="E56" s="180"/>
      <c r="F56" s="180"/>
      <c r="G56" s="180">
        <f>'将来負担比率（分子）の構造'!J$52</f>
        <v>9328</v>
      </c>
      <c r="H56" s="180"/>
      <c r="I56" s="180"/>
      <c r="J56" s="180">
        <f>'将来負担比率（分子）の構造'!K$52</f>
        <v>9598</v>
      </c>
      <c r="K56" s="180"/>
      <c r="L56" s="180"/>
      <c r="M56" s="180">
        <f>'将来負担比率（分子）の構造'!L$52</f>
        <v>9463</v>
      </c>
      <c r="N56" s="180"/>
      <c r="O56" s="180"/>
      <c r="P56" s="180">
        <f>'将来負担比率（分子）の構造'!M$52</f>
        <v>9095</v>
      </c>
    </row>
    <row r="57" spans="1:16" x14ac:dyDescent="0.15">
      <c r="A57" s="180" t="s">
        <v>42</v>
      </c>
      <c r="B57" s="180"/>
      <c r="C57" s="180"/>
      <c r="D57" s="180">
        <f>'将来負担比率（分子）の構造'!I$51</f>
        <v>103</v>
      </c>
      <c r="E57" s="180"/>
      <c r="F57" s="180"/>
      <c r="G57" s="180">
        <f>'将来負担比率（分子）の構造'!J$51</f>
        <v>93</v>
      </c>
      <c r="H57" s="180"/>
      <c r="I57" s="180"/>
      <c r="J57" s="180">
        <f>'将来負担比率（分子）の構造'!K$51</f>
        <v>79</v>
      </c>
      <c r="K57" s="180"/>
      <c r="L57" s="180"/>
      <c r="M57" s="180">
        <f>'将来負担比率（分子）の構造'!L$51</f>
        <v>69</v>
      </c>
      <c r="N57" s="180"/>
      <c r="O57" s="180"/>
      <c r="P57" s="180">
        <f>'将来負担比率（分子）の構造'!M$51</f>
        <v>51</v>
      </c>
    </row>
    <row r="58" spans="1:16" x14ac:dyDescent="0.15">
      <c r="A58" s="180" t="s">
        <v>41</v>
      </c>
      <c r="B58" s="180"/>
      <c r="C58" s="180"/>
      <c r="D58" s="180">
        <f>'将来負担比率（分子）の構造'!I$50</f>
        <v>3242</v>
      </c>
      <c r="E58" s="180"/>
      <c r="F58" s="180"/>
      <c r="G58" s="180">
        <f>'将来負担比率（分子）の構造'!J$50</f>
        <v>3609</v>
      </c>
      <c r="H58" s="180"/>
      <c r="I58" s="180"/>
      <c r="J58" s="180">
        <f>'将来負担比率（分子）の構造'!K$50</f>
        <v>3678</v>
      </c>
      <c r="K58" s="180"/>
      <c r="L58" s="180"/>
      <c r="M58" s="180">
        <f>'将来負担比率（分子）の構造'!L$50</f>
        <v>3720</v>
      </c>
      <c r="N58" s="180"/>
      <c r="O58" s="180"/>
      <c r="P58" s="180">
        <f>'将来負担比率（分子）の構造'!M$50</f>
        <v>3698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1292</v>
      </c>
      <c r="C62" s="180"/>
      <c r="D62" s="180"/>
      <c r="E62" s="180">
        <f>'将来負担比率（分子）の構造'!J$45</f>
        <v>1318</v>
      </c>
      <c r="F62" s="180"/>
      <c r="G62" s="180"/>
      <c r="H62" s="180">
        <f>'将来負担比率（分子）の構造'!K$45</f>
        <v>1293</v>
      </c>
      <c r="I62" s="180"/>
      <c r="J62" s="180"/>
      <c r="K62" s="180">
        <f>'将来負担比率（分子）の構造'!L$45</f>
        <v>1286</v>
      </c>
      <c r="L62" s="180"/>
      <c r="M62" s="180"/>
      <c r="N62" s="180">
        <f>'将来負担比率（分子）の構造'!M$45</f>
        <v>1226</v>
      </c>
      <c r="O62" s="180"/>
      <c r="P62" s="180"/>
    </row>
    <row r="63" spans="1:16" x14ac:dyDescent="0.15">
      <c r="A63" s="180" t="s">
        <v>34</v>
      </c>
      <c r="B63" s="180">
        <f>'将来負担比率（分子）の構造'!I$44</f>
        <v>312</v>
      </c>
      <c r="C63" s="180"/>
      <c r="D63" s="180"/>
      <c r="E63" s="180">
        <f>'将来負担比率（分子）の構造'!J$44</f>
        <v>219</v>
      </c>
      <c r="F63" s="180"/>
      <c r="G63" s="180"/>
      <c r="H63" s="180">
        <f>'将来負担比率（分子）の構造'!K$44</f>
        <v>164</v>
      </c>
      <c r="I63" s="180"/>
      <c r="J63" s="180"/>
      <c r="K63" s="180">
        <f>'将来負担比率（分子）の構造'!L$44</f>
        <v>125</v>
      </c>
      <c r="L63" s="180"/>
      <c r="M63" s="180"/>
      <c r="N63" s="180">
        <f>'将来負担比率（分子）の構造'!M$44</f>
        <v>91</v>
      </c>
      <c r="O63" s="180"/>
      <c r="P63" s="180"/>
    </row>
    <row r="64" spans="1:16" x14ac:dyDescent="0.15">
      <c r="A64" s="180" t="s">
        <v>33</v>
      </c>
      <c r="B64" s="180">
        <f>'将来負担比率（分子）の構造'!I$43</f>
        <v>2005</v>
      </c>
      <c r="C64" s="180"/>
      <c r="D64" s="180"/>
      <c r="E64" s="180">
        <f>'将来負担比率（分子）の構造'!J$43</f>
        <v>2284</v>
      </c>
      <c r="F64" s="180"/>
      <c r="G64" s="180"/>
      <c r="H64" s="180">
        <f>'将来負担比率（分子）の構造'!K$43</f>
        <v>2814</v>
      </c>
      <c r="I64" s="180"/>
      <c r="J64" s="180"/>
      <c r="K64" s="180">
        <f>'将来負担比率（分子）の構造'!L$43</f>
        <v>2620</v>
      </c>
      <c r="L64" s="180"/>
      <c r="M64" s="180"/>
      <c r="N64" s="180">
        <f>'将来負担比率（分子）の構造'!M$43</f>
        <v>2391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10000</v>
      </c>
      <c r="C66" s="180"/>
      <c r="D66" s="180"/>
      <c r="E66" s="180">
        <f>'将来負担比率（分子）の構造'!J$41</f>
        <v>10195</v>
      </c>
      <c r="F66" s="180"/>
      <c r="G66" s="180"/>
      <c r="H66" s="180">
        <f>'将来負担比率（分子）の構造'!K$41</f>
        <v>10452</v>
      </c>
      <c r="I66" s="180"/>
      <c r="J66" s="180"/>
      <c r="K66" s="180">
        <f>'将来負担比率（分子）の構造'!L$41</f>
        <v>10442</v>
      </c>
      <c r="L66" s="180"/>
      <c r="M66" s="180"/>
      <c r="N66" s="180">
        <f>'将来負担比率（分子）の構造'!M$41</f>
        <v>10103</v>
      </c>
      <c r="O66" s="180"/>
      <c r="P66" s="180"/>
    </row>
    <row r="67" spans="1:16" x14ac:dyDescent="0.15">
      <c r="A67" s="180" t="s">
        <v>75</v>
      </c>
      <c r="B67" s="180" t="e">
        <f>NA()</f>
        <v>#N/A</v>
      </c>
      <c r="C67" s="180">
        <f>IF(ISNUMBER('将来負担比率（分子）の構造'!I$53), IF('将来負担比率（分子）の構造'!I$53 &lt; 0, 0, '将来負担比率（分子）の構造'!I$53), NA())</f>
        <v>1098</v>
      </c>
      <c r="D67" s="180" t="e">
        <f>NA()</f>
        <v>#N/A</v>
      </c>
      <c r="E67" s="180" t="e">
        <f>NA()</f>
        <v>#N/A</v>
      </c>
      <c r="F67" s="180">
        <f>IF(ISNUMBER('将来負担比率（分子）の構造'!J$53), IF('将来負担比率（分子）の構造'!J$53 &lt; 0, 0, '将来負担比率（分子）の構造'!J$53), NA())</f>
        <v>988</v>
      </c>
      <c r="G67" s="180" t="e">
        <f>NA()</f>
        <v>#N/A</v>
      </c>
      <c r="H67" s="180" t="e">
        <f>NA()</f>
        <v>#N/A</v>
      </c>
      <c r="I67" s="180">
        <f>IF(ISNUMBER('将来負担比率（分子）の構造'!K$53), IF('将来負担比率（分子）の構造'!K$53 &lt; 0, 0, '将来負担比率（分子）の構造'!K$53), NA())</f>
        <v>1367</v>
      </c>
      <c r="J67" s="180" t="e">
        <f>NA()</f>
        <v>#N/A</v>
      </c>
      <c r="K67" s="180" t="e">
        <f>NA()</f>
        <v>#N/A</v>
      </c>
      <c r="L67" s="180">
        <f>IF(ISNUMBER('将来負担比率（分子）の構造'!L$53), IF('将来負担比率（分子）の構造'!L$53 &lt; 0, 0, '将来負担比率（分子）の構造'!L$53), NA())</f>
        <v>1220</v>
      </c>
      <c r="M67" s="180" t="e">
        <f>NA()</f>
        <v>#N/A</v>
      </c>
      <c r="N67" s="180" t="e">
        <f>NA()</f>
        <v>#N/A</v>
      </c>
      <c r="O67" s="180">
        <f>IF(ISNUMBER('将来負担比率（分子）の構造'!M$53), IF('将来負担比率（分子）の構造'!M$53 &lt; 0, 0, '将来負担比率（分子）の構造'!M$53), NA())</f>
        <v>967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2204</v>
      </c>
      <c r="C72" s="184">
        <f>基金残高に係る経年分析!G55</f>
        <v>2205</v>
      </c>
      <c r="D72" s="184">
        <f>基金残高に係る経年分析!H55</f>
        <v>1866</v>
      </c>
    </row>
    <row r="73" spans="1:16" x14ac:dyDescent="0.15">
      <c r="A73" s="183" t="s">
        <v>78</v>
      </c>
      <c r="B73" s="184">
        <f>基金残高に係る経年分析!F56</f>
        <v>100</v>
      </c>
      <c r="C73" s="184">
        <f>基金残高に係る経年分析!G56</f>
        <v>110</v>
      </c>
      <c r="D73" s="184">
        <f>基金残高に係る経年分析!H56</f>
        <v>110</v>
      </c>
    </row>
    <row r="74" spans="1:16" x14ac:dyDescent="0.15">
      <c r="A74" s="183" t="s">
        <v>79</v>
      </c>
      <c r="B74" s="184">
        <f>基金残高に係る経年分析!F57</f>
        <v>2792</v>
      </c>
      <c r="C74" s="184">
        <f>基金残高に係る経年分析!G57</f>
        <v>2849</v>
      </c>
      <c r="D74" s="184">
        <f>基金残高に係る経年分析!H57</f>
        <v>3117</v>
      </c>
    </row>
  </sheetData>
  <sheetProtection algorithmName="SHA-512" hashValue="M9Hccq4LktAqhTi7TB9SKmgTSEH0ZHKkYvjzwb2rIiEi4InAWL5gWD+m59aBoITLLPBNHLyDF48hR/m0pbZJFg==" saltValue="dYQNQybVvvVJFM6doV30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724192</v>
      </c>
      <c r="S5" s="727"/>
      <c r="T5" s="727"/>
      <c r="U5" s="727"/>
      <c r="V5" s="727"/>
      <c r="W5" s="727"/>
      <c r="X5" s="727"/>
      <c r="Y5" s="773"/>
      <c r="Z5" s="791">
        <v>10.199999999999999</v>
      </c>
      <c r="AA5" s="791"/>
      <c r="AB5" s="791"/>
      <c r="AC5" s="791"/>
      <c r="AD5" s="792">
        <v>724192</v>
      </c>
      <c r="AE5" s="792"/>
      <c r="AF5" s="792"/>
      <c r="AG5" s="792"/>
      <c r="AH5" s="792"/>
      <c r="AI5" s="792"/>
      <c r="AJ5" s="792"/>
      <c r="AK5" s="792"/>
      <c r="AL5" s="774">
        <v>16.600000000000001</v>
      </c>
      <c r="AM5" s="743"/>
      <c r="AN5" s="743"/>
      <c r="AO5" s="775"/>
      <c r="AP5" s="760" t="s">
        <v>226</v>
      </c>
      <c r="AQ5" s="761"/>
      <c r="AR5" s="761"/>
      <c r="AS5" s="761"/>
      <c r="AT5" s="761"/>
      <c r="AU5" s="761"/>
      <c r="AV5" s="761"/>
      <c r="AW5" s="761"/>
      <c r="AX5" s="761"/>
      <c r="AY5" s="761"/>
      <c r="AZ5" s="761"/>
      <c r="BA5" s="761"/>
      <c r="BB5" s="761"/>
      <c r="BC5" s="761"/>
      <c r="BD5" s="761"/>
      <c r="BE5" s="761"/>
      <c r="BF5" s="762"/>
      <c r="BG5" s="661">
        <v>724192</v>
      </c>
      <c r="BH5" s="664"/>
      <c r="BI5" s="664"/>
      <c r="BJ5" s="664"/>
      <c r="BK5" s="664"/>
      <c r="BL5" s="664"/>
      <c r="BM5" s="664"/>
      <c r="BN5" s="665"/>
      <c r="BO5" s="723">
        <v>100</v>
      </c>
      <c r="BP5" s="723"/>
      <c r="BQ5" s="723"/>
      <c r="BR5" s="723"/>
      <c r="BS5" s="724" t="s">
        <v>130</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47978</v>
      </c>
      <c r="S6" s="664"/>
      <c r="T6" s="664"/>
      <c r="U6" s="664"/>
      <c r="V6" s="664"/>
      <c r="W6" s="664"/>
      <c r="X6" s="664"/>
      <c r="Y6" s="665"/>
      <c r="Z6" s="723">
        <v>0.7</v>
      </c>
      <c r="AA6" s="723"/>
      <c r="AB6" s="723"/>
      <c r="AC6" s="723"/>
      <c r="AD6" s="724">
        <v>47978</v>
      </c>
      <c r="AE6" s="724"/>
      <c r="AF6" s="724"/>
      <c r="AG6" s="724"/>
      <c r="AH6" s="724"/>
      <c r="AI6" s="724"/>
      <c r="AJ6" s="724"/>
      <c r="AK6" s="724"/>
      <c r="AL6" s="666">
        <v>1.1000000000000001</v>
      </c>
      <c r="AM6" s="667"/>
      <c r="AN6" s="667"/>
      <c r="AO6" s="725"/>
      <c r="AP6" s="658" t="s">
        <v>231</v>
      </c>
      <c r="AQ6" s="659"/>
      <c r="AR6" s="659"/>
      <c r="AS6" s="659"/>
      <c r="AT6" s="659"/>
      <c r="AU6" s="659"/>
      <c r="AV6" s="659"/>
      <c r="AW6" s="659"/>
      <c r="AX6" s="659"/>
      <c r="AY6" s="659"/>
      <c r="AZ6" s="659"/>
      <c r="BA6" s="659"/>
      <c r="BB6" s="659"/>
      <c r="BC6" s="659"/>
      <c r="BD6" s="659"/>
      <c r="BE6" s="659"/>
      <c r="BF6" s="660"/>
      <c r="BG6" s="661">
        <v>724192</v>
      </c>
      <c r="BH6" s="664"/>
      <c r="BI6" s="664"/>
      <c r="BJ6" s="664"/>
      <c r="BK6" s="664"/>
      <c r="BL6" s="664"/>
      <c r="BM6" s="664"/>
      <c r="BN6" s="665"/>
      <c r="BO6" s="723">
        <v>100</v>
      </c>
      <c r="BP6" s="723"/>
      <c r="BQ6" s="723"/>
      <c r="BR6" s="723"/>
      <c r="BS6" s="724" t="s">
        <v>130</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78684</v>
      </c>
      <c r="CS6" s="664"/>
      <c r="CT6" s="664"/>
      <c r="CU6" s="664"/>
      <c r="CV6" s="664"/>
      <c r="CW6" s="664"/>
      <c r="CX6" s="664"/>
      <c r="CY6" s="665"/>
      <c r="CZ6" s="774">
        <v>1.2</v>
      </c>
      <c r="DA6" s="743"/>
      <c r="DB6" s="743"/>
      <c r="DC6" s="777"/>
      <c r="DD6" s="669" t="s">
        <v>130</v>
      </c>
      <c r="DE6" s="664"/>
      <c r="DF6" s="664"/>
      <c r="DG6" s="664"/>
      <c r="DH6" s="664"/>
      <c r="DI6" s="664"/>
      <c r="DJ6" s="664"/>
      <c r="DK6" s="664"/>
      <c r="DL6" s="664"/>
      <c r="DM6" s="664"/>
      <c r="DN6" s="664"/>
      <c r="DO6" s="664"/>
      <c r="DP6" s="665"/>
      <c r="DQ6" s="669">
        <v>78684</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1831</v>
      </c>
      <c r="S7" s="664"/>
      <c r="T7" s="664"/>
      <c r="U7" s="664"/>
      <c r="V7" s="664"/>
      <c r="W7" s="664"/>
      <c r="X7" s="664"/>
      <c r="Y7" s="665"/>
      <c r="Z7" s="723">
        <v>0</v>
      </c>
      <c r="AA7" s="723"/>
      <c r="AB7" s="723"/>
      <c r="AC7" s="723"/>
      <c r="AD7" s="724">
        <v>1831</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322290</v>
      </c>
      <c r="BH7" s="664"/>
      <c r="BI7" s="664"/>
      <c r="BJ7" s="664"/>
      <c r="BK7" s="664"/>
      <c r="BL7" s="664"/>
      <c r="BM7" s="664"/>
      <c r="BN7" s="665"/>
      <c r="BO7" s="723">
        <v>44.5</v>
      </c>
      <c r="BP7" s="723"/>
      <c r="BQ7" s="723"/>
      <c r="BR7" s="723"/>
      <c r="BS7" s="724" t="s">
        <v>235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1029397</v>
      </c>
      <c r="CS7" s="664"/>
      <c r="CT7" s="664"/>
      <c r="CU7" s="664"/>
      <c r="CV7" s="664"/>
      <c r="CW7" s="664"/>
      <c r="CX7" s="664"/>
      <c r="CY7" s="665"/>
      <c r="CZ7" s="723">
        <v>15.1</v>
      </c>
      <c r="DA7" s="723"/>
      <c r="DB7" s="723"/>
      <c r="DC7" s="723"/>
      <c r="DD7" s="669">
        <v>14310</v>
      </c>
      <c r="DE7" s="664"/>
      <c r="DF7" s="664"/>
      <c r="DG7" s="664"/>
      <c r="DH7" s="664"/>
      <c r="DI7" s="664"/>
      <c r="DJ7" s="664"/>
      <c r="DK7" s="664"/>
      <c r="DL7" s="664"/>
      <c r="DM7" s="664"/>
      <c r="DN7" s="664"/>
      <c r="DO7" s="664"/>
      <c r="DP7" s="665"/>
      <c r="DQ7" s="669">
        <v>871183</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3682</v>
      </c>
      <c r="S8" s="664"/>
      <c r="T8" s="664"/>
      <c r="U8" s="664"/>
      <c r="V8" s="664"/>
      <c r="W8" s="664"/>
      <c r="X8" s="664"/>
      <c r="Y8" s="665"/>
      <c r="Z8" s="723">
        <v>0.1</v>
      </c>
      <c r="AA8" s="723"/>
      <c r="AB8" s="723"/>
      <c r="AC8" s="723"/>
      <c r="AD8" s="724">
        <v>3682</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13741</v>
      </c>
      <c r="BH8" s="664"/>
      <c r="BI8" s="664"/>
      <c r="BJ8" s="664"/>
      <c r="BK8" s="664"/>
      <c r="BL8" s="664"/>
      <c r="BM8" s="664"/>
      <c r="BN8" s="665"/>
      <c r="BO8" s="723">
        <v>1.9</v>
      </c>
      <c r="BP8" s="723"/>
      <c r="BQ8" s="723"/>
      <c r="BR8" s="723"/>
      <c r="BS8" s="669" t="s">
        <v>235</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1497659</v>
      </c>
      <c r="CS8" s="664"/>
      <c r="CT8" s="664"/>
      <c r="CU8" s="664"/>
      <c r="CV8" s="664"/>
      <c r="CW8" s="664"/>
      <c r="CX8" s="664"/>
      <c r="CY8" s="665"/>
      <c r="CZ8" s="723">
        <v>22</v>
      </c>
      <c r="DA8" s="723"/>
      <c r="DB8" s="723"/>
      <c r="DC8" s="723"/>
      <c r="DD8" s="669">
        <v>11548</v>
      </c>
      <c r="DE8" s="664"/>
      <c r="DF8" s="664"/>
      <c r="DG8" s="664"/>
      <c r="DH8" s="664"/>
      <c r="DI8" s="664"/>
      <c r="DJ8" s="664"/>
      <c r="DK8" s="664"/>
      <c r="DL8" s="664"/>
      <c r="DM8" s="664"/>
      <c r="DN8" s="664"/>
      <c r="DO8" s="664"/>
      <c r="DP8" s="665"/>
      <c r="DQ8" s="669">
        <v>1078757</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2947</v>
      </c>
      <c r="S9" s="664"/>
      <c r="T9" s="664"/>
      <c r="U9" s="664"/>
      <c r="V9" s="664"/>
      <c r="W9" s="664"/>
      <c r="X9" s="664"/>
      <c r="Y9" s="665"/>
      <c r="Z9" s="723">
        <v>0</v>
      </c>
      <c r="AA9" s="723"/>
      <c r="AB9" s="723"/>
      <c r="AC9" s="723"/>
      <c r="AD9" s="724">
        <v>2947</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283099</v>
      </c>
      <c r="BH9" s="664"/>
      <c r="BI9" s="664"/>
      <c r="BJ9" s="664"/>
      <c r="BK9" s="664"/>
      <c r="BL9" s="664"/>
      <c r="BM9" s="664"/>
      <c r="BN9" s="665"/>
      <c r="BO9" s="723">
        <v>39.1</v>
      </c>
      <c r="BP9" s="723"/>
      <c r="BQ9" s="723"/>
      <c r="BR9" s="723"/>
      <c r="BS9" s="669" t="s">
        <v>130</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641504</v>
      </c>
      <c r="CS9" s="664"/>
      <c r="CT9" s="664"/>
      <c r="CU9" s="664"/>
      <c r="CV9" s="664"/>
      <c r="CW9" s="664"/>
      <c r="CX9" s="664"/>
      <c r="CY9" s="665"/>
      <c r="CZ9" s="723">
        <v>9.4</v>
      </c>
      <c r="DA9" s="723"/>
      <c r="DB9" s="723"/>
      <c r="DC9" s="723"/>
      <c r="DD9" s="669">
        <v>17381</v>
      </c>
      <c r="DE9" s="664"/>
      <c r="DF9" s="664"/>
      <c r="DG9" s="664"/>
      <c r="DH9" s="664"/>
      <c r="DI9" s="664"/>
      <c r="DJ9" s="664"/>
      <c r="DK9" s="664"/>
      <c r="DL9" s="664"/>
      <c r="DM9" s="664"/>
      <c r="DN9" s="664"/>
      <c r="DO9" s="664"/>
      <c r="DP9" s="665"/>
      <c r="DQ9" s="669">
        <v>628808</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15807</v>
      </c>
      <c r="BH10" s="664"/>
      <c r="BI10" s="664"/>
      <c r="BJ10" s="664"/>
      <c r="BK10" s="664"/>
      <c r="BL10" s="664"/>
      <c r="BM10" s="664"/>
      <c r="BN10" s="665"/>
      <c r="BO10" s="723">
        <v>2.2000000000000002</v>
      </c>
      <c r="BP10" s="723"/>
      <c r="BQ10" s="723"/>
      <c r="BR10" s="723"/>
      <c r="BS10" s="669" t="s">
        <v>130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130</v>
      </c>
      <c r="CS10" s="664"/>
      <c r="CT10" s="664"/>
      <c r="CU10" s="664"/>
      <c r="CV10" s="664"/>
      <c r="CW10" s="664"/>
      <c r="CX10" s="664"/>
      <c r="CY10" s="665"/>
      <c r="CZ10" s="723" t="s">
        <v>130</v>
      </c>
      <c r="DA10" s="723"/>
      <c r="DB10" s="723"/>
      <c r="DC10" s="723"/>
      <c r="DD10" s="669" t="s">
        <v>130</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9643</v>
      </c>
      <c r="BH11" s="664"/>
      <c r="BI11" s="664"/>
      <c r="BJ11" s="664"/>
      <c r="BK11" s="664"/>
      <c r="BL11" s="664"/>
      <c r="BM11" s="664"/>
      <c r="BN11" s="665"/>
      <c r="BO11" s="723">
        <v>1.3</v>
      </c>
      <c r="BP11" s="723"/>
      <c r="BQ11" s="723"/>
      <c r="BR11" s="723"/>
      <c r="BS11" s="669" t="s">
        <v>130</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473598</v>
      </c>
      <c r="CS11" s="664"/>
      <c r="CT11" s="664"/>
      <c r="CU11" s="664"/>
      <c r="CV11" s="664"/>
      <c r="CW11" s="664"/>
      <c r="CX11" s="664"/>
      <c r="CY11" s="665"/>
      <c r="CZ11" s="723">
        <v>7</v>
      </c>
      <c r="DA11" s="723"/>
      <c r="DB11" s="723"/>
      <c r="DC11" s="723"/>
      <c r="DD11" s="669">
        <v>290056</v>
      </c>
      <c r="DE11" s="664"/>
      <c r="DF11" s="664"/>
      <c r="DG11" s="664"/>
      <c r="DH11" s="664"/>
      <c r="DI11" s="664"/>
      <c r="DJ11" s="664"/>
      <c r="DK11" s="664"/>
      <c r="DL11" s="664"/>
      <c r="DM11" s="664"/>
      <c r="DN11" s="664"/>
      <c r="DO11" s="664"/>
      <c r="DP11" s="665"/>
      <c r="DQ11" s="669">
        <v>163345</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156478</v>
      </c>
      <c r="S12" s="664"/>
      <c r="T12" s="664"/>
      <c r="U12" s="664"/>
      <c r="V12" s="664"/>
      <c r="W12" s="664"/>
      <c r="X12" s="664"/>
      <c r="Y12" s="665"/>
      <c r="Z12" s="723">
        <v>2.2000000000000002</v>
      </c>
      <c r="AA12" s="723"/>
      <c r="AB12" s="723"/>
      <c r="AC12" s="723"/>
      <c r="AD12" s="724">
        <v>156478</v>
      </c>
      <c r="AE12" s="724"/>
      <c r="AF12" s="724"/>
      <c r="AG12" s="724"/>
      <c r="AH12" s="724"/>
      <c r="AI12" s="724"/>
      <c r="AJ12" s="724"/>
      <c r="AK12" s="724"/>
      <c r="AL12" s="666">
        <v>3.6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332506</v>
      </c>
      <c r="BH12" s="664"/>
      <c r="BI12" s="664"/>
      <c r="BJ12" s="664"/>
      <c r="BK12" s="664"/>
      <c r="BL12" s="664"/>
      <c r="BM12" s="664"/>
      <c r="BN12" s="665"/>
      <c r="BO12" s="723">
        <v>45.9</v>
      </c>
      <c r="BP12" s="723"/>
      <c r="BQ12" s="723"/>
      <c r="BR12" s="723"/>
      <c r="BS12" s="669" t="s">
        <v>130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127386</v>
      </c>
      <c r="CS12" s="664"/>
      <c r="CT12" s="664"/>
      <c r="CU12" s="664"/>
      <c r="CV12" s="664"/>
      <c r="CW12" s="664"/>
      <c r="CX12" s="664"/>
      <c r="CY12" s="665"/>
      <c r="CZ12" s="723">
        <v>1.9</v>
      </c>
      <c r="DA12" s="723"/>
      <c r="DB12" s="723"/>
      <c r="DC12" s="723"/>
      <c r="DD12" s="669">
        <v>14520</v>
      </c>
      <c r="DE12" s="664"/>
      <c r="DF12" s="664"/>
      <c r="DG12" s="664"/>
      <c r="DH12" s="664"/>
      <c r="DI12" s="664"/>
      <c r="DJ12" s="664"/>
      <c r="DK12" s="664"/>
      <c r="DL12" s="664"/>
      <c r="DM12" s="664"/>
      <c r="DN12" s="664"/>
      <c r="DO12" s="664"/>
      <c r="DP12" s="665"/>
      <c r="DQ12" s="669">
        <v>105146</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130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332334</v>
      </c>
      <c r="BH13" s="664"/>
      <c r="BI13" s="664"/>
      <c r="BJ13" s="664"/>
      <c r="BK13" s="664"/>
      <c r="BL13" s="664"/>
      <c r="BM13" s="664"/>
      <c r="BN13" s="665"/>
      <c r="BO13" s="723">
        <v>45.9</v>
      </c>
      <c r="BP13" s="723"/>
      <c r="BQ13" s="723"/>
      <c r="BR13" s="723"/>
      <c r="BS13" s="669" t="s">
        <v>130</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378250</v>
      </c>
      <c r="CS13" s="664"/>
      <c r="CT13" s="664"/>
      <c r="CU13" s="664"/>
      <c r="CV13" s="664"/>
      <c r="CW13" s="664"/>
      <c r="CX13" s="664"/>
      <c r="CY13" s="665"/>
      <c r="CZ13" s="723">
        <v>5.6</v>
      </c>
      <c r="DA13" s="723"/>
      <c r="DB13" s="723"/>
      <c r="DC13" s="723"/>
      <c r="DD13" s="669">
        <v>276887</v>
      </c>
      <c r="DE13" s="664"/>
      <c r="DF13" s="664"/>
      <c r="DG13" s="664"/>
      <c r="DH13" s="664"/>
      <c r="DI13" s="664"/>
      <c r="DJ13" s="664"/>
      <c r="DK13" s="664"/>
      <c r="DL13" s="664"/>
      <c r="DM13" s="664"/>
      <c r="DN13" s="664"/>
      <c r="DO13" s="664"/>
      <c r="DP13" s="665"/>
      <c r="DQ13" s="669">
        <v>187801</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235</v>
      </c>
      <c r="AE14" s="724"/>
      <c r="AF14" s="724"/>
      <c r="AG14" s="724"/>
      <c r="AH14" s="724"/>
      <c r="AI14" s="724"/>
      <c r="AJ14" s="724"/>
      <c r="AK14" s="724"/>
      <c r="AL14" s="666" t="s">
        <v>130</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29108</v>
      </c>
      <c r="BH14" s="664"/>
      <c r="BI14" s="664"/>
      <c r="BJ14" s="664"/>
      <c r="BK14" s="664"/>
      <c r="BL14" s="664"/>
      <c r="BM14" s="664"/>
      <c r="BN14" s="665"/>
      <c r="BO14" s="723">
        <v>4</v>
      </c>
      <c r="BP14" s="723"/>
      <c r="BQ14" s="723"/>
      <c r="BR14" s="723"/>
      <c r="BS14" s="669" t="s">
        <v>130</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867248</v>
      </c>
      <c r="CS14" s="664"/>
      <c r="CT14" s="664"/>
      <c r="CU14" s="664"/>
      <c r="CV14" s="664"/>
      <c r="CW14" s="664"/>
      <c r="CX14" s="664"/>
      <c r="CY14" s="665"/>
      <c r="CZ14" s="723">
        <v>12.7</v>
      </c>
      <c r="DA14" s="723"/>
      <c r="DB14" s="723"/>
      <c r="DC14" s="723"/>
      <c r="DD14" s="669">
        <v>454386</v>
      </c>
      <c r="DE14" s="664"/>
      <c r="DF14" s="664"/>
      <c r="DG14" s="664"/>
      <c r="DH14" s="664"/>
      <c r="DI14" s="664"/>
      <c r="DJ14" s="664"/>
      <c r="DK14" s="664"/>
      <c r="DL14" s="664"/>
      <c r="DM14" s="664"/>
      <c r="DN14" s="664"/>
      <c r="DO14" s="664"/>
      <c r="DP14" s="665"/>
      <c r="DQ14" s="669">
        <v>622627</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18285</v>
      </c>
      <c r="S15" s="664"/>
      <c r="T15" s="664"/>
      <c r="U15" s="664"/>
      <c r="V15" s="664"/>
      <c r="W15" s="664"/>
      <c r="X15" s="664"/>
      <c r="Y15" s="665"/>
      <c r="Z15" s="723">
        <v>0.3</v>
      </c>
      <c r="AA15" s="723"/>
      <c r="AB15" s="723"/>
      <c r="AC15" s="723"/>
      <c r="AD15" s="724">
        <v>18285</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39644</v>
      </c>
      <c r="BH15" s="664"/>
      <c r="BI15" s="664"/>
      <c r="BJ15" s="664"/>
      <c r="BK15" s="664"/>
      <c r="BL15" s="664"/>
      <c r="BM15" s="664"/>
      <c r="BN15" s="665"/>
      <c r="BO15" s="723">
        <v>5.5</v>
      </c>
      <c r="BP15" s="723"/>
      <c r="BQ15" s="723"/>
      <c r="BR15" s="723"/>
      <c r="BS15" s="669" t="s">
        <v>130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385159</v>
      </c>
      <c r="CS15" s="664"/>
      <c r="CT15" s="664"/>
      <c r="CU15" s="664"/>
      <c r="CV15" s="664"/>
      <c r="CW15" s="664"/>
      <c r="CX15" s="664"/>
      <c r="CY15" s="665"/>
      <c r="CZ15" s="723">
        <v>5.7</v>
      </c>
      <c r="DA15" s="723"/>
      <c r="DB15" s="723"/>
      <c r="DC15" s="723"/>
      <c r="DD15" s="669">
        <v>5908</v>
      </c>
      <c r="DE15" s="664"/>
      <c r="DF15" s="664"/>
      <c r="DG15" s="664"/>
      <c r="DH15" s="664"/>
      <c r="DI15" s="664"/>
      <c r="DJ15" s="664"/>
      <c r="DK15" s="664"/>
      <c r="DL15" s="664"/>
      <c r="DM15" s="664"/>
      <c r="DN15" s="664"/>
      <c r="DO15" s="664"/>
      <c r="DP15" s="665"/>
      <c r="DQ15" s="669">
        <v>357869</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235</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v>644</v>
      </c>
      <c r="BH16" s="664"/>
      <c r="BI16" s="664"/>
      <c r="BJ16" s="664"/>
      <c r="BK16" s="664"/>
      <c r="BL16" s="664"/>
      <c r="BM16" s="664"/>
      <c r="BN16" s="665"/>
      <c r="BO16" s="723">
        <v>0.1</v>
      </c>
      <c r="BP16" s="723"/>
      <c r="BQ16" s="723"/>
      <c r="BR16" s="723"/>
      <c r="BS16" s="669" t="s">
        <v>130</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130983</v>
      </c>
      <c r="CS16" s="664"/>
      <c r="CT16" s="664"/>
      <c r="CU16" s="664"/>
      <c r="CV16" s="664"/>
      <c r="CW16" s="664"/>
      <c r="CX16" s="664"/>
      <c r="CY16" s="665"/>
      <c r="CZ16" s="723">
        <v>1.9</v>
      </c>
      <c r="DA16" s="723"/>
      <c r="DB16" s="723"/>
      <c r="DC16" s="723"/>
      <c r="DD16" s="669" t="s">
        <v>130</v>
      </c>
      <c r="DE16" s="664"/>
      <c r="DF16" s="664"/>
      <c r="DG16" s="664"/>
      <c r="DH16" s="664"/>
      <c r="DI16" s="664"/>
      <c r="DJ16" s="664"/>
      <c r="DK16" s="664"/>
      <c r="DL16" s="664"/>
      <c r="DM16" s="664"/>
      <c r="DN16" s="664"/>
      <c r="DO16" s="664"/>
      <c r="DP16" s="665"/>
      <c r="DQ16" s="669" t="s">
        <v>130</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2147</v>
      </c>
      <c r="S17" s="664"/>
      <c r="T17" s="664"/>
      <c r="U17" s="664"/>
      <c r="V17" s="664"/>
      <c r="W17" s="664"/>
      <c r="X17" s="664"/>
      <c r="Y17" s="665"/>
      <c r="Z17" s="723">
        <v>0</v>
      </c>
      <c r="AA17" s="723"/>
      <c r="AB17" s="723"/>
      <c r="AC17" s="723"/>
      <c r="AD17" s="724">
        <v>2147</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235</v>
      </c>
      <c r="BP17" s="723"/>
      <c r="BQ17" s="723"/>
      <c r="BR17" s="723"/>
      <c r="BS17" s="669" t="s">
        <v>130</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1202168</v>
      </c>
      <c r="CS17" s="664"/>
      <c r="CT17" s="664"/>
      <c r="CU17" s="664"/>
      <c r="CV17" s="664"/>
      <c r="CW17" s="664"/>
      <c r="CX17" s="664"/>
      <c r="CY17" s="665"/>
      <c r="CZ17" s="723">
        <v>17.600000000000001</v>
      </c>
      <c r="DA17" s="723"/>
      <c r="DB17" s="723"/>
      <c r="DC17" s="723"/>
      <c r="DD17" s="669" t="s">
        <v>130</v>
      </c>
      <c r="DE17" s="664"/>
      <c r="DF17" s="664"/>
      <c r="DG17" s="664"/>
      <c r="DH17" s="664"/>
      <c r="DI17" s="664"/>
      <c r="DJ17" s="664"/>
      <c r="DK17" s="664"/>
      <c r="DL17" s="664"/>
      <c r="DM17" s="664"/>
      <c r="DN17" s="664"/>
      <c r="DO17" s="664"/>
      <c r="DP17" s="665"/>
      <c r="DQ17" s="669">
        <v>1193126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3692477</v>
      </c>
      <c r="S18" s="664"/>
      <c r="T18" s="664"/>
      <c r="U18" s="664"/>
      <c r="V18" s="664"/>
      <c r="W18" s="664"/>
      <c r="X18" s="664"/>
      <c r="Y18" s="665"/>
      <c r="Z18" s="723">
        <v>52.1</v>
      </c>
      <c r="AA18" s="723"/>
      <c r="AB18" s="723"/>
      <c r="AC18" s="723"/>
      <c r="AD18" s="724">
        <v>3388676</v>
      </c>
      <c r="AE18" s="724"/>
      <c r="AF18" s="724"/>
      <c r="AG18" s="724"/>
      <c r="AH18" s="724"/>
      <c r="AI18" s="724"/>
      <c r="AJ18" s="724"/>
      <c r="AK18" s="724"/>
      <c r="AL18" s="666">
        <v>77.7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235</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3388676</v>
      </c>
      <c r="S19" s="664"/>
      <c r="T19" s="664"/>
      <c r="U19" s="664"/>
      <c r="V19" s="664"/>
      <c r="W19" s="664"/>
      <c r="X19" s="664"/>
      <c r="Y19" s="665"/>
      <c r="Z19" s="723">
        <v>47.8</v>
      </c>
      <c r="AA19" s="723"/>
      <c r="AB19" s="723"/>
      <c r="AC19" s="723"/>
      <c r="AD19" s="724">
        <v>3388676</v>
      </c>
      <c r="AE19" s="724"/>
      <c r="AF19" s="724"/>
      <c r="AG19" s="724"/>
      <c r="AH19" s="724"/>
      <c r="AI19" s="724"/>
      <c r="AJ19" s="724"/>
      <c r="AK19" s="724"/>
      <c r="AL19" s="666">
        <v>77.7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130</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303801</v>
      </c>
      <c r="S20" s="664"/>
      <c r="T20" s="664"/>
      <c r="U20" s="664"/>
      <c r="V20" s="664"/>
      <c r="W20" s="664"/>
      <c r="X20" s="664"/>
      <c r="Y20" s="665"/>
      <c r="Z20" s="723">
        <v>4.3</v>
      </c>
      <c r="AA20" s="723"/>
      <c r="AB20" s="723"/>
      <c r="AC20" s="723"/>
      <c r="AD20" s="724" t="s">
        <v>130</v>
      </c>
      <c r="AE20" s="724"/>
      <c r="AF20" s="724"/>
      <c r="AG20" s="724"/>
      <c r="AH20" s="724"/>
      <c r="AI20" s="724"/>
      <c r="AJ20" s="724"/>
      <c r="AK20" s="724"/>
      <c r="AL20" s="666" t="s">
        <v>130</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130</v>
      </c>
      <c r="BP20" s="723"/>
      <c r="BQ20" s="723"/>
      <c r="BR20" s="723"/>
      <c r="BS20" s="669" t="s">
        <v>130</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6812036</v>
      </c>
      <c r="CS20" s="664"/>
      <c r="CT20" s="664"/>
      <c r="CU20" s="664"/>
      <c r="CV20" s="664"/>
      <c r="CW20" s="664"/>
      <c r="CX20" s="664"/>
      <c r="CY20" s="665"/>
      <c r="CZ20" s="723">
        <v>100</v>
      </c>
      <c r="DA20" s="723"/>
      <c r="DB20" s="723"/>
      <c r="DC20" s="723"/>
      <c r="DD20" s="669">
        <v>1084996</v>
      </c>
      <c r="DE20" s="664"/>
      <c r="DF20" s="664"/>
      <c r="DG20" s="664"/>
      <c r="DH20" s="664"/>
      <c r="DI20" s="664"/>
      <c r="DJ20" s="664"/>
      <c r="DK20" s="664"/>
      <c r="DL20" s="664"/>
      <c r="DM20" s="664"/>
      <c r="DN20" s="664"/>
      <c r="DO20" s="664"/>
      <c r="DP20" s="665"/>
      <c r="DQ20" s="669">
        <v>5287346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235</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130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4650017</v>
      </c>
      <c r="S22" s="664"/>
      <c r="T22" s="664"/>
      <c r="U22" s="664"/>
      <c r="V22" s="664"/>
      <c r="W22" s="664"/>
      <c r="X22" s="664"/>
      <c r="Y22" s="665"/>
      <c r="Z22" s="723">
        <v>65.599999999999994</v>
      </c>
      <c r="AA22" s="723"/>
      <c r="AB22" s="723"/>
      <c r="AC22" s="723"/>
      <c r="AD22" s="724">
        <v>4346216</v>
      </c>
      <c r="AE22" s="724"/>
      <c r="AF22" s="724"/>
      <c r="AG22" s="724"/>
      <c r="AH22" s="724"/>
      <c r="AI22" s="724"/>
      <c r="AJ22" s="724"/>
      <c r="AK22" s="724"/>
      <c r="AL22" s="666">
        <v>99.6</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235</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628</v>
      </c>
      <c r="S23" s="664"/>
      <c r="T23" s="664"/>
      <c r="U23" s="664"/>
      <c r="V23" s="664"/>
      <c r="W23" s="664"/>
      <c r="X23" s="664"/>
      <c r="Y23" s="665"/>
      <c r="Z23" s="723">
        <v>0</v>
      </c>
      <c r="AA23" s="723"/>
      <c r="AB23" s="723"/>
      <c r="AC23" s="723"/>
      <c r="AD23" s="724">
        <v>628</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235</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3565</v>
      </c>
      <c r="S24" s="664"/>
      <c r="T24" s="664"/>
      <c r="U24" s="664"/>
      <c r="V24" s="664"/>
      <c r="W24" s="664"/>
      <c r="X24" s="664"/>
      <c r="Y24" s="665"/>
      <c r="Z24" s="723">
        <v>0.1</v>
      </c>
      <c r="AA24" s="723"/>
      <c r="AB24" s="723"/>
      <c r="AC24" s="723"/>
      <c r="AD24" s="724" t="s">
        <v>130</v>
      </c>
      <c r="AE24" s="724"/>
      <c r="AF24" s="724"/>
      <c r="AG24" s="724"/>
      <c r="AH24" s="724"/>
      <c r="AI24" s="724"/>
      <c r="AJ24" s="724"/>
      <c r="AK24" s="724"/>
      <c r="AL24" s="666" t="s">
        <v>130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2700668</v>
      </c>
      <c r="CS24" s="727"/>
      <c r="CT24" s="727"/>
      <c r="CU24" s="727"/>
      <c r="CV24" s="727"/>
      <c r="CW24" s="727"/>
      <c r="CX24" s="727"/>
      <c r="CY24" s="773"/>
      <c r="CZ24" s="774">
        <v>39.6</v>
      </c>
      <c r="DA24" s="743"/>
      <c r="DB24" s="743"/>
      <c r="DC24" s="777"/>
      <c r="DD24" s="772">
        <v>2405217</v>
      </c>
      <c r="DE24" s="727"/>
      <c r="DF24" s="727"/>
      <c r="DG24" s="727"/>
      <c r="DH24" s="727"/>
      <c r="DI24" s="727"/>
      <c r="DJ24" s="727"/>
      <c r="DK24" s="773"/>
      <c r="DL24" s="772">
        <v>2370926</v>
      </c>
      <c r="DM24" s="727"/>
      <c r="DN24" s="727"/>
      <c r="DO24" s="727"/>
      <c r="DP24" s="727"/>
      <c r="DQ24" s="727"/>
      <c r="DR24" s="727"/>
      <c r="DS24" s="727"/>
      <c r="DT24" s="727"/>
      <c r="DU24" s="727"/>
      <c r="DV24" s="773"/>
      <c r="DW24" s="774">
        <v>52.3</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35681</v>
      </c>
      <c r="S25" s="664"/>
      <c r="T25" s="664"/>
      <c r="U25" s="664"/>
      <c r="V25" s="664"/>
      <c r="W25" s="664"/>
      <c r="X25" s="664"/>
      <c r="Y25" s="665"/>
      <c r="Z25" s="723">
        <v>0.5</v>
      </c>
      <c r="AA25" s="723"/>
      <c r="AB25" s="723"/>
      <c r="AC25" s="723"/>
      <c r="AD25" s="724" t="s">
        <v>130</v>
      </c>
      <c r="AE25" s="724"/>
      <c r="AF25" s="724"/>
      <c r="AG25" s="724"/>
      <c r="AH25" s="724"/>
      <c r="AI25" s="724"/>
      <c r="AJ25" s="724"/>
      <c r="AK25" s="724"/>
      <c r="AL25" s="666" t="s">
        <v>235</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235</v>
      </c>
      <c r="BP25" s="723"/>
      <c r="BQ25" s="723"/>
      <c r="BR25" s="723"/>
      <c r="BS25" s="669" t="s">
        <v>130</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1036145</v>
      </c>
      <c r="CS25" s="662"/>
      <c r="CT25" s="662"/>
      <c r="CU25" s="662"/>
      <c r="CV25" s="662"/>
      <c r="CW25" s="662"/>
      <c r="CX25" s="662"/>
      <c r="CY25" s="663"/>
      <c r="CZ25" s="666">
        <v>15.2</v>
      </c>
      <c r="DA25" s="695"/>
      <c r="DB25" s="695"/>
      <c r="DC25" s="696"/>
      <c r="DD25" s="669">
        <v>1024903</v>
      </c>
      <c r="DE25" s="662"/>
      <c r="DF25" s="662"/>
      <c r="DG25" s="662"/>
      <c r="DH25" s="662"/>
      <c r="DI25" s="662"/>
      <c r="DJ25" s="662"/>
      <c r="DK25" s="663"/>
      <c r="DL25" s="669">
        <v>990612</v>
      </c>
      <c r="DM25" s="662"/>
      <c r="DN25" s="662"/>
      <c r="DO25" s="662"/>
      <c r="DP25" s="662"/>
      <c r="DQ25" s="662"/>
      <c r="DR25" s="662"/>
      <c r="DS25" s="662"/>
      <c r="DT25" s="662"/>
      <c r="DU25" s="662"/>
      <c r="DV25" s="663"/>
      <c r="DW25" s="666">
        <v>21.9</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4726</v>
      </c>
      <c r="S26" s="664"/>
      <c r="T26" s="664"/>
      <c r="U26" s="664"/>
      <c r="V26" s="664"/>
      <c r="W26" s="664"/>
      <c r="X26" s="664"/>
      <c r="Y26" s="665"/>
      <c r="Z26" s="723">
        <v>0.1</v>
      </c>
      <c r="AA26" s="723"/>
      <c r="AB26" s="723"/>
      <c r="AC26" s="723"/>
      <c r="AD26" s="724" t="s">
        <v>130</v>
      </c>
      <c r="AE26" s="724"/>
      <c r="AF26" s="724"/>
      <c r="AG26" s="724"/>
      <c r="AH26" s="724"/>
      <c r="AI26" s="724"/>
      <c r="AJ26" s="724"/>
      <c r="AK26" s="724"/>
      <c r="AL26" s="666" t="s">
        <v>130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235</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663144</v>
      </c>
      <c r="CS26" s="664"/>
      <c r="CT26" s="664"/>
      <c r="CU26" s="664"/>
      <c r="CV26" s="664"/>
      <c r="CW26" s="664"/>
      <c r="CX26" s="664"/>
      <c r="CY26" s="665"/>
      <c r="CZ26" s="666">
        <v>9.6999999999999993</v>
      </c>
      <c r="DA26" s="695"/>
      <c r="DB26" s="695"/>
      <c r="DC26" s="696"/>
      <c r="DD26" s="669">
        <v>659278</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311144</v>
      </c>
      <c r="S27" s="664"/>
      <c r="T27" s="664"/>
      <c r="U27" s="664"/>
      <c r="V27" s="664"/>
      <c r="W27" s="664"/>
      <c r="X27" s="664"/>
      <c r="Y27" s="665"/>
      <c r="Z27" s="723">
        <v>4.4000000000000004</v>
      </c>
      <c r="AA27" s="723"/>
      <c r="AB27" s="723"/>
      <c r="AC27" s="723"/>
      <c r="AD27" s="724" t="s">
        <v>130</v>
      </c>
      <c r="AE27" s="724"/>
      <c r="AF27" s="724"/>
      <c r="AG27" s="724"/>
      <c r="AH27" s="724"/>
      <c r="AI27" s="724"/>
      <c r="AJ27" s="724"/>
      <c r="AK27" s="724"/>
      <c r="AL27" s="666" t="s">
        <v>130</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724192</v>
      </c>
      <c r="BH27" s="664"/>
      <c r="BI27" s="664"/>
      <c r="BJ27" s="664"/>
      <c r="BK27" s="664"/>
      <c r="BL27" s="664"/>
      <c r="BM27" s="664"/>
      <c r="BN27" s="665"/>
      <c r="BO27" s="723">
        <v>100</v>
      </c>
      <c r="BP27" s="723"/>
      <c r="BQ27" s="723"/>
      <c r="BR27" s="723"/>
      <c r="BS27" s="669" t="s">
        <v>130</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462355</v>
      </c>
      <c r="CS27" s="662"/>
      <c r="CT27" s="662"/>
      <c r="CU27" s="662"/>
      <c r="CV27" s="662"/>
      <c r="CW27" s="662"/>
      <c r="CX27" s="662"/>
      <c r="CY27" s="663"/>
      <c r="CZ27" s="666">
        <v>6.8</v>
      </c>
      <c r="DA27" s="695"/>
      <c r="DB27" s="695"/>
      <c r="DC27" s="696"/>
      <c r="DD27" s="669">
        <v>187188</v>
      </c>
      <c r="DE27" s="662"/>
      <c r="DF27" s="662"/>
      <c r="DG27" s="662"/>
      <c r="DH27" s="662"/>
      <c r="DI27" s="662"/>
      <c r="DJ27" s="662"/>
      <c r="DK27" s="663"/>
      <c r="DL27" s="669">
        <v>187188</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1202168</v>
      </c>
      <c r="CS28" s="664"/>
      <c r="CT28" s="664"/>
      <c r="CU28" s="664"/>
      <c r="CV28" s="664"/>
      <c r="CW28" s="664"/>
      <c r="CX28" s="664"/>
      <c r="CY28" s="665"/>
      <c r="CZ28" s="666">
        <v>17.600000000000001</v>
      </c>
      <c r="DA28" s="695"/>
      <c r="DB28" s="695"/>
      <c r="DC28" s="696"/>
      <c r="DD28" s="669">
        <v>1193126</v>
      </c>
      <c r="DE28" s="664"/>
      <c r="DF28" s="664"/>
      <c r="DG28" s="664"/>
      <c r="DH28" s="664"/>
      <c r="DI28" s="664"/>
      <c r="DJ28" s="664"/>
      <c r="DK28" s="665"/>
      <c r="DL28" s="669">
        <v>1193126</v>
      </c>
      <c r="DM28" s="664"/>
      <c r="DN28" s="664"/>
      <c r="DO28" s="664"/>
      <c r="DP28" s="664"/>
      <c r="DQ28" s="664"/>
      <c r="DR28" s="664"/>
      <c r="DS28" s="664"/>
      <c r="DT28" s="664"/>
      <c r="DU28" s="664"/>
      <c r="DV28" s="665"/>
      <c r="DW28" s="666">
        <v>26.3</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325620</v>
      </c>
      <c r="S29" s="664"/>
      <c r="T29" s="664"/>
      <c r="U29" s="664"/>
      <c r="V29" s="664"/>
      <c r="W29" s="664"/>
      <c r="X29" s="664"/>
      <c r="Y29" s="665"/>
      <c r="Z29" s="723">
        <v>4.5999999999999996</v>
      </c>
      <c r="AA29" s="723"/>
      <c r="AB29" s="723"/>
      <c r="AC29" s="723"/>
      <c r="AD29" s="724" t="s">
        <v>130</v>
      </c>
      <c r="AE29" s="724"/>
      <c r="AF29" s="724"/>
      <c r="AG29" s="724"/>
      <c r="AH29" s="724"/>
      <c r="AI29" s="724"/>
      <c r="AJ29" s="724"/>
      <c r="AK29" s="724"/>
      <c r="AL29" s="666" t="s">
        <v>130</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1202168</v>
      </c>
      <c r="CS29" s="662"/>
      <c r="CT29" s="662"/>
      <c r="CU29" s="662"/>
      <c r="CV29" s="662"/>
      <c r="CW29" s="662"/>
      <c r="CX29" s="662"/>
      <c r="CY29" s="663"/>
      <c r="CZ29" s="666">
        <v>17.600000000000001</v>
      </c>
      <c r="DA29" s="695"/>
      <c r="DB29" s="695"/>
      <c r="DC29" s="696"/>
      <c r="DD29" s="669">
        <v>1193126</v>
      </c>
      <c r="DE29" s="662"/>
      <c r="DF29" s="662"/>
      <c r="DG29" s="662"/>
      <c r="DH29" s="662"/>
      <c r="DI29" s="662"/>
      <c r="DJ29" s="662"/>
      <c r="DK29" s="663"/>
      <c r="DL29" s="669">
        <v>1193126</v>
      </c>
      <c r="DM29" s="662"/>
      <c r="DN29" s="662"/>
      <c r="DO29" s="662"/>
      <c r="DP29" s="662"/>
      <c r="DQ29" s="662"/>
      <c r="DR29" s="662"/>
      <c r="DS29" s="662"/>
      <c r="DT29" s="662"/>
      <c r="DU29" s="662"/>
      <c r="DV29" s="663"/>
      <c r="DW29" s="666">
        <v>26.3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17513</v>
      </c>
      <c r="S30" s="664"/>
      <c r="T30" s="664"/>
      <c r="U30" s="664"/>
      <c r="V30" s="664"/>
      <c r="W30" s="664"/>
      <c r="X30" s="664"/>
      <c r="Y30" s="665"/>
      <c r="Z30" s="723">
        <v>0.2</v>
      </c>
      <c r="AA30" s="723"/>
      <c r="AB30" s="723"/>
      <c r="AC30" s="723"/>
      <c r="AD30" s="724">
        <v>13918</v>
      </c>
      <c r="AE30" s="724"/>
      <c r="AF30" s="724"/>
      <c r="AG30" s="724"/>
      <c r="AH30" s="724"/>
      <c r="AI30" s="724"/>
      <c r="AJ30" s="724"/>
      <c r="AK30" s="724"/>
      <c r="AL30" s="666">
        <v>0.3</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v>
      </c>
      <c r="BH30" s="742"/>
      <c r="BI30" s="742"/>
      <c r="BJ30" s="742"/>
      <c r="BK30" s="742"/>
      <c r="BL30" s="742"/>
      <c r="BM30" s="743">
        <v>96.8</v>
      </c>
      <c r="BN30" s="742"/>
      <c r="BO30" s="742"/>
      <c r="BP30" s="742"/>
      <c r="BQ30" s="744"/>
      <c r="BR30" s="741">
        <v>98.6</v>
      </c>
      <c r="BS30" s="742"/>
      <c r="BT30" s="742"/>
      <c r="BU30" s="742"/>
      <c r="BV30" s="742"/>
      <c r="BW30" s="742"/>
      <c r="BX30" s="743">
        <v>96.5</v>
      </c>
      <c r="BY30" s="742"/>
      <c r="BZ30" s="742"/>
      <c r="CA30" s="742"/>
      <c r="CB30" s="744"/>
      <c r="CD30" s="747"/>
      <c r="CE30" s="748"/>
      <c r="CF30" s="705" t="s">
        <v>309</v>
      </c>
      <c r="CG30" s="702"/>
      <c r="CH30" s="702"/>
      <c r="CI30" s="702"/>
      <c r="CJ30" s="702"/>
      <c r="CK30" s="702"/>
      <c r="CL30" s="702"/>
      <c r="CM30" s="702"/>
      <c r="CN30" s="702"/>
      <c r="CO30" s="702"/>
      <c r="CP30" s="702"/>
      <c r="CQ30" s="703"/>
      <c r="CR30" s="661">
        <v>1129947</v>
      </c>
      <c r="CS30" s="664"/>
      <c r="CT30" s="664"/>
      <c r="CU30" s="664"/>
      <c r="CV30" s="664"/>
      <c r="CW30" s="664"/>
      <c r="CX30" s="664"/>
      <c r="CY30" s="665"/>
      <c r="CZ30" s="666">
        <v>16.600000000000001</v>
      </c>
      <c r="DA30" s="695"/>
      <c r="DB30" s="695"/>
      <c r="DC30" s="696"/>
      <c r="DD30" s="669">
        <v>1121046</v>
      </c>
      <c r="DE30" s="664"/>
      <c r="DF30" s="664"/>
      <c r="DG30" s="664"/>
      <c r="DH30" s="664"/>
      <c r="DI30" s="664"/>
      <c r="DJ30" s="664"/>
      <c r="DK30" s="665"/>
      <c r="DL30" s="669">
        <v>1121046</v>
      </c>
      <c r="DM30" s="664"/>
      <c r="DN30" s="664"/>
      <c r="DO30" s="664"/>
      <c r="DP30" s="664"/>
      <c r="DQ30" s="664"/>
      <c r="DR30" s="664"/>
      <c r="DS30" s="664"/>
      <c r="DT30" s="664"/>
      <c r="DU30" s="664"/>
      <c r="DV30" s="665"/>
      <c r="DW30" s="666">
        <v>24.7</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108028</v>
      </c>
      <c r="S31" s="664"/>
      <c r="T31" s="664"/>
      <c r="U31" s="664"/>
      <c r="V31" s="664"/>
      <c r="W31" s="664"/>
      <c r="X31" s="664"/>
      <c r="Y31" s="665"/>
      <c r="Z31" s="723">
        <v>1.5</v>
      </c>
      <c r="AA31" s="723"/>
      <c r="AB31" s="723"/>
      <c r="AC31" s="723"/>
      <c r="AD31" s="724" t="s">
        <v>130</v>
      </c>
      <c r="AE31" s="724"/>
      <c r="AF31" s="724"/>
      <c r="AG31" s="724"/>
      <c r="AH31" s="724"/>
      <c r="AI31" s="724"/>
      <c r="AJ31" s="724"/>
      <c r="AK31" s="724"/>
      <c r="AL31" s="666" t="s">
        <v>235</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99.6</v>
      </c>
      <c r="BH31" s="662"/>
      <c r="BI31" s="662"/>
      <c r="BJ31" s="662"/>
      <c r="BK31" s="662"/>
      <c r="BL31" s="662"/>
      <c r="BM31" s="667">
        <v>97.9</v>
      </c>
      <c r="BN31" s="740"/>
      <c r="BO31" s="740"/>
      <c r="BP31" s="740"/>
      <c r="BQ31" s="701"/>
      <c r="BR31" s="739">
        <v>98.5</v>
      </c>
      <c r="BS31" s="662"/>
      <c r="BT31" s="662"/>
      <c r="BU31" s="662"/>
      <c r="BV31" s="662"/>
      <c r="BW31" s="662"/>
      <c r="BX31" s="667">
        <v>97</v>
      </c>
      <c r="BY31" s="740"/>
      <c r="BZ31" s="740"/>
      <c r="CA31" s="740"/>
      <c r="CB31" s="701"/>
      <c r="CD31" s="747"/>
      <c r="CE31" s="748"/>
      <c r="CF31" s="705" t="s">
        <v>313</v>
      </c>
      <c r="CG31" s="702"/>
      <c r="CH31" s="702"/>
      <c r="CI31" s="702"/>
      <c r="CJ31" s="702"/>
      <c r="CK31" s="702"/>
      <c r="CL31" s="702"/>
      <c r="CM31" s="702"/>
      <c r="CN31" s="702"/>
      <c r="CO31" s="702"/>
      <c r="CP31" s="702"/>
      <c r="CQ31" s="703"/>
      <c r="CR31" s="661">
        <v>72221</v>
      </c>
      <c r="CS31" s="662"/>
      <c r="CT31" s="662"/>
      <c r="CU31" s="662"/>
      <c r="CV31" s="662"/>
      <c r="CW31" s="662"/>
      <c r="CX31" s="662"/>
      <c r="CY31" s="663"/>
      <c r="CZ31" s="666">
        <v>1.1000000000000001</v>
      </c>
      <c r="DA31" s="695"/>
      <c r="DB31" s="695"/>
      <c r="DC31" s="696"/>
      <c r="DD31" s="669">
        <v>72080</v>
      </c>
      <c r="DE31" s="662"/>
      <c r="DF31" s="662"/>
      <c r="DG31" s="662"/>
      <c r="DH31" s="662"/>
      <c r="DI31" s="662"/>
      <c r="DJ31" s="662"/>
      <c r="DK31" s="663"/>
      <c r="DL31" s="669">
        <v>72080</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372446</v>
      </c>
      <c r="S32" s="664"/>
      <c r="T32" s="664"/>
      <c r="U32" s="664"/>
      <c r="V32" s="664"/>
      <c r="W32" s="664"/>
      <c r="X32" s="664"/>
      <c r="Y32" s="665"/>
      <c r="Z32" s="723">
        <v>5.3</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98.5</v>
      </c>
      <c r="BH32" s="677"/>
      <c r="BI32" s="677"/>
      <c r="BJ32" s="677"/>
      <c r="BK32" s="677"/>
      <c r="BL32" s="677"/>
      <c r="BM32" s="721">
        <v>95.7</v>
      </c>
      <c r="BN32" s="677"/>
      <c r="BO32" s="677"/>
      <c r="BP32" s="677"/>
      <c r="BQ32" s="714"/>
      <c r="BR32" s="738">
        <v>98.5</v>
      </c>
      <c r="BS32" s="677"/>
      <c r="BT32" s="677"/>
      <c r="BU32" s="677"/>
      <c r="BV32" s="677"/>
      <c r="BW32" s="677"/>
      <c r="BX32" s="721">
        <v>95.8</v>
      </c>
      <c r="BY32" s="677"/>
      <c r="BZ32" s="677"/>
      <c r="CA32" s="677"/>
      <c r="CB32" s="714"/>
      <c r="CD32" s="749"/>
      <c r="CE32" s="750"/>
      <c r="CF32" s="705" t="s">
        <v>316</v>
      </c>
      <c r="CG32" s="702"/>
      <c r="CH32" s="702"/>
      <c r="CI32" s="702"/>
      <c r="CJ32" s="702"/>
      <c r="CK32" s="702"/>
      <c r="CL32" s="702"/>
      <c r="CM32" s="702"/>
      <c r="CN32" s="702"/>
      <c r="CO32" s="702"/>
      <c r="CP32" s="702"/>
      <c r="CQ32" s="703"/>
      <c r="CR32" s="661" t="s">
        <v>130</v>
      </c>
      <c r="CS32" s="664"/>
      <c r="CT32" s="664"/>
      <c r="CU32" s="664"/>
      <c r="CV32" s="664"/>
      <c r="CW32" s="664"/>
      <c r="CX32" s="664"/>
      <c r="CY32" s="665"/>
      <c r="CZ32" s="666" t="s">
        <v>130</v>
      </c>
      <c r="DA32" s="695"/>
      <c r="DB32" s="695"/>
      <c r="DC32" s="696"/>
      <c r="DD32" s="669" t="s">
        <v>130</v>
      </c>
      <c r="DE32" s="664"/>
      <c r="DF32" s="664"/>
      <c r="DG32" s="664"/>
      <c r="DH32" s="664"/>
      <c r="DI32" s="664"/>
      <c r="DJ32" s="664"/>
      <c r="DK32" s="665"/>
      <c r="DL32" s="669" t="s">
        <v>130</v>
      </c>
      <c r="DM32" s="664"/>
      <c r="DN32" s="664"/>
      <c r="DO32" s="664"/>
      <c r="DP32" s="664"/>
      <c r="DQ32" s="664"/>
      <c r="DR32" s="664"/>
      <c r="DS32" s="664"/>
      <c r="DT32" s="664"/>
      <c r="DU32" s="664"/>
      <c r="DV32" s="665"/>
      <c r="DW32" s="666" t="s">
        <v>130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407080</v>
      </c>
      <c r="S33" s="664"/>
      <c r="T33" s="664"/>
      <c r="U33" s="664"/>
      <c r="V33" s="664"/>
      <c r="W33" s="664"/>
      <c r="X33" s="664"/>
      <c r="Y33" s="665"/>
      <c r="Z33" s="723">
        <v>5.7</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2895389</v>
      </c>
      <c r="CS33" s="662"/>
      <c r="CT33" s="662"/>
      <c r="CU33" s="662"/>
      <c r="CV33" s="662"/>
      <c r="CW33" s="662"/>
      <c r="CX33" s="662"/>
      <c r="CY33" s="663"/>
      <c r="CZ33" s="666">
        <v>42.5</v>
      </c>
      <c r="DA33" s="695"/>
      <c r="DB33" s="695"/>
      <c r="DC33" s="696"/>
      <c r="DD33" s="669">
        <v>2430648</v>
      </c>
      <c r="DE33" s="662"/>
      <c r="DF33" s="662"/>
      <c r="DG33" s="662"/>
      <c r="DH33" s="662"/>
      <c r="DI33" s="662"/>
      <c r="DJ33" s="662"/>
      <c r="DK33" s="663"/>
      <c r="DL33" s="669">
        <v>1683783</v>
      </c>
      <c r="DM33" s="662"/>
      <c r="DN33" s="662"/>
      <c r="DO33" s="662"/>
      <c r="DP33" s="662"/>
      <c r="DQ33" s="662"/>
      <c r="DR33" s="662"/>
      <c r="DS33" s="662"/>
      <c r="DT33" s="662"/>
      <c r="DU33" s="662"/>
      <c r="DV33" s="663"/>
      <c r="DW33" s="666">
        <v>37.200000000000003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65632</v>
      </c>
      <c r="S34" s="664"/>
      <c r="T34" s="664"/>
      <c r="U34" s="664"/>
      <c r="V34" s="664"/>
      <c r="W34" s="664"/>
      <c r="X34" s="664"/>
      <c r="Y34" s="665"/>
      <c r="Z34" s="723">
        <v>0.9</v>
      </c>
      <c r="AA34" s="723"/>
      <c r="AB34" s="723"/>
      <c r="AC34" s="723"/>
      <c r="AD34" s="724">
        <v>1263</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726403</v>
      </c>
      <c r="CS34" s="664"/>
      <c r="CT34" s="664"/>
      <c r="CU34" s="664"/>
      <c r="CV34" s="664"/>
      <c r="CW34" s="664"/>
      <c r="CX34" s="664"/>
      <c r="CY34" s="665"/>
      <c r="CZ34" s="666">
        <v>10.7</v>
      </c>
      <c r="DA34" s="695"/>
      <c r="DB34" s="695"/>
      <c r="DC34" s="696"/>
      <c r="DD34" s="669">
        <v>593571</v>
      </c>
      <c r="DE34" s="664"/>
      <c r="DF34" s="664"/>
      <c r="DG34" s="664"/>
      <c r="DH34" s="664"/>
      <c r="DI34" s="664"/>
      <c r="DJ34" s="664"/>
      <c r="DK34" s="665"/>
      <c r="DL34" s="669">
        <v>345676</v>
      </c>
      <c r="DM34" s="664"/>
      <c r="DN34" s="664"/>
      <c r="DO34" s="664"/>
      <c r="DP34" s="664"/>
      <c r="DQ34" s="664"/>
      <c r="DR34" s="664"/>
      <c r="DS34" s="664"/>
      <c r="DT34" s="664"/>
      <c r="DU34" s="664"/>
      <c r="DV34" s="665"/>
      <c r="DW34" s="666">
        <v>7.6</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790500</v>
      </c>
      <c r="S35" s="664"/>
      <c r="T35" s="664"/>
      <c r="U35" s="664"/>
      <c r="V35" s="664"/>
      <c r="W35" s="664"/>
      <c r="X35" s="664"/>
      <c r="Y35" s="665"/>
      <c r="Z35" s="723">
        <v>11.1</v>
      </c>
      <c r="AA35" s="723"/>
      <c r="AB35" s="723"/>
      <c r="AC35" s="723"/>
      <c r="AD35" s="724" t="s">
        <v>130</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874028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31879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99243</v>
      </c>
      <c r="CS35" s="662"/>
      <c r="CT35" s="662"/>
      <c r="CU35" s="662"/>
      <c r="CV35" s="662"/>
      <c r="CW35" s="662"/>
      <c r="CX35" s="662"/>
      <c r="CY35" s="663"/>
      <c r="CZ35" s="666">
        <v>1.5</v>
      </c>
      <c r="DA35" s="695"/>
      <c r="DB35" s="695"/>
      <c r="DC35" s="696"/>
      <c r="DD35" s="669">
        <v>87029</v>
      </c>
      <c r="DE35" s="662"/>
      <c r="DF35" s="662"/>
      <c r="DG35" s="662"/>
      <c r="DH35" s="662"/>
      <c r="DI35" s="662"/>
      <c r="DJ35" s="662"/>
      <c r="DK35" s="663"/>
      <c r="DL35" s="669">
        <v>67726</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328</v>
      </c>
      <c r="AR36" s="699"/>
      <c r="AS36" s="699"/>
      <c r="AT36" s="699"/>
      <c r="AU36" s="699"/>
      <c r="AV36" s="699"/>
      <c r="AW36" s="699"/>
      <c r="AX36" s="699"/>
      <c r="AY36" s="700"/>
      <c r="AZ36" s="661">
        <v>239899</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-29170</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1145766</v>
      </c>
      <c r="CS36" s="664"/>
      <c r="CT36" s="664"/>
      <c r="CU36" s="664"/>
      <c r="CV36" s="664"/>
      <c r="CW36" s="664"/>
      <c r="CX36" s="664"/>
      <c r="CY36" s="665"/>
      <c r="CZ36" s="666">
        <v>16.8</v>
      </c>
      <c r="DA36" s="695"/>
      <c r="DB36" s="695"/>
      <c r="DC36" s="696"/>
      <c r="DD36" s="669">
        <v>1011147</v>
      </c>
      <c r="DE36" s="664"/>
      <c r="DF36" s="664"/>
      <c r="DG36" s="664"/>
      <c r="DH36" s="664"/>
      <c r="DI36" s="664"/>
      <c r="DJ36" s="664"/>
      <c r="DK36" s="665"/>
      <c r="DL36" s="669">
        <v>814138</v>
      </c>
      <c r="DM36" s="664"/>
      <c r="DN36" s="664"/>
      <c r="DO36" s="664"/>
      <c r="DP36" s="664"/>
      <c r="DQ36" s="664"/>
      <c r="DR36" s="664"/>
      <c r="DS36" s="664"/>
      <c r="DT36" s="664"/>
      <c r="DU36" s="664"/>
      <c r="DV36" s="665"/>
      <c r="DW36" s="666">
        <v>18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170000</v>
      </c>
      <c r="S37" s="664"/>
      <c r="T37" s="664"/>
      <c r="U37" s="664"/>
      <c r="V37" s="664"/>
      <c r="W37" s="664"/>
      <c r="X37" s="664"/>
      <c r="Y37" s="665"/>
      <c r="Z37" s="723">
        <v>2.4</v>
      </c>
      <c r="AA37" s="723"/>
      <c r="AB37" s="723"/>
      <c r="AC37" s="723"/>
      <c r="AD37" s="724" t="s">
        <v>130</v>
      </c>
      <c r="AE37" s="724"/>
      <c r="AF37" s="724"/>
      <c r="AG37" s="724"/>
      <c r="AH37" s="724"/>
      <c r="AI37" s="724"/>
      <c r="AJ37" s="724"/>
      <c r="AK37" s="724"/>
      <c r="AL37" s="666" t="s">
        <v>130</v>
      </c>
      <c r="AM37" s="667"/>
      <c r="AN37" s="667"/>
      <c r="AO37" s="725"/>
      <c r="AQ37" s="698" t="s">
        <v>332</v>
      </c>
      <c r="AR37" s="699"/>
      <c r="AS37" s="699"/>
      <c r="AT37" s="699"/>
      <c r="AU37" s="699"/>
      <c r="AV37" s="699"/>
      <c r="AW37" s="699"/>
      <c r="AX37" s="699"/>
      <c r="AY37" s="700"/>
      <c r="AZ37" s="661" t="s">
        <v>130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1513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597034</v>
      </c>
      <c r="CS37" s="662"/>
      <c r="CT37" s="662"/>
      <c r="CU37" s="662"/>
      <c r="CV37" s="662"/>
      <c r="CW37" s="662"/>
      <c r="CX37" s="662"/>
      <c r="CY37" s="663"/>
      <c r="CZ37" s="666">
        <v>8.8000000000000007</v>
      </c>
      <c r="DA37" s="695"/>
      <c r="DB37" s="695"/>
      <c r="DC37" s="696"/>
      <c r="DD37" s="669">
        <v>585034</v>
      </c>
      <c r="DE37" s="662"/>
      <c r="DF37" s="662"/>
      <c r="DG37" s="662"/>
      <c r="DH37" s="662"/>
      <c r="DI37" s="662"/>
      <c r="DJ37" s="662"/>
      <c r="DK37" s="663"/>
      <c r="DL37" s="669">
        <v>576698</v>
      </c>
      <c r="DM37" s="662"/>
      <c r="DN37" s="662"/>
      <c r="DO37" s="662"/>
      <c r="DP37" s="662"/>
      <c r="DQ37" s="662"/>
      <c r="DR37" s="662"/>
      <c r="DS37" s="662"/>
      <c r="DT37" s="662"/>
      <c r="DU37" s="662"/>
      <c r="DV37" s="663"/>
      <c r="DW37" s="666">
        <v>12.7</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7092580</v>
      </c>
      <c r="S38" s="713"/>
      <c r="T38" s="713"/>
      <c r="U38" s="713"/>
      <c r="V38" s="713"/>
      <c r="W38" s="713"/>
      <c r="X38" s="713"/>
      <c r="Y38" s="718"/>
      <c r="Z38" s="719">
        <v>100</v>
      </c>
      <c r="AA38" s="719"/>
      <c r="AB38" s="719"/>
      <c r="AC38" s="719"/>
      <c r="AD38" s="720">
        <v>4362025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235</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2322</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634129</v>
      </c>
      <c r="CS38" s="664"/>
      <c r="CT38" s="664"/>
      <c r="CU38" s="664"/>
      <c r="CV38" s="664"/>
      <c r="CW38" s="664"/>
      <c r="CX38" s="664"/>
      <c r="CY38" s="665"/>
      <c r="CZ38" s="666">
        <v>9.3000000000000007</v>
      </c>
      <c r="DA38" s="695"/>
      <c r="DB38" s="695"/>
      <c r="DC38" s="696"/>
      <c r="DD38" s="669">
        <v>558902</v>
      </c>
      <c r="DE38" s="664"/>
      <c r="DF38" s="664"/>
      <c r="DG38" s="664"/>
      <c r="DH38" s="664"/>
      <c r="DI38" s="664"/>
      <c r="DJ38" s="664"/>
      <c r="DK38" s="665"/>
      <c r="DL38" s="669">
        <v>456243</v>
      </c>
      <c r="DM38" s="664"/>
      <c r="DN38" s="664"/>
      <c r="DO38" s="664"/>
      <c r="DP38" s="664"/>
      <c r="DQ38" s="664"/>
      <c r="DR38" s="664"/>
      <c r="DS38" s="664"/>
      <c r="DT38" s="664"/>
      <c r="DU38" s="664"/>
      <c r="DV38" s="665"/>
      <c r="DW38" s="666">
        <v>10.1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69</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289848</v>
      </c>
      <c r="CS39" s="662"/>
      <c r="CT39" s="662"/>
      <c r="CU39" s="662"/>
      <c r="CV39" s="662"/>
      <c r="CW39" s="662"/>
      <c r="CX39" s="662"/>
      <c r="CY39" s="663"/>
      <c r="CZ39" s="666">
        <v>4.3</v>
      </c>
      <c r="DA39" s="695"/>
      <c r="DB39" s="695"/>
      <c r="DC39" s="696"/>
      <c r="DD39" s="669">
        <v>179999</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138897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130</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t="s">
        <v>235</v>
      </c>
      <c r="CS40" s="664"/>
      <c r="CT40" s="664"/>
      <c r="CU40" s="664"/>
      <c r="CV40" s="664"/>
      <c r="CW40" s="664"/>
      <c r="CX40" s="664"/>
      <c r="CY40" s="665"/>
      <c r="CZ40" s="666" t="s">
        <v>235</v>
      </c>
      <c r="DA40" s="695"/>
      <c r="DB40" s="695"/>
      <c r="DC40" s="696"/>
      <c r="DD40" s="669" t="s">
        <v>235</v>
      </c>
      <c r="DE40" s="664"/>
      <c r="DF40" s="664"/>
      <c r="DG40" s="664"/>
      <c r="DH40" s="664"/>
      <c r="DI40" s="664"/>
      <c r="DJ40" s="664"/>
      <c r="DK40" s="665"/>
      <c r="DL40" s="669" t="s">
        <v>235</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495232</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397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235</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1215979</v>
      </c>
      <c r="CS42" s="664"/>
      <c r="CT42" s="664"/>
      <c r="CU42" s="664"/>
      <c r="CV42" s="664"/>
      <c r="CW42" s="664"/>
      <c r="CX42" s="664"/>
      <c r="CY42" s="665"/>
      <c r="CZ42" s="666">
        <v>17.899999999999999</v>
      </c>
      <c r="DA42" s="667"/>
      <c r="DB42" s="667"/>
      <c r="DC42" s="668"/>
      <c r="DD42" s="669">
        <v>451481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50237</v>
      </c>
      <c r="CS43" s="662"/>
      <c r="CT43" s="662"/>
      <c r="CU43" s="662"/>
      <c r="CV43" s="662"/>
      <c r="CW43" s="662"/>
      <c r="CX43" s="662"/>
      <c r="CY43" s="663"/>
      <c r="CZ43" s="666">
        <v>0.7</v>
      </c>
      <c r="DA43" s="695"/>
      <c r="DB43" s="695"/>
      <c r="DC43" s="696"/>
      <c r="DD43" s="669">
        <v>50237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1084996</v>
      </c>
      <c r="CS44" s="664"/>
      <c r="CT44" s="664"/>
      <c r="CU44" s="664"/>
      <c r="CV44" s="664"/>
      <c r="CW44" s="664"/>
      <c r="CX44" s="664"/>
      <c r="CY44" s="665"/>
      <c r="CZ44" s="666">
        <v>15.9</v>
      </c>
      <c r="DA44" s="667"/>
      <c r="DB44" s="667"/>
      <c r="DC44" s="668"/>
      <c r="DD44" s="669">
        <v>451481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195655</v>
      </c>
      <c r="CS45" s="662"/>
      <c r="CT45" s="662"/>
      <c r="CU45" s="662"/>
      <c r="CV45" s="662"/>
      <c r="CW45" s="662"/>
      <c r="CX45" s="662"/>
      <c r="CY45" s="663"/>
      <c r="CZ45" s="666">
        <v>2.9</v>
      </c>
      <c r="DA45" s="695"/>
      <c r="DB45" s="695"/>
      <c r="DC45" s="696"/>
      <c r="DD45" s="669">
        <v>31854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887643</v>
      </c>
      <c r="CS46" s="664"/>
      <c r="CT46" s="664"/>
      <c r="CU46" s="664"/>
      <c r="CV46" s="664"/>
      <c r="CW46" s="664"/>
      <c r="CX46" s="664"/>
      <c r="CY46" s="665"/>
      <c r="CZ46" s="666">
        <v>13</v>
      </c>
      <c r="DA46" s="667"/>
      <c r="DB46" s="667"/>
      <c r="DC46" s="668"/>
      <c r="DD46" s="669">
        <v>417929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130983</v>
      </c>
      <c r="CS47" s="662"/>
      <c r="CT47" s="662"/>
      <c r="CU47" s="662"/>
      <c r="CV47" s="662"/>
      <c r="CW47" s="662"/>
      <c r="CX47" s="662"/>
      <c r="CY47" s="663"/>
      <c r="CZ47" s="666">
        <v>1.9</v>
      </c>
      <c r="DA47" s="695"/>
      <c r="DB47" s="695"/>
      <c r="DC47" s="696"/>
      <c r="DD47" s="669" t="s">
        <v>130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130</v>
      </c>
      <c r="CS48" s="664"/>
      <c r="CT48" s="664"/>
      <c r="CU48" s="664"/>
      <c r="CV48" s="664"/>
      <c r="CW48" s="664"/>
      <c r="CX48" s="664"/>
      <c r="CY48" s="665"/>
      <c r="CZ48" s="666" t="s">
        <v>235</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6812036</v>
      </c>
      <c r="CS49" s="677"/>
      <c r="CT49" s="677"/>
      <c r="CU49" s="677"/>
      <c r="CV49" s="677"/>
      <c r="CW49" s="677"/>
      <c r="CX49" s="677"/>
      <c r="CY49" s="678"/>
      <c r="CZ49" s="679">
        <v>100</v>
      </c>
      <c r="DA49" s="680"/>
      <c r="DB49" s="680"/>
      <c r="DC49" s="681"/>
      <c r="DD49" s="682">
        <v>5287346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tiZ2KxwZwshfMava47gtrVaXks52Ld4J1Y9k6YWZb2VpOuLB8hgapWcOgNAzM9tDvL/ywfxWBdUqyYSXyELFQ==" saltValue="MQkwC0DH1ti1/C7UlGnf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3" zoomScale="70" zoomScaleNormal="70" zoomScaleSheetLayoutView="70" workbookViewId="0">
      <selection activeCell="AK76" sqref="AK76:AO7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7093</v>
      </c>
      <c r="R7" s="1194"/>
      <c r="S7" s="1194"/>
      <c r="T7" s="1194"/>
      <c r="U7" s="1194"/>
      <c r="V7" s="1194">
        <v>6812</v>
      </c>
      <c r="W7" s="1194"/>
      <c r="X7" s="1194"/>
      <c r="Y7" s="1194"/>
      <c r="Z7" s="1194"/>
      <c r="AA7" s="1194">
        <v>281</v>
      </c>
      <c r="AB7" s="1194"/>
      <c r="AC7" s="1194"/>
      <c r="AD7" s="1194"/>
      <c r="AE7" s="1195"/>
      <c r="AF7" s="1196">
        <v>252</v>
      </c>
      <c r="AG7" s="1197"/>
      <c r="AH7" s="1197"/>
      <c r="AI7" s="1197"/>
      <c r="AJ7" s="1198"/>
      <c r="AK7" s="1180">
        <v>372</v>
      </c>
      <c r="AL7" s="1181"/>
      <c r="AM7" s="1181"/>
      <c r="AN7" s="1181"/>
      <c r="AO7" s="1181"/>
      <c r="AP7" s="1181">
        <v>10103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1</v>
      </c>
      <c r="CI7" s="1178"/>
      <c r="CJ7" s="1178"/>
      <c r="CK7" s="1178"/>
      <c r="CL7" s="1179"/>
      <c r="CM7" s="1177">
        <v>82</v>
      </c>
      <c r="CN7" s="1178"/>
      <c r="CO7" s="1178"/>
      <c r="CP7" s="1178"/>
      <c r="CQ7" s="1179"/>
      <c r="CR7" s="1177">
        <v>30</v>
      </c>
      <c r="CS7" s="1178"/>
      <c r="CT7" s="1178"/>
      <c r="CU7" s="1178"/>
      <c r="CV7" s="1179"/>
      <c r="CW7" s="1177" t="s">
        <v>587</v>
      </c>
      <c r="CX7" s="1178"/>
      <c r="CY7" s="1178"/>
      <c r="CZ7" s="1178"/>
      <c r="DA7" s="1179"/>
      <c r="DB7" s="1177" t="s">
        <v>590</v>
      </c>
      <c r="DC7" s="1178"/>
      <c r="DD7" s="1178"/>
      <c r="DE7" s="1178"/>
      <c r="DF7" s="1179"/>
      <c r="DG7" s="1177" t="s">
        <v>587</v>
      </c>
      <c r="DH7" s="1178"/>
      <c r="DI7" s="1178"/>
      <c r="DJ7" s="1178"/>
      <c r="DK7" s="1179"/>
      <c r="DL7" s="1177" t="s">
        <v>587</v>
      </c>
      <c r="DM7" s="1178"/>
      <c r="DN7" s="1178"/>
      <c r="DO7" s="1178"/>
      <c r="DP7" s="1179"/>
      <c r="DQ7" s="1177" t="s">
        <v>592</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7093</v>
      </c>
      <c r="R23" s="1158"/>
      <c r="S23" s="1158"/>
      <c r="T23" s="1158"/>
      <c r="U23" s="1158"/>
      <c r="V23" s="1158">
        <v>6812</v>
      </c>
      <c r="W23" s="1158"/>
      <c r="X23" s="1158"/>
      <c r="Y23" s="1158"/>
      <c r="Z23" s="1158"/>
      <c r="AA23" s="1158">
        <v>281</v>
      </c>
      <c r="AB23" s="1158"/>
      <c r="AC23" s="1158"/>
      <c r="AD23" s="1158"/>
      <c r="AE23" s="1159"/>
      <c r="AF23" s="1160">
        <v>252</v>
      </c>
      <c r="AG23" s="1158"/>
      <c r="AH23" s="1158"/>
      <c r="AI23" s="1158"/>
      <c r="AJ23" s="1161"/>
      <c r="AK23" s="1162"/>
      <c r="AL23" s="1163"/>
      <c r="AM23" s="1163"/>
      <c r="AN23" s="1163"/>
      <c r="AO23" s="1163"/>
      <c r="AP23" s="1158">
        <v>10103</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1337</v>
      </c>
      <c r="R28" s="1143"/>
      <c r="S28" s="1143"/>
      <c r="T28" s="1143"/>
      <c r="U28" s="1143"/>
      <c r="V28" s="1143">
        <v>1305</v>
      </c>
      <c r="W28" s="1143"/>
      <c r="X28" s="1143"/>
      <c r="Y28" s="1143"/>
      <c r="Z28" s="1143"/>
      <c r="AA28" s="1143">
        <v>32</v>
      </c>
      <c r="AB28" s="1143"/>
      <c r="AC28" s="1143"/>
      <c r="AD28" s="1143"/>
      <c r="AE28" s="1144"/>
      <c r="AF28" s="1145">
        <v>32</v>
      </c>
      <c r="AG28" s="1143"/>
      <c r="AH28" s="1143"/>
      <c r="AI28" s="1143"/>
      <c r="AJ28" s="1146"/>
      <c r="AK28" s="1147">
        <v>151</v>
      </c>
      <c r="AL28" s="1135"/>
      <c r="AM28" s="1135"/>
      <c r="AN28" s="1135"/>
      <c r="AO28" s="1135"/>
      <c r="AP28" s="1135" t="s">
        <v>587</v>
      </c>
      <c r="AQ28" s="1135"/>
      <c r="AR28" s="1135"/>
      <c r="AS28" s="1135"/>
      <c r="AT28" s="1135"/>
      <c r="AU28" s="1135" t="s">
        <v>587</v>
      </c>
      <c r="AV28" s="1135"/>
      <c r="AW28" s="1135"/>
      <c r="AX28" s="1135"/>
      <c r="AY28" s="1135"/>
      <c r="AZ28" s="1136" t="s">
        <v>587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1605</v>
      </c>
      <c r="R29" s="1133"/>
      <c r="S29" s="1133"/>
      <c r="T29" s="1133"/>
      <c r="U29" s="1133"/>
      <c r="V29" s="1133">
        <v>1540</v>
      </c>
      <c r="W29" s="1133"/>
      <c r="X29" s="1133"/>
      <c r="Y29" s="1133"/>
      <c r="Z29" s="1133"/>
      <c r="AA29" s="1133">
        <v>65</v>
      </c>
      <c r="AB29" s="1133"/>
      <c r="AC29" s="1133"/>
      <c r="AD29" s="1133"/>
      <c r="AE29" s="1134"/>
      <c r="AF29" s="1108">
        <v>65</v>
      </c>
      <c r="AG29" s="1109"/>
      <c r="AH29" s="1109"/>
      <c r="AI29" s="1109"/>
      <c r="AJ29" s="1110"/>
      <c r="AK29" s="1069">
        <v>243</v>
      </c>
      <c r="AL29" s="1060"/>
      <c r="AM29" s="1060"/>
      <c r="AN29" s="1060"/>
      <c r="AO29" s="1060"/>
      <c r="AP29" s="1060" t="s">
        <v>588</v>
      </c>
      <c r="AQ29" s="1060"/>
      <c r="AR29" s="1060"/>
      <c r="AS29" s="1060"/>
      <c r="AT29" s="1060"/>
      <c r="AU29" s="1060" t="s">
        <v>589</v>
      </c>
      <c r="AV29" s="1060"/>
      <c r="AW29" s="1060"/>
      <c r="AX29" s="1060"/>
      <c r="AY29" s="1060"/>
      <c r="AZ29" s="1131" t="s">
        <v>587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339</v>
      </c>
      <c r="R30" s="1133"/>
      <c r="S30" s="1133"/>
      <c r="T30" s="1133"/>
      <c r="U30" s="1133"/>
      <c r="V30" s="1133">
        <v>338</v>
      </c>
      <c r="W30" s="1133"/>
      <c r="X30" s="1133"/>
      <c r="Y30" s="1133"/>
      <c r="Z30" s="1133"/>
      <c r="AA30" s="1133">
        <v>1</v>
      </c>
      <c r="AB30" s="1133"/>
      <c r="AC30" s="1133"/>
      <c r="AD30" s="1133"/>
      <c r="AE30" s="1134"/>
      <c r="AF30" s="1108">
        <v>1</v>
      </c>
      <c r="AG30" s="1109"/>
      <c r="AH30" s="1109"/>
      <c r="AI30" s="1109"/>
      <c r="AJ30" s="1110"/>
      <c r="AK30" s="1069">
        <v>252</v>
      </c>
      <c r="AL30" s="1060"/>
      <c r="AM30" s="1060"/>
      <c r="AN30" s="1060"/>
      <c r="AO30" s="1060"/>
      <c r="AP30" s="1060" t="s">
        <v>590</v>
      </c>
      <c r="AQ30" s="1060"/>
      <c r="AR30" s="1060"/>
      <c r="AS30" s="1060"/>
      <c r="AT30" s="1060"/>
      <c r="AU30" s="1060" t="s">
        <v>587</v>
      </c>
      <c r="AV30" s="1060"/>
      <c r="AW30" s="1060"/>
      <c r="AX30" s="1060"/>
      <c r="AY30" s="1060"/>
      <c r="AZ30" s="1131" t="s">
        <v>587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465</v>
      </c>
      <c r="R31" s="1133"/>
      <c r="S31" s="1133"/>
      <c r="T31" s="1133"/>
      <c r="U31" s="1133"/>
      <c r="V31" s="1133">
        <v>598</v>
      </c>
      <c r="W31" s="1133"/>
      <c r="X31" s="1133"/>
      <c r="Y31" s="1133"/>
      <c r="Z31" s="1133"/>
      <c r="AA31" s="1133">
        <v>-132</v>
      </c>
      <c r="AB31" s="1133"/>
      <c r="AC31" s="1133"/>
      <c r="AD31" s="1133"/>
      <c r="AE31" s="1134"/>
      <c r="AF31" s="1108">
        <v>37</v>
      </c>
      <c r="AG31" s="1109"/>
      <c r="AH31" s="1109"/>
      <c r="AI31" s="1109"/>
      <c r="AJ31" s="1110"/>
      <c r="AK31" s="1069">
        <v>240</v>
      </c>
      <c r="AL31" s="1060"/>
      <c r="AM31" s="1060"/>
      <c r="AN31" s="1060"/>
      <c r="AO31" s="1060"/>
      <c r="AP31" s="1060">
        <v>3321</v>
      </c>
      <c r="AQ31" s="1060"/>
      <c r="AR31" s="1060"/>
      <c r="AS31" s="1060"/>
      <c r="AT31" s="1060"/>
      <c r="AU31" s="1060">
        <v>2391</v>
      </c>
      <c r="AV31" s="1060"/>
      <c r="AW31" s="1060"/>
      <c r="AX31" s="1060"/>
      <c r="AY31" s="1060"/>
      <c r="AZ31" s="1131" t="s">
        <v>591</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135</v>
      </c>
      <c r="AG63" s="1048"/>
      <c r="AH63" s="1048"/>
      <c r="AI63" s="1048"/>
      <c r="AJ63" s="1119"/>
      <c r="AK63" s="1120"/>
      <c r="AL63" s="1052"/>
      <c r="AM63" s="1052"/>
      <c r="AN63" s="1052"/>
      <c r="AO63" s="1052"/>
      <c r="AP63" s="1048">
        <v>3321</v>
      </c>
      <c r="AQ63" s="1048"/>
      <c r="AR63" s="1048"/>
      <c r="AS63" s="1048"/>
      <c r="AT63" s="1048"/>
      <c r="AU63" s="1048">
        <v>2391</v>
      </c>
      <c r="AV63" s="1048"/>
      <c r="AW63" s="1048"/>
      <c r="AX63" s="1048"/>
      <c r="AY63" s="1048"/>
      <c r="AZ63" s="1114"/>
      <c r="BA63" s="1114"/>
      <c r="BB63" s="1114"/>
      <c r="BC63" s="1114"/>
      <c r="BD63" s="1114"/>
      <c r="BE63" s="1049"/>
      <c r="BF63" s="1049"/>
      <c r="BG63" s="1049"/>
      <c r="BH63" s="1049"/>
      <c r="BI63" s="1050"/>
      <c r="BJ63" s="1115" t="s">
        <v>403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408</v>
      </c>
      <c r="AB66" s="1091"/>
      <c r="AC66" s="1091"/>
      <c r="AD66" s="1091"/>
      <c r="AE66" s="1092"/>
      <c r="AF66" s="1096" t="s">
        <v>409</v>
      </c>
      <c r="AG66" s="1097"/>
      <c r="AH66" s="1097"/>
      <c r="AI66" s="1097"/>
      <c r="AJ66" s="1098"/>
      <c r="AK66" s="1090" t="s">
        <v>410</v>
      </c>
      <c r="AL66" s="1085"/>
      <c r="AM66" s="1085"/>
      <c r="AN66" s="1085"/>
      <c r="AO66" s="1086"/>
      <c r="AP66" s="1090" t="s">
        <v>411</v>
      </c>
      <c r="AQ66" s="1091"/>
      <c r="AR66" s="1091"/>
      <c r="AS66" s="1091"/>
      <c r="AT66" s="1092"/>
      <c r="AU66" s="1090" t="s">
        <v>412</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1673</v>
      </c>
      <c r="R68" s="1071"/>
      <c r="S68" s="1071"/>
      <c r="T68" s="1071"/>
      <c r="U68" s="1071"/>
      <c r="V68" s="1071">
        <v>1485</v>
      </c>
      <c r="W68" s="1071"/>
      <c r="X68" s="1071"/>
      <c r="Y68" s="1071"/>
      <c r="Z68" s="1071"/>
      <c r="AA68" s="1071">
        <v>188</v>
      </c>
      <c r="AB68" s="1071"/>
      <c r="AC68" s="1071"/>
      <c r="AD68" s="1071"/>
      <c r="AE68" s="1071"/>
      <c r="AF68" s="1071">
        <v>38</v>
      </c>
      <c r="AG68" s="1071"/>
      <c r="AH68" s="1071"/>
      <c r="AI68" s="1071"/>
      <c r="AJ68" s="1071"/>
      <c r="AK68" s="1071">
        <v>35</v>
      </c>
      <c r="AL68" s="1071"/>
      <c r="AM68" s="1071"/>
      <c r="AN68" s="1071"/>
      <c r="AO68" s="1071"/>
      <c r="AP68" s="1071">
        <v>481</v>
      </c>
      <c r="AQ68" s="1071"/>
      <c r="AR68" s="1071"/>
      <c r="AS68" s="1071"/>
      <c r="AT68" s="1071"/>
      <c r="AU68" s="1071" t="s">
        <v>587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187</v>
      </c>
      <c r="R69" s="1060"/>
      <c r="S69" s="1060"/>
      <c r="T69" s="1060"/>
      <c r="U69" s="1060"/>
      <c r="V69" s="1060">
        <v>164</v>
      </c>
      <c r="W69" s="1060"/>
      <c r="X69" s="1060"/>
      <c r="Y69" s="1060"/>
      <c r="Z69" s="1060"/>
      <c r="AA69" s="1060">
        <v>23</v>
      </c>
      <c r="AB69" s="1060"/>
      <c r="AC69" s="1060"/>
      <c r="AD69" s="1060"/>
      <c r="AE69" s="1060"/>
      <c r="AF69" s="1060">
        <v>23</v>
      </c>
      <c r="AG69" s="1060"/>
      <c r="AH69" s="1060"/>
      <c r="AI69" s="1060"/>
      <c r="AJ69" s="1060"/>
      <c r="AK69" s="1060" t="s">
        <v>587</v>
      </c>
      <c r="AL69" s="1060"/>
      <c r="AM69" s="1060"/>
      <c r="AN69" s="1060"/>
      <c r="AO69" s="1060"/>
      <c r="AP69" s="1060">
        <v>25</v>
      </c>
      <c r="AQ69" s="1060"/>
      <c r="AR69" s="1060"/>
      <c r="AS69" s="1060"/>
      <c r="AT69" s="1060"/>
      <c r="AU69" s="1060">
        <v>13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7395</v>
      </c>
      <c r="R70" s="1060"/>
      <c r="S70" s="1060"/>
      <c r="T70" s="1060"/>
      <c r="U70" s="1060"/>
      <c r="V70" s="1060">
        <v>6737</v>
      </c>
      <c r="W70" s="1060"/>
      <c r="X70" s="1060"/>
      <c r="Y70" s="1060"/>
      <c r="Z70" s="1060"/>
      <c r="AA70" s="1060">
        <v>658</v>
      </c>
      <c r="AB70" s="1060"/>
      <c r="AC70" s="1060"/>
      <c r="AD70" s="1060"/>
      <c r="AE70" s="1060"/>
      <c r="AF70" s="1060">
        <v>658</v>
      </c>
      <c r="AG70" s="1060"/>
      <c r="AH70" s="1060"/>
      <c r="AI70" s="1060"/>
      <c r="AJ70" s="1060"/>
      <c r="AK70" s="1060">
        <v>101</v>
      </c>
      <c r="AL70" s="1060"/>
      <c r="AM70" s="1060"/>
      <c r="AN70" s="1060"/>
      <c r="AO70" s="1060"/>
      <c r="AP70" s="1060">
        <v>1164</v>
      </c>
      <c r="AQ70" s="1060"/>
      <c r="AR70" s="1060"/>
      <c r="AS70" s="1060"/>
      <c r="AT70" s="1060"/>
      <c r="AU70" s="1060">
        <v>59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823</v>
      </c>
      <c r="R71" s="1060"/>
      <c r="S71" s="1060"/>
      <c r="T71" s="1060"/>
      <c r="U71" s="1060"/>
      <c r="V71" s="1060">
        <v>812</v>
      </c>
      <c r="W71" s="1060"/>
      <c r="X71" s="1060"/>
      <c r="Y71" s="1060"/>
      <c r="Z71" s="1060"/>
      <c r="AA71" s="1060">
        <v>11</v>
      </c>
      <c r="AB71" s="1060"/>
      <c r="AC71" s="1060"/>
      <c r="AD71" s="1060"/>
      <c r="AE71" s="1060"/>
      <c r="AF71" s="1060">
        <v>11</v>
      </c>
      <c r="AG71" s="1060"/>
      <c r="AH71" s="1060"/>
      <c r="AI71" s="1060"/>
      <c r="AJ71" s="1060"/>
      <c r="AK71" s="1060">
        <v>8</v>
      </c>
      <c r="AL71" s="1060"/>
      <c r="AM71" s="1060"/>
      <c r="AN71" s="1060"/>
      <c r="AO71" s="1060"/>
      <c r="AP71" s="1060" t="s">
        <v>587</v>
      </c>
      <c r="AQ71" s="1060"/>
      <c r="AR71" s="1060"/>
      <c r="AS71" s="1060"/>
      <c r="AT71" s="1060"/>
      <c r="AU71" s="1060" t="s">
        <v>587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28</v>
      </c>
      <c r="R72" s="1060"/>
      <c r="S72" s="1060"/>
      <c r="T72" s="1060"/>
      <c r="U72" s="1060"/>
      <c r="V72" s="1060">
        <v>25</v>
      </c>
      <c r="W72" s="1060"/>
      <c r="X72" s="1060"/>
      <c r="Y72" s="1060"/>
      <c r="Z72" s="1060"/>
      <c r="AA72" s="1060">
        <v>3</v>
      </c>
      <c r="AB72" s="1060"/>
      <c r="AC72" s="1060"/>
      <c r="AD72" s="1060"/>
      <c r="AE72" s="1060"/>
      <c r="AF72" s="1060">
        <v>3</v>
      </c>
      <c r="AG72" s="1060"/>
      <c r="AH72" s="1060"/>
      <c r="AI72" s="1060"/>
      <c r="AJ72" s="1060"/>
      <c r="AK72" s="1060" t="s">
        <v>587</v>
      </c>
      <c r="AL72" s="1060"/>
      <c r="AM72" s="1060"/>
      <c r="AN72" s="1060"/>
      <c r="AO72" s="1060"/>
      <c r="AP72" s="1060" t="s">
        <v>590</v>
      </c>
      <c r="AQ72" s="1060"/>
      <c r="AR72" s="1060"/>
      <c r="AS72" s="1060"/>
      <c r="AT72" s="1060"/>
      <c r="AU72" s="1060" t="s">
        <v>587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487</v>
      </c>
      <c r="R73" s="1060"/>
      <c r="S73" s="1060"/>
      <c r="T73" s="1060"/>
      <c r="U73" s="1060"/>
      <c r="V73" s="1060">
        <v>472</v>
      </c>
      <c r="W73" s="1060"/>
      <c r="X73" s="1060"/>
      <c r="Y73" s="1060"/>
      <c r="Z73" s="1060"/>
      <c r="AA73" s="1060">
        <v>14</v>
      </c>
      <c r="AB73" s="1060"/>
      <c r="AC73" s="1060"/>
      <c r="AD73" s="1060"/>
      <c r="AE73" s="1060"/>
      <c r="AF73" s="1060">
        <v>14</v>
      </c>
      <c r="AG73" s="1060"/>
      <c r="AH73" s="1060"/>
      <c r="AI73" s="1060"/>
      <c r="AJ73" s="1060"/>
      <c r="AK73" s="1060">
        <v>39</v>
      </c>
      <c r="AL73" s="1060"/>
      <c r="AM73" s="1060"/>
      <c r="AN73" s="1060"/>
      <c r="AO73" s="1060"/>
      <c r="AP73" s="1060">
        <v>64</v>
      </c>
      <c r="AQ73" s="1060"/>
      <c r="AR73" s="1060"/>
      <c r="AS73" s="1060"/>
      <c r="AT73" s="1060"/>
      <c r="AU73" s="1060">
        <v>19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81</v>
      </c>
      <c r="R74" s="1060"/>
      <c r="S74" s="1060"/>
      <c r="T74" s="1060"/>
      <c r="U74" s="1060"/>
      <c r="V74" s="1060">
        <v>77</v>
      </c>
      <c r="W74" s="1060"/>
      <c r="X74" s="1060"/>
      <c r="Y74" s="1060"/>
      <c r="Z74" s="1060"/>
      <c r="AA74" s="1060">
        <v>4</v>
      </c>
      <c r="AB74" s="1060"/>
      <c r="AC74" s="1060"/>
      <c r="AD74" s="1060"/>
      <c r="AE74" s="1060"/>
      <c r="AF74" s="1060">
        <v>4</v>
      </c>
      <c r="AG74" s="1060"/>
      <c r="AH74" s="1060"/>
      <c r="AI74" s="1060"/>
      <c r="AJ74" s="1060"/>
      <c r="AK74" s="1060" t="s">
        <v>587</v>
      </c>
      <c r="AL74" s="1060"/>
      <c r="AM74" s="1060"/>
      <c r="AN74" s="1060"/>
      <c r="AO74" s="1060"/>
      <c r="AP74" s="1060" t="s">
        <v>587</v>
      </c>
      <c r="AQ74" s="1060"/>
      <c r="AR74" s="1060"/>
      <c r="AS74" s="1060"/>
      <c r="AT74" s="1060"/>
      <c r="AU74" s="1060" t="s">
        <v>587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584</v>
      </c>
      <c r="C75" s="1064"/>
      <c r="D75" s="1064"/>
      <c r="E75" s="1064"/>
      <c r="F75" s="1064"/>
      <c r="G75" s="1064"/>
      <c r="H75" s="1064"/>
      <c r="I75" s="1064"/>
      <c r="J75" s="1064"/>
      <c r="K75" s="1064"/>
      <c r="L75" s="1064"/>
      <c r="M75" s="1064"/>
      <c r="N75" s="1064"/>
      <c r="O75" s="1064"/>
      <c r="P75" s="1065"/>
      <c r="Q75" s="1067">
        <v>355</v>
      </c>
      <c r="R75" s="1068"/>
      <c r="S75" s="1068"/>
      <c r="T75" s="1068"/>
      <c r="U75" s="1069"/>
      <c r="V75" s="1070">
        <v>278</v>
      </c>
      <c r="W75" s="1068"/>
      <c r="X75" s="1068"/>
      <c r="Y75" s="1068"/>
      <c r="Z75" s="1069"/>
      <c r="AA75" s="1070">
        <v>76</v>
      </c>
      <c r="AB75" s="1068"/>
      <c r="AC75" s="1068"/>
      <c r="AD75" s="1068"/>
      <c r="AE75" s="1069"/>
      <c r="AF75" s="1070">
        <v>76</v>
      </c>
      <c r="AG75" s="1068"/>
      <c r="AH75" s="1068"/>
      <c r="AI75" s="1068"/>
      <c r="AJ75" s="1069"/>
      <c r="AK75" s="1070">
        <v>23</v>
      </c>
      <c r="AL75" s="1068"/>
      <c r="AM75" s="1068"/>
      <c r="AN75" s="1068"/>
      <c r="AO75" s="1069"/>
      <c r="AP75" s="1070" t="s">
        <v>587</v>
      </c>
      <c r="AQ75" s="1068"/>
      <c r="AR75" s="1068"/>
      <c r="AS75" s="1068"/>
      <c r="AT75" s="1069"/>
      <c r="AU75" s="1070" t="s">
        <v>587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585</v>
      </c>
      <c r="C76" s="1064"/>
      <c r="D76" s="1064"/>
      <c r="E76" s="1064"/>
      <c r="F76" s="1064"/>
      <c r="G76" s="1064"/>
      <c r="H76" s="1064"/>
      <c r="I76" s="1064"/>
      <c r="J76" s="1064"/>
      <c r="K76" s="1064"/>
      <c r="L76" s="1064"/>
      <c r="M76" s="1064"/>
      <c r="N76" s="1064"/>
      <c r="O76" s="1064"/>
      <c r="P76" s="1065"/>
      <c r="Q76" s="1067">
        <v>222576</v>
      </c>
      <c r="R76" s="1068"/>
      <c r="S76" s="1068"/>
      <c r="T76" s="1068"/>
      <c r="U76" s="1069"/>
      <c r="V76" s="1070">
        <v>212743</v>
      </c>
      <c r="W76" s="1068"/>
      <c r="X76" s="1068"/>
      <c r="Y76" s="1068"/>
      <c r="Z76" s="1069"/>
      <c r="AA76" s="1070">
        <v>9834</v>
      </c>
      <c r="AB76" s="1068"/>
      <c r="AC76" s="1068"/>
      <c r="AD76" s="1068"/>
      <c r="AE76" s="1069"/>
      <c r="AF76" s="1070">
        <v>9834</v>
      </c>
      <c r="AG76" s="1068"/>
      <c r="AH76" s="1068"/>
      <c r="AI76" s="1068"/>
      <c r="AJ76" s="1069"/>
      <c r="AK76" s="1070">
        <v>127</v>
      </c>
      <c r="AL76" s="1068"/>
      <c r="AM76" s="1068"/>
      <c r="AN76" s="1068"/>
      <c r="AO76" s="1069"/>
      <c r="AP76" s="1070" t="s">
        <v>587</v>
      </c>
      <c r="AQ76" s="1068"/>
      <c r="AR76" s="1068"/>
      <c r="AS76" s="1068"/>
      <c r="AT76" s="1069"/>
      <c r="AU76" s="1070" t="s">
        <v>587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10661</v>
      </c>
      <c r="AG88" s="1048"/>
      <c r="AH88" s="1048"/>
      <c r="AI88" s="1048"/>
      <c r="AJ88" s="1048"/>
      <c r="AK88" s="1052"/>
      <c r="AL88" s="1052"/>
      <c r="AM88" s="1052"/>
      <c r="AN88" s="1052"/>
      <c r="AO88" s="1052"/>
      <c r="AP88" s="1048">
        <v>1734</v>
      </c>
      <c r="AQ88" s="1048"/>
      <c r="AR88" s="1048"/>
      <c r="AS88" s="1048"/>
      <c r="AT88" s="1048"/>
      <c r="AU88" s="1048">
        <v>91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t="s">
        <v>587</v>
      </c>
      <c r="CX102" s="1040"/>
      <c r="CY102" s="1040"/>
      <c r="CZ102" s="1040"/>
      <c r="DA102" s="1041"/>
      <c r="DB102" s="1039" t="s">
        <v>590</v>
      </c>
      <c r="DC102" s="1040"/>
      <c r="DD102" s="1040"/>
      <c r="DE102" s="1040"/>
      <c r="DF102" s="1041"/>
      <c r="DG102" s="1039" t="s">
        <v>587</v>
      </c>
      <c r="DH102" s="1040"/>
      <c r="DI102" s="1040"/>
      <c r="DJ102" s="1040"/>
      <c r="DK102" s="1041"/>
      <c r="DL102" s="1039" t="s">
        <v>587</v>
      </c>
      <c r="DM102" s="1040"/>
      <c r="DN102" s="1040"/>
      <c r="DO102" s="1040"/>
      <c r="DP102" s="1041"/>
      <c r="DQ102" s="1039" t="s">
        <v>587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304</v>
      </c>
      <c r="AG109" s="983"/>
      <c r="AH109" s="983"/>
      <c r="AI109" s="983"/>
      <c r="AJ109" s="984"/>
      <c r="AK109" s="985" t="s">
        <v>303</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304</v>
      </c>
      <c r="BW109" s="983"/>
      <c r="BX109" s="983"/>
      <c r="BY109" s="983"/>
      <c r="BZ109" s="984"/>
      <c r="CA109" s="985" t="s">
        <v>303</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304</v>
      </c>
      <c r="DM109" s="983"/>
      <c r="DN109" s="983"/>
      <c r="DO109" s="983"/>
      <c r="DP109" s="984"/>
      <c r="DQ109" s="985" t="s">
        <v>303</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1110588</v>
      </c>
      <c r="AB110" s="976"/>
      <c r="AC110" s="976"/>
      <c r="AD110" s="976"/>
      <c r="AE110" s="977"/>
      <c r="AF110" s="978">
        <v>1137933</v>
      </c>
      <c r="AG110" s="976"/>
      <c r="AH110" s="976"/>
      <c r="AI110" s="976"/>
      <c r="AJ110" s="977"/>
      <c r="AK110" s="978">
        <v>1202168</v>
      </c>
      <c r="AL110" s="976"/>
      <c r="AM110" s="976"/>
      <c r="AN110" s="976"/>
      <c r="AO110" s="977"/>
      <c r="AP110" s="979">
        <v>34.6</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10451583</v>
      </c>
      <c r="BR110" s="923"/>
      <c r="BS110" s="923"/>
      <c r="BT110" s="923"/>
      <c r="BU110" s="923"/>
      <c r="BV110" s="923">
        <v>10442235</v>
      </c>
      <c r="BW110" s="923"/>
      <c r="BX110" s="923"/>
      <c r="BY110" s="923"/>
      <c r="BZ110" s="923"/>
      <c r="CA110" s="923">
        <v>10102788</v>
      </c>
      <c r="CB110" s="923"/>
      <c r="CC110" s="923"/>
      <c r="CD110" s="923"/>
      <c r="CE110" s="923"/>
      <c r="CF110" s="947">
        <v>291.10000000000002</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429</v>
      </c>
      <c r="DM110" s="923"/>
      <c r="DN110" s="923"/>
      <c r="DO110" s="923"/>
      <c r="DP110" s="923"/>
      <c r="DQ110" s="923" t="s">
        <v>429</v>
      </c>
      <c r="DR110" s="923"/>
      <c r="DS110" s="923"/>
      <c r="DT110" s="923"/>
      <c r="DU110" s="923"/>
      <c r="DV110" s="924" t="s">
        <v>130</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429</v>
      </c>
      <c r="AL111" s="1004"/>
      <c r="AM111" s="1004"/>
      <c r="AN111" s="1004"/>
      <c r="AO111" s="1005"/>
      <c r="AP111" s="1007" t="s">
        <v>130</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130</v>
      </c>
      <c r="BR111" s="895"/>
      <c r="BS111" s="895"/>
      <c r="BT111" s="895"/>
      <c r="BU111" s="895"/>
      <c r="BV111" s="895" t="s">
        <v>130</v>
      </c>
      <c r="BW111" s="895"/>
      <c r="BX111" s="895"/>
      <c r="BY111" s="895"/>
      <c r="BZ111" s="895"/>
      <c r="CA111" s="895" t="s">
        <v>130</v>
      </c>
      <c r="CB111" s="895"/>
      <c r="CC111" s="895"/>
      <c r="CD111" s="895"/>
      <c r="CE111" s="895"/>
      <c r="CF111" s="956" t="s">
        <v>130</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2813581</v>
      </c>
      <c r="BR112" s="895"/>
      <c r="BS112" s="895"/>
      <c r="BT112" s="895"/>
      <c r="BU112" s="895"/>
      <c r="BV112" s="895">
        <v>2619744</v>
      </c>
      <c r="BW112" s="895"/>
      <c r="BX112" s="895"/>
      <c r="BY112" s="895"/>
      <c r="BZ112" s="895"/>
      <c r="CA112" s="895">
        <v>2391354</v>
      </c>
      <c r="CB112" s="895"/>
      <c r="CC112" s="895"/>
      <c r="CD112" s="895"/>
      <c r="CE112" s="895"/>
      <c r="CF112" s="956">
        <v>68.900000000000006</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438</v>
      </c>
      <c r="DR112" s="895"/>
      <c r="DS112" s="895"/>
      <c r="DT112" s="895"/>
      <c r="DU112" s="895"/>
      <c r="DV112" s="872" t="s">
        <v>439</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218377</v>
      </c>
      <c r="AB113" s="1004"/>
      <c r="AC113" s="1004"/>
      <c r="AD113" s="1004"/>
      <c r="AE113" s="1005"/>
      <c r="AF113" s="1006">
        <v>209565</v>
      </c>
      <c r="AG113" s="1004"/>
      <c r="AH113" s="1004"/>
      <c r="AI113" s="1004"/>
      <c r="AJ113" s="1005"/>
      <c r="AK113" s="1006">
        <v>204997</v>
      </c>
      <c r="AL113" s="1004"/>
      <c r="AM113" s="1004"/>
      <c r="AN113" s="1004"/>
      <c r="AO113" s="1005"/>
      <c r="AP113" s="1007">
        <v>5.9</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163745</v>
      </c>
      <c r="BR113" s="895"/>
      <c r="BS113" s="895"/>
      <c r="BT113" s="895"/>
      <c r="BU113" s="895"/>
      <c r="BV113" s="895">
        <v>124938</v>
      </c>
      <c r="BW113" s="895"/>
      <c r="BX113" s="895"/>
      <c r="BY113" s="895"/>
      <c r="BZ113" s="895"/>
      <c r="CA113" s="895">
        <v>90859</v>
      </c>
      <c r="CB113" s="895"/>
      <c r="CC113" s="895"/>
      <c r="CD113" s="895"/>
      <c r="CE113" s="895"/>
      <c r="CF113" s="956">
        <v>2.6</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130</v>
      </c>
      <c r="DR113" s="858"/>
      <c r="DS113" s="858"/>
      <c r="DT113" s="858"/>
      <c r="DU113" s="859"/>
      <c r="DV113" s="905" t="s">
        <v>443</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54220</v>
      </c>
      <c r="AB114" s="858"/>
      <c r="AC114" s="858"/>
      <c r="AD114" s="858"/>
      <c r="AE114" s="859"/>
      <c r="AF114" s="860">
        <v>36717</v>
      </c>
      <c r="AG114" s="858"/>
      <c r="AH114" s="858"/>
      <c r="AI114" s="858"/>
      <c r="AJ114" s="859"/>
      <c r="AK114" s="860">
        <v>31261</v>
      </c>
      <c r="AL114" s="858"/>
      <c r="AM114" s="858"/>
      <c r="AN114" s="858"/>
      <c r="AO114" s="859"/>
      <c r="AP114" s="905">
        <v>0.9</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1292542</v>
      </c>
      <c r="BR114" s="895"/>
      <c r="BS114" s="895"/>
      <c r="BT114" s="895"/>
      <c r="BU114" s="895"/>
      <c r="BV114" s="895">
        <v>1286158</v>
      </c>
      <c r="BW114" s="895"/>
      <c r="BX114" s="895"/>
      <c r="BY114" s="895"/>
      <c r="BZ114" s="895"/>
      <c r="CA114" s="895">
        <v>1225949</v>
      </c>
      <c r="CB114" s="895"/>
      <c r="CC114" s="895"/>
      <c r="CD114" s="895"/>
      <c r="CE114" s="895"/>
      <c r="CF114" s="956">
        <v>35.299999999999997</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443</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130</v>
      </c>
      <c r="AB115" s="1004"/>
      <c r="AC115" s="1004"/>
      <c r="AD115" s="1004"/>
      <c r="AE115" s="1005"/>
      <c r="AF115" s="1006" t="s">
        <v>130</v>
      </c>
      <c r="AG115" s="1004"/>
      <c r="AH115" s="1004"/>
      <c r="AI115" s="1004"/>
      <c r="AJ115" s="1005"/>
      <c r="AK115" s="1006" t="s">
        <v>448</v>
      </c>
      <c r="AL115" s="1004"/>
      <c r="AM115" s="1004"/>
      <c r="AN115" s="1004"/>
      <c r="AO115" s="1005"/>
      <c r="AP115" s="1007" t="s">
        <v>130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438</v>
      </c>
      <c r="BW115" s="895"/>
      <c r="BX115" s="895"/>
      <c r="BY115" s="895"/>
      <c r="BZ115" s="895"/>
      <c r="CA115" s="895" t="s">
        <v>130</v>
      </c>
      <c r="CB115" s="895"/>
      <c r="CC115" s="895"/>
      <c r="CD115" s="895"/>
      <c r="CE115" s="895"/>
      <c r="CF115" s="956" t="s">
        <v>130</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451</v>
      </c>
      <c r="DH115" s="858"/>
      <c r="DI115" s="858"/>
      <c r="DJ115" s="858"/>
      <c r="DK115" s="859"/>
      <c r="DL115" s="860" t="s">
        <v>439</v>
      </c>
      <c r="DM115" s="858"/>
      <c r="DN115" s="858"/>
      <c r="DO115" s="858"/>
      <c r="DP115" s="859"/>
      <c r="DQ115" s="860" t="s">
        <v>130</v>
      </c>
      <c r="DR115" s="858"/>
      <c r="DS115" s="858"/>
      <c r="DT115" s="858"/>
      <c r="DU115" s="859"/>
      <c r="DV115" s="905" t="s">
        <v>452</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130</v>
      </c>
      <c r="AG116" s="858"/>
      <c r="AH116" s="858"/>
      <c r="AI116" s="858"/>
      <c r="AJ116" s="859"/>
      <c r="AK116" s="860" t="s">
        <v>443</v>
      </c>
      <c r="AL116" s="858"/>
      <c r="AM116" s="858"/>
      <c r="AN116" s="858"/>
      <c r="AO116" s="859"/>
      <c r="AP116" s="905" t="s">
        <v>130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452</v>
      </c>
      <c r="BR116" s="895"/>
      <c r="BS116" s="895"/>
      <c r="BT116" s="895"/>
      <c r="BU116" s="895"/>
      <c r="BV116" s="895" t="s">
        <v>452</v>
      </c>
      <c r="BW116" s="895"/>
      <c r="BX116" s="895"/>
      <c r="BY116" s="895"/>
      <c r="BZ116" s="895"/>
      <c r="CA116" s="895" t="s">
        <v>130</v>
      </c>
      <c r="CB116" s="895"/>
      <c r="CC116" s="895"/>
      <c r="CD116" s="895"/>
      <c r="CE116" s="895"/>
      <c r="CF116" s="956" t="s">
        <v>130</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456</v>
      </c>
      <c r="DM116" s="858"/>
      <c r="DN116" s="858"/>
      <c r="DO116" s="858"/>
      <c r="DP116" s="859"/>
      <c r="DQ116" s="860" t="s">
        <v>130</v>
      </c>
      <c r="DR116" s="858"/>
      <c r="DS116" s="858"/>
      <c r="DT116" s="858"/>
      <c r="DU116" s="859"/>
      <c r="DV116" s="905" t="s">
        <v>456</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1383185</v>
      </c>
      <c r="AB117" s="990"/>
      <c r="AC117" s="990"/>
      <c r="AD117" s="990"/>
      <c r="AE117" s="991"/>
      <c r="AF117" s="992">
        <v>1384215</v>
      </c>
      <c r="AG117" s="990"/>
      <c r="AH117" s="990"/>
      <c r="AI117" s="990"/>
      <c r="AJ117" s="991"/>
      <c r="AK117" s="992">
        <v>1438426</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448</v>
      </c>
      <c r="BR117" s="895"/>
      <c r="BS117" s="895"/>
      <c r="BT117" s="895"/>
      <c r="BU117" s="895"/>
      <c r="BV117" s="895" t="s">
        <v>130</v>
      </c>
      <c r="BW117" s="895"/>
      <c r="BX117" s="895"/>
      <c r="BY117" s="895"/>
      <c r="BZ117" s="895"/>
      <c r="CA117" s="895" t="s">
        <v>130</v>
      </c>
      <c r="CB117" s="895"/>
      <c r="CC117" s="895"/>
      <c r="CD117" s="895"/>
      <c r="CE117" s="895"/>
      <c r="CF117" s="956" t="s">
        <v>438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438</v>
      </c>
      <c r="DM117" s="858"/>
      <c r="DN117" s="858"/>
      <c r="DO117" s="858"/>
      <c r="DP117" s="859"/>
      <c r="DQ117" s="860" t="s">
        <v>452</v>
      </c>
      <c r="DR117" s="858"/>
      <c r="DS117" s="858"/>
      <c r="DT117" s="858"/>
      <c r="DU117" s="859"/>
      <c r="DV117" s="905" t="s">
        <v>130</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304</v>
      </c>
      <c r="AG118" s="983"/>
      <c r="AH118" s="983"/>
      <c r="AI118" s="983"/>
      <c r="AJ118" s="984"/>
      <c r="AK118" s="985" t="s">
        <v>303</v>
      </c>
      <c r="AL118" s="983"/>
      <c r="AM118" s="983"/>
      <c r="AN118" s="983"/>
      <c r="AO118" s="984"/>
      <c r="AP118" s="986" t="s">
        <v>423</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435</v>
      </c>
      <c r="CB118" s="926"/>
      <c r="CC118" s="926"/>
      <c r="CD118" s="926"/>
      <c r="CE118" s="926"/>
      <c r="CF118" s="956" t="s">
        <v>130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456</v>
      </c>
      <c r="DM118" s="858"/>
      <c r="DN118" s="858"/>
      <c r="DO118" s="858"/>
      <c r="DP118" s="859"/>
      <c r="DQ118" s="860" t="s">
        <v>438</v>
      </c>
      <c r="DR118" s="858"/>
      <c r="DS118" s="858"/>
      <c r="DT118" s="858"/>
      <c r="DU118" s="859"/>
      <c r="DV118" s="905" t="s">
        <v>130</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443</v>
      </c>
      <c r="AB119" s="976"/>
      <c r="AC119" s="976"/>
      <c r="AD119" s="976"/>
      <c r="AE119" s="977"/>
      <c r="AF119" s="978" t="s">
        <v>130</v>
      </c>
      <c r="AG119" s="976"/>
      <c r="AH119" s="976"/>
      <c r="AI119" s="976"/>
      <c r="AJ119" s="977"/>
      <c r="AK119" s="978" t="s">
        <v>435</v>
      </c>
      <c r="AL119" s="976"/>
      <c r="AM119" s="976"/>
      <c r="AN119" s="976"/>
      <c r="AO119" s="977"/>
      <c r="AP119" s="979" t="s">
        <v>438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462</v>
      </c>
      <c r="BP119" s="959"/>
      <c r="BQ119" s="963">
        <v>14721451</v>
      </c>
      <c r="BR119" s="926"/>
      <c r="BS119" s="926"/>
      <c r="BT119" s="926"/>
      <c r="BU119" s="926"/>
      <c r="BV119" s="926">
        <v>14473075</v>
      </c>
      <c r="BW119" s="926"/>
      <c r="BX119" s="926"/>
      <c r="BY119" s="926"/>
      <c r="BZ119" s="926"/>
      <c r="CA119" s="926">
        <v>13810950</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130</v>
      </c>
      <c r="DM119" s="841"/>
      <c r="DN119" s="841"/>
      <c r="DO119" s="841"/>
      <c r="DP119" s="842"/>
      <c r="DQ119" s="843" t="s">
        <v>130</v>
      </c>
      <c r="DR119" s="841"/>
      <c r="DS119" s="841"/>
      <c r="DT119" s="841"/>
      <c r="DU119" s="842"/>
      <c r="DV119" s="929" t="s">
        <v>435</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452</v>
      </c>
      <c r="AG120" s="858"/>
      <c r="AH120" s="858"/>
      <c r="AI120" s="858"/>
      <c r="AJ120" s="859"/>
      <c r="AK120" s="860" t="s">
        <v>130</v>
      </c>
      <c r="AL120" s="858"/>
      <c r="AM120" s="858"/>
      <c r="AN120" s="858"/>
      <c r="AO120" s="859"/>
      <c r="AP120" s="905" t="s">
        <v>130</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3678267</v>
      </c>
      <c r="BR120" s="923"/>
      <c r="BS120" s="923"/>
      <c r="BT120" s="923"/>
      <c r="BU120" s="923"/>
      <c r="BV120" s="923">
        <v>3720285</v>
      </c>
      <c r="BW120" s="923"/>
      <c r="BX120" s="923"/>
      <c r="BY120" s="923"/>
      <c r="BZ120" s="923"/>
      <c r="CA120" s="923">
        <v>3698435</v>
      </c>
      <c r="CB120" s="923"/>
      <c r="CC120" s="923"/>
      <c r="CD120" s="923"/>
      <c r="CE120" s="923"/>
      <c r="CF120" s="947">
        <v>106.6</v>
      </c>
      <c r="CG120" s="948"/>
      <c r="CH120" s="948"/>
      <c r="CI120" s="948"/>
      <c r="CJ120" s="948"/>
      <c r="CK120" s="949" t="s">
        <v>466</v>
      </c>
      <c r="CL120" s="933"/>
      <c r="CM120" s="933"/>
      <c r="CN120" s="933"/>
      <c r="CO120" s="934"/>
      <c r="CP120" s="953" t="s">
        <v>399</v>
      </c>
      <c r="CQ120" s="954"/>
      <c r="CR120" s="954"/>
      <c r="CS120" s="954"/>
      <c r="CT120" s="954"/>
      <c r="CU120" s="954"/>
      <c r="CV120" s="954"/>
      <c r="CW120" s="954"/>
      <c r="CX120" s="954"/>
      <c r="CY120" s="954"/>
      <c r="CZ120" s="954"/>
      <c r="DA120" s="954"/>
      <c r="DB120" s="954"/>
      <c r="DC120" s="954"/>
      <c r="DD120" s="954"/>
      <c r="DE120" s="954"/>
      <c r="DF120" s="955"/>
      <c r="DG120" s="942" t="s">
        <v>456</v>
      </c>
      <c r="DH120" s="923"/>
      <c r="DI120" s="923"/>
      <c r="DJ120" s="923"/>
      <c r="DK120" s="923"/>
      <c r="DL120" s="923">
        <v>2619744</v>
      </c>
      <c r="DM120" s="923"/>
      <c r="DN120" s="923"/>
      <c r="DO120" s="923"/>
      <c r="DP120" s="923"/>
      <c r="DQ120" s="923">
        <v>2391354</v>
      </c>
      <c r="DR120" s="923"/>
      <c r="DS120" s="923"/>
      <c r="DT120" s="923"/>
      <c r="DU120" s="923"/>
      <c r="DV120" s="924">
        <v>68.900000000000006</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443</v>
      </c>
      <c r="AB121" s="858"/>
      <c r="AC121" s="858"/>
      <c r="AD121" s="858"/>
      <c r="AE121" s="859"/>
      <c r="AF121" s="860" t="s">
        <v>452</v>
      </c>
      <c r="AG121" s="858"/>
      <c r="AH121" s="858"/>
      <c r="AI121" s="858"/>
      <c r="AJ121" s="859"/>
      <c r="AK121" s="860" t="s">
        <v>435</v>
      </c>
      <c r="AL121" s="858"/>
      <c r="AM121" s="858"/>
      <c r="AN121" s="858"/>
      <c r="AO121" s="859"/>
      <c r="AP121" s="905" t="s">
        <v>468</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78675</v>
      </c>
      <c r="BR121" s="895"/>
      <c r="BS121" s="895"/>
      <c r="BT121" s="895"/>
      <c r="BU121" s="895"/>
      <c r="BV121" s="895">
        <v>69061</v>
      </c>
      <c r="BW121" s="895"/>
      <c r="BX121" s="895"/>
      <c r="BY121" s="895"/>
      <c r="BZ121" s="895"/>
      <c r="CA121" s="895">
        <v>51380</v>
      </c>
      <c r="CB121" s="895"/>
      <c r="CC121" s="895"/>
      <c r="CD121" s="895"/>
      <c r="CE121" s="895"/>
      <c r="CF121" s="956">
        <v>1.5</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130</v>
      </c>
      <c r="DH121" s="895"/>
      <c r="DI121" s="895"/>
      <c r="DJ121" s="895"/>
      <c r="DK121" s="895"/>
      <c r="DL121" s="895" t="s">
        <v>130</v>
      </c>
      <c r="DM121" s="895"/>
      <c r="DN121" s="895"/>
      <c r="DO121" s="895"/>
      <c r="DP121" s="895"/>
      <c r="DQ121" s="895" t="s">
        <v>130</v>
      </c>
      <c r="DR121" s="895"/>
      <c r="DS121" s="895"/>
      <c r="DT121" s="895"/>
      <c r="DU121" s="895"/>
      <c r="DV121" s="872" t="s">
        <v>130</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448</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9597823</v>
      </c>
      <c r="BR122" s="926"/>
      <c r="BS122" s="926"/>
      <c r="BT122" s="926"/>
      <c r="BU122" s="926"/>
      <c r="BV122" s="926">
        <v>9463382</v>
      </c>
      <c r="BW122" s="926"/>
      <c r="BX122" s="926"/>
      <c r="BY122" s="926"/>
      <c r="BZ122" s="926"/>
      <c r="CA122" s="926">
        <v>9094537</v>
      </c>
      <c r="CB122" s="926"/>
      <c r="CC122" s="926"/>
      <c r="CD122" s="926"/>
      <c r="CE122" s="926"/>
      <c r="CF122" s="927">
        <v>262.10000000000002</v>
      </c>
      <c r="CG122" s="928"/>
      <c r="CH122" s="928"/>
      <c r="CI122" s="928"/>
      <c r="CJ122" s="928"/>
      <c r="CK122" s="950"/>
      <c r="CL122" s="936"/>
      <c r="CM122" s="936"/>
      <c r="CN122" s="936"/>
      <c r="CO122" s="937"/>
      <c r="CP122" s="916" t="s">
        <v>398</v>
      </c>
      <c r="CQ122" s="917"/>
      <c r="CR122" s="917"/>
      <c r="CS122" s="917"/>
      <c r="CT122" s="917"/>
      <c r="CU122" s="917"/>
      <c r="CV122" s="917"/>
      <c r="CW122" s="917"/>
      <c r="CX122" s="917"/>
      <c r="CY122" s="917"/>
      <c r="CZ122" s="917"/>
      <c r="DA122" s="917"/>
      <c r="DB122" s="917"/>
      <c r="DC122" s="917"/>
      <c r="DD122" s="917"/>
      <c r="DE122" s="917"/>
      <c r="DF122" s="918"/>
      <c r="DG122" s="894" t="s">
        <v>130</v>
      </c>
      <c r="DH122" s="895"/>
      <c r="DI122" s="895"/>
      <c r="DJ122" s="895"/>
      <c r="DK122" s="895"/>
      <c r="DL122" s="895" t="s">
        <v>443</v>
      </c>
      <c r="DM122" s="895"/>
      <c r="DN122" s="895"/>
      <c r="DO122" s="895"/>
      <c r="DP122" s="895"/>
      <c r="DQ122" s="895" t="s">
        <v>130</v>
      </c>
      <c r="DR122" s="895"/>
      <c r="DS122" s="895"/>
      <c r="DT122" s="895"/>
      <c r="DU122" s="895"/>
      <c r="DV122" s="872" t="s">
        <v>130</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472</v>
      </c>
      <c r="BP123" s="959"/>
      <c r="BQ123" s="913">
        <v>13354765</v>
      </c>
      <c r="BR123" s="914"/>
      <c r="BS123" s="914"/>
      <c r="BT123" s="914"/>
      <c r="BU123" s="914"/>
      <c r="BV123" s="914">
        <v>13252728</v>
      </c>
      <c r="BW123" s="914"/>
      <c r="BX123" s="914"/>
      <c r="BY123" s="914"/>
      <c r="BZ123" s="914"/>
      <c r="CA123" s="914">
        <v>12844352</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t="s">
        <v>448</v>
      </c>
      <c r="DH123" s="858"/>
      <c r="DI123" s="858"/>
      <c r="DJ123" s="858"/>
      <c r="DK123" s="859"/>
      <c r="DL123" s="860" t="s">
        <v>130</v>
      </c>
      <c r="DM123" s="858"/>
      <c r="DN123" s="858"/>
      <c r="DO123" s="858"/>
      <c r="DP123" s="859"/>
      <c r="DQ123" s="860" t="s">
        <v>448</v>
      </c>
      <c r="DR123" s="858"/>
      <c r="DS123" s="858"/>
      <c r="DT123" s="858"/>
      <c r="DU123" s="859"/>
      <c r="DV123" s="905" t="s">
        <v>130</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448</v>
      </c>
      <c r="AL124" s="858"/>
      <c r="AM124" s="858"/>
      <c r="AN124" s="858"/>
      <c r="AO124" s="859"/>
      <c r="AP124" s="905" t="s">
        <v>474</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36.700000000000003</v>
      </c>
      <c r="BR124" s="912"/>
      <c r="BS124" s="912"/>
      <c r="BT124" s="912"/>
      <c r="BU124" s="912"/>
      <c r="BV124" s="912">
        <v>34.299999999999997</v>
      </c>
      <c r="BW124" s="912"/>
      <c r="BX124" s="912"/>
      <c r="BY124" s="912"/>
      <c r="BZ124" s="912"/>
      <c r="CA124" s="912">
        <v>27.8</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2813581</v>
      </c>
      <c r="DH124" s="841"/>
      <c r="DI124" s="841"/>
      <c r="DJ124" s="841"/>
      <c r="DK124" s="842"/>
      <c r="DL124" s="843" t="s">
        <v>130</v>
      </c>
      <c r="DM124" s="841"/>
      <c r="DN124" s="841"/>
      <c r="DO124" s="841"/>
      <c r="DP124" s="842"/>
      <c r="DQ124" s="843" t="s">
        <v>130</v>
      </c>
      <c r="DR124" s="841"/>
      <c r="DS124" s="841"/>
      <c r="DT124" s="841"/>
      <c r="DU124" s="842"/>
      <c r="DV124" s="929" t="s">
        <v>448</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474</v>
      </c>
      <c r="AG125" s="858"/>
      <c r="AH125" s="858"/>
      <c r="AI125" s="858"/>
      <c r="AJ125" s="859"/>
      <c r="AK125" s="860" t="s">
        <v>130</v>
      </c>
      <c r="AL125" s="858"/>
      <c r="AM125" s="858"/>
      <c r="AN125" s="858"/>
      <c r="AO125" s="859"/>
      <c r="AP125" s="905" t="s">
        <v>448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456</v>
      </c>
      <c r="DR125" s="923"/>
      <c r="DS125" s="923"/>
      <c r="DT125" s="923"/>
      <c r="DU125" s="923"/>
      <c r="DV125" s="924" t="s">
        <v>474</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443</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456</v>
      </c>
      <c r="DR126" s="895"/>
      <c r="DS126" s="895"/>
      <c r="DT126" s="895"/>
      <c r="DU126" s="895"/>
      <c r="DV126" s="872" t="s">
        <v>130</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468</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448</v>
      </c>
      <c r="DH127" s="895"/>
      <c r="DI127" s="895"/>
      <c r="DJ127" s="895"/>
      <c r="DK127" s="895"/>
      <c r="DL127" s="895" t="s">
        <v>474</v>
      </c>
      <c r="DM127" s="895"/>
      <c r="DN127" s="895"/>
      <c r="DO127" s="895"/>
      <c r="DP127" s="895"/>
      <c r="DQ127" s="895" t="s">
        <v>438</v>
      </c>
      <c r="DR127" s="895"/>
      <c r="DS127" s="895"/>
      <c r="DT127" s="895"/>
      <c r="DU127" s="895"/>
      <c r="DV127" s="872" t="s">
        <v>130</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11740</v>
      </c>
      <c r="AB128" s="879"/>
      <c r="AC128" s="879"/>
      <c r="AD128" s="879"/>
      <c r="AE128" s="880"/>
      <c r="AF128" s="881">
        <v>11129</v>
      </c>
      <c r="AG128" s="879"/>
      <c r="AH128" s="879"/>
      <c r="AI128" s="879"/>
      <c r="AJ128" s="880"/>
      <c r="AK128" s="881">
        <v>9042</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130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456</v>
      </c>
      <c r="DM128" s="869"/>
      <c r="DN128" s="869"/>
      <c r="DO128" s="869"/>
      <c r="DP128" s="869"/>
      <c r="DQ128" s="869" t="s">
        <v>438</v>
      </c>
      <c r="DR128" s="869"/>
      <c r="DS128" s="869"/>
      <c r="DT128" s="869"/>
      <c r="DU128" s="869"/>
      <c r="DV128" s="870" t="s">
        <v>130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4692528</v>
      </c>
      <c r="AB129" s="858"/>
      <c r="AC129" s="858"/>
      <c r="AD129" s="858"/>
      <c r="AE129" s="859"/>
      <c r="AF129" s="860">
        <v>4550118</v>
      </c>
      <c r="AG129" s="858"/>
      <c r="AH129" s="858"/>
      <c r="AI129" s="858"/>
      <c r="AJ129" s="859"/>
      <c r="AK129" s="860">
        <v>4518679</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130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977681</v>
      </c>
      <c r="AB130" s="858"/>
      <c r="AC130" s="858"/>
      <c r="AD130" s="858"/>
      <c r="AE130" s="859"/>
      <c r="AF130" s="860">
        <v>998492</v>
      </c>
      <c r="AG130" s="858"/>
      <c r="AH130" s="858"/>
      <c r="AI130" s="858"/>
      <c r="AJ130" s="859"/>
      <c r="AK130" s="860">
        <v>1048665</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10.7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3714847</v>
      </c>
      <c r="AB131" s="841"/>
      <c r="AC131" s="841"/>
      <c r="AD131" s="841"/>
      <c r="AE131" s="842"/>
      <c r="AF131" s="843">
        <v>3551626</v>
      </c>
      <c r="AG131" s="841"/>
      <c r="AH131" s="841"/>
      <c r="AI131" s="841"/>
      <c r="AJ131" s="842"/>
      <c r="AK131" s="843">
        <v>3470014</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27.8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10.599736679999999</v>
      </c>
      <c r="AB132" s="821"/>
      <c r="AC132" s="821"/>
      <c r="AD132" s="821"/>
      <c r="AE132" s="822"/>
      <c r="AF132" s="823">
        <v>10.54711279</v>
      </c>
      <c r="AG132" s="821"/>
      <c r="AH132" s="821"/>
      <c r="AI132" s="821"/>
      <c r="AJ132" s="822"/>
      <c r="AK132" s="823">
        <v>10.97168484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10.5</v>
      </c>
      <c r="AB133" s="800"/>
      <c r="AC133" s="800"/>
      <c r="AD133" s="800"/>
      <c r="AE133" s="801"/>
      <c r="AF133" s="799">
        <v>10.3</v>
      </c>
      <c r="AG133" s="800"/>
      <c r="AH133" s="800"/>
      <c r="AI133" s="800"/>
      <c r="AJ133" s="801"/>
      <c r="AK133" s="799">
        <v>10.7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9V4ZNhDiyPL858FY0Bzkjb0NGaJC5tExjpU0QWY/w3Lj86sMB5fRRNqKpN1x+CDQBgW91OeL9OEdLBak48o1A==" saltValue="KqmsjuaeLktwleIKhor8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62+9SjEGcy/11A+EirSVpo7JgpcH4fk3jSSC9ZmP8DU1Xuz4K1x71y1et3UlO6vYGsTUswdBK9b6TdYJplrRA==" saltValue="1m8s50mVEyyr9oIVYcYn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TpxPiSyCqvvbDqSDkYVw+XmOhI5WeLIt1fRu8qjxrEQ+KetyB1enNYnSVuBH1a7aGiv0U3vXRsdAMewolTiVw==" saltValue="LUSGpurL1TT8t5uD7joj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1036145</v>
      </c>
      <c r="AP9" s="312">
        <v>120272</v>
      </c>
      <c r="AQ9" s="313">
        <v>107683</v>
      </c>
      <c r="AR9" s="314">
        <v>11.7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108695</v>
      </c>
      <c r="AP10" s="315">
        <v>12617</v>
      </c>
      <c r="AQ10" s="316">
        <v>13084</v>
      </c>
      <c r="AR10" s="317">
        <v>-3.6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300695</v>
      </c>
      <c r="AP11" s="315">
        <v>34904</v>
      </c>
      <c r="AQ11" s="316">
        <v>13980</v>
      </c>
      <c r="AR11" s="317">
        <v>149.69999999999999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23034</v>
      </c>
      <c r="AP12" s="315">
        <v>2674</v>
      </c>
      <c r="AQ12" s="316">
        <v>1895</v>
      </c>
      <c r="AR12" s="317">
        <v>41.1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72570</v>
      </c>
      <c r="AP14" s="315">
        <v>8424</v>
      </c>
      <c r="AQ14" s="316">
        <v>5185</v>
      </c>
      <c r="AR14" s="317">
        <v>62.5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50237</v>
      </c>
      <c r="AP15" s="315">
        <v>5831</v>
      </c>
      <c r="AQ15" s="316">
        <v>2748</v>
      </c>
      <c r="AR15" s="317">
        <v>112.2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-105093</v>
      </c>
      <c r="AP16" s="315">
        <v>-12199</v>
      </c>
      <c r="AQ16" s="316">
        <v>-9965</v>
      </c>
      <c r="AR16" s="317">
        <v>22.4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1486283</v>
      </c>
      <c r="AP17" s="315">
        <v>172523</v>
      </c>
      <c r="AQ17" s="316">
        <v>134610</v>
      </c>
      <c r="AR17" s="317">
        <v>28.2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15.09</v>
      </c>
      <c r="AP21" s="328">
        <v>12.5</v>
      </c>
      <c r="AQ21" s="329">
        <v>2.59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91.4</v>
      </c>
      <c r="AP22" s="333">
        <v>95.7</v>
      </c>
      <c r="AQ22" s="334">
        <v>-4.3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1202168</v>
      </c>
      <c r="AP32" s="342">
        <v>139544</v>
      </c>
      <c r="AQ32" s="343">
        <v>66752</v>
      </c>
      <c r="AR32" s="344">
        <v>109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204997</v>
      </c>
      <c r="AP35" s="342">
        <v>23795</v>
      </c>
      <c r="AQ35" s="343">
        <v>23231</v>
      </c>
      <c r="AR35" s="344">
        <v>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31261</v>
      </c>
      <c r="AP36" s="342">
        <v>3629</v>
      </c>
      <c r="AQ36" s="343">
        <v>3463</v>
      </c>
      <c r="AR36" s="344">
        <v>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t="s">
        <v>513</v>
      </c>
      <c r="AP37" s="342" t="s">
        <v>513</v>
      </c>
      <c r="AQ37" s="343">
        <v>751</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513</v>
      </c>
      <c r="AP38" s="345" t="s">
        <v>513</v>
      </c>
      <c r="AQ38" s="346">
        <v>11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-9042</v>
      </c>
      <c r="AP39" s="342">
        <v>-1050</v>
      </c>
      <c r="AQ39" s="343">
        <v>-2100</v>
      </c>
      <c r="AR39" s="344">
        <v>-50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-1048665</v>
      </c>
      <c r="AP40" s="342">
        <v>-121725</v>
      </c>
      <c r="AQ40" s="343">
        <v>-67233</v>
      </c>
      <c r="AR40" s="344">
        <v>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380719</v>
      </c>
      <c r="AP41" s="342">
        <v>44193</v>
      </c>
      <c r="AQ41" s="343">
        <v>24874</v>
      </c>
      <c r="AR41" s="344">
        <v>77.7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1707257</v>
      </c>
      <c r="AN51" s="364">
        <v>178378</v>
      </c>
      <c r="AO51" s="365">
        <v>35.4</v>
      </c>
      <c r="AP51" s="366">
        <v>119685</v>
      </c>
      <c r="AQ51" s="367">
        <v>0</v>
      </c>
      <c r="AR51" s="368">
        <v>35.4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1396488</v>
      </c>
      <c r="AN52" s="372">
        <v>145908</v>
      </c>
      <c r="AO52" s="373">
        <v>61.5</v>
      </c>
      <c r="AP52" s="374">
        <v>68464</v>
      </c>
      <c r="AQ52" s="375">
        <v>18.399999999999999</v>
      </c>
      <c r="AR52" s="376">
        <v>43.1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1370203</v>
      </c>
      <c r="AN53" s="364">
        <v>146656</v>
      </c>
      <c r="AO53" s="365">
        <v>-17.8</v>
      </c>
      <c r="AP53" s="366">
        <v>128611</v>
      </c>
      <c r="AQ53" s="367">
        <v>7.5</v>
      </c>
      <c r="AR53" s="368">
        <v>-25.3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944188</v>
      </c>
      <c r="AN54" s="372">
        <v>101058</v>
      </c>
      <c r="AO54" s="373">
        <v>-30.7</v>
      </c>
      <c r="AP54" s="374">
        <v>61552</v>
      </c>
      <c r="AQ54" s="375">
        <v>-10.1</v>
      </c>
      <c r="AR54" s="376">
        <v>-20.6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1551440</v>
      </c>
      <c r="AN55" s="364">
        <v>170133</v>
      </c>
      <c r="AO55" s="365">
        <v>16</v>
      </c>
      <c r="AP55" s="366">
        <v>138651</v>
      </c>
      <c r="AQ55" s="367">
        <v>7.8</v>
      </c>
      <c r="AR55" s="368">
        <v>8.1999999999999993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1407963</v>
      </c>
      <c r="AN56" s="372">
        <v>154399</v>
      </c>
      <c r="AO56" s="373">
        <v>52.8</v>
      </c>
      <c r="AP56" s="374">
        <v>71211</v>
      </c>
      <c r="AQ56" s="375">
        <v>15.7</v>
      </c>
      <c r="AR56" s="376">
        <v>37.1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1015836</v>
      </c>
      <c r="AN57" s="364">
        <v>114927</v>
      </c>
      <c r="AO57" s="365">
        <v>-32.4</v>
      </c>
      <c r="AP57" s="366">
        <v>122882</v>
      </c>
      <c r="AQ57" s="367">
        <v>-11.4</v>
      </c>
      <c r="AR57" s="368">
        <v>-21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908294</v>
      </c>
      <c r="AN58" s="372">
        <v>102760</v>
      </c>
      <c r="AO58" s="373">
        <v>-33.4</v>
      </c>
      <c r="AP58" s="374">
        <v>65785</v>
      </c>
      <c r="AQ58" s="375">
        <v>-7.6</v>
      </c>
      <c r="AR58" s="376">
        <v>-25.8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1084996</v>
      </c>
      <c r="AN59" s="364">
        <v>125943</v>
      </c>
      <c r="AO59" s="365">
        <v>9.6</v>
      </c>
      <c r="AP59" s="366">
        <v>114790</v>
      </c>
      <c r="AQ59" s="367">
        <v>-6.6</v>
      </c>
      <c r="AR59" s="368">
        <v>16.2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887643</v>
      </c>
      <c r="AN60" s="372">
        <v>103035</v>
      </c>
      <c r="AO60" s="373">
        <v>0.3</v>
      </c>
      <c r="AP60" s="374">
        <v>55601</v>
      </c>
      <c r="AQ60" s="375">
        <v>-15.5</v>
      </c>
      <c r="AR60" s="376">
        <v>15.8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1345946</v>
      </c>
      <c r="AN61" s="379">
        <v>147207</v>
      </c>
      <c r="AO61" s="380">
        <v>2.2000000000000002</v>
      </c>
      <c r="AP61" s="381">
        <v>124924</v>
      </c>
      <c r="AQ61" s="382">
        <v>-0.5</v>
      </c>
      <c r="AR61" s="368">
        <v>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1108915</v>
      </c>
      <c r="AN62" s="372">
        <v>121432</v>
      </c>
      <c r="AO62" s="373">
        <v>10.1</v>
      </c>
      <c r="AP62" s="374">
        <v>64523</v>
      </c>
      <c r="AQ62" s="375">
        <v>0.2</v>
      </c>
      <c r="AR62" s="376">
        <v>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4djjwEI+TwjZGs//reqwHLonkpRexaojF+UlHhsLBu93iGoPkRrWXOImI2x1WcyvmNR8UCGC+q2fOTPZBzJA==" saltValue="9gs9z5VqBSPAw52tfj8p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80" zoomScaleNormal="80" zoomScaleSheetLayoutView="55" workbookViewId="0">
      <selection activeCell="DS106" sqref="DS10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FuEsmceKw4IlqemKFNuCG7AV7uPCC8LIG83jQBZqVMBsY/rwm7DAJzUi6rVbEFlQ0Ax98dj/8lasbRBKCn+g==" saltValue="CoL+fNCnEY1qrpOBmUjp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X1OWFO9SwvMfRIFhotkJXGiqHUZwWoGrkoHl85o/u1iJYcj8IR21YTpjbZx2zMUMq/eKiJu1s3fgNPypUoxog==" saltValue="B1fdQJhTh5Ky4Fl7PrQN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9"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44.17</v>
      </c>
      <c r="G47" s="12">
        <v>45.18</v>
      </c>
      <c r="H47" s="12">
        <v>46.96</v>
      </c>
      <c r="I47" s="12">
        <v>48.47</v>
      </c>
      <c r="J47" s="13">
        <v>41.3</v>
      </c>
    </row>
    <row r="48" spans="2:10" ht="57.75" customHeight="1" x14ac:dyDescent="0.15">
      <c r="B48" s="14"/>
      <c r="C48" s="1234" t="s">
        <v>4</v>
      </c>
      <c r="D48" s="1234"/>
      <c r="E48" s="1235"/>
      <c r="F48" s="15">
        <v>5.25</v>
      </c>
      <c r="G48" s="16">
        <v>7.15</v>
      </c>
      <c r="H48" s="16">
        <v>6.85</v>
      </c>
      <c r="I48" s="16">
        <v>7.8</v>
      </c>
      <c r="J48" s="17">
        <v>5.58</v>
      </c>
    </row>
    <row r="49" spans="2:10" ht="57.75" customHeight="1" thickBot="1" x14ac:dyDescent="0.2">
      <c r="B49" s="18"/>
      <c r="C49" s="1236" t="s">
        <v>5</v>
      </c>
      <c r="D49" s="1236"/>
      <c r="E49" s="1237"/>
      <c r="F49" s="19">
        <v>1.71</v>
      </c>
      <c r="G49" s="20">
        <v>2.96</v>
      </c>
      <c r="H49" s="20" t="s">
        <v>559</v>
      </c>
      <c r="I49" s="20">
        <v>0.77</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A986Ab5wzaAigkGCgCHELDwPbCSK+Pt05bAWKuqMbRivLmJwVoo+TG0TV88zpvDnZAo4DH+DbMV8ahTD9aZDA==" saltValue="LAexQrG8DVK4swgGB8wp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2020-09-08T02:18:34Z</cp:lastPrinted>
  <dcterms:created xsi:type="dcterms:W3CDTF">2020-02-10T04:31:14Z</dcterms:created>
  <dcterms:modified xsi:type="dcterms:W3CDTF">2020-09-30T00:32:06Z</dcterms:modified>
  <cp:category/>
</cp:coreProperties>
</file>