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45" activeTab="0"/>
  </bookViews>
  <sheets>
    <sheet name="記載要領" sheetId="1" r:id="rId1"/>
    <sheet name="様式 (式入り）" sheetId="2" r:id="rId2"/>
    <sheet name="明細（収益）" sheetId="3" r:id="rId3"/>
    <sheet name="明細（費用）" sheetId="4" r:id="rId4"/>
    <sheet name="明細（加減算）" sheetId="5" r:id="rId5"/>
    <sheet name="付加_報酬給与" sheetId="6" r:id="rId6"/>
    <sheet name="付加_利子賃借分割" sheetId="7" r:id="rId7"/>
  </sheets>
  <definedNames>
    <definedName name="_xlfn.IFERROR" hidden="1">#NAME?</definedName>
    <definedName name="_xlnm.Print_Area" localSheetId="5">'付加_報酬給与'!$A$1:$P$61</definedName>
  </definedNames>
  <calcPr fullCalcOnLoad="1"/>
</workbook>
</file>

<file path=xl/sharedStrings.xml><?xml version="1.0" encoding="utf-8"?>
<sst xmlns="http://schemas.openxmlformats.org/spreadsheetml/2006/main" count="433" uniqueCount="190">
  <si>
    <t>営業収益</t>
  </si>
  <si>
    <t>営業外収益</t>
  </si>
  <si>
    <t>特別利益</t>
  </si>
  <si>
    <t>特別損失</t>
  </si>
  <si>
    <t>法人税等</t>
  </si>
  <si>
    <t>計</t>
  </si>
  <si>
    <t>項　　　　　目</t>
  </si>
  <si>
    <t>損益計算書の勘定科目</t>
  </si>
  <si>
    <t>法人税別表４による調整（営業収益分）　※２</t>
  </si>
  <si>
    <t>加算</t>
  </si>
  <si>
    <t>減算</t>
  </si>
  <si>
    <t xml:space="preserve"> </t>
  </si>
  <si>
    <t>販売費及び一般管理費</t>
  </si>
  <si>
    <t>営業外費用</t>
  </si>
  <si>
    <t>税引前当期利益　１－２－３＋４－５＋６－７</t>
  </si>
  <si>
    <t>法人税別表４による調整（加算分）</t>
  </si>
  <si>
    <t>法人税別表４による調整（減算分）</t>
  </si>
  <si>
    <t>売上（製造）原価</t>
  </si>
  <si>
    <t>ア</t>
  </si>
  <si>
    <t>イ</t>
  </si>
  <si>
    <t>ウ</t>
  </si>
  <si>
    <t>エ</t>
  </si>
  <si>
    <t>オ</t>
  </si>
  <si>
    <t>合計（オ＝ア＋イ＋ウ－エ）</t>
  </si>
  <si>
    <t xml:space="preserve">   Ⅰ 按分率の算定</t>
  </si>
  <si>
    <t xml:space="preserve">    Ⅱ 課税標準額の算定</t>
  </si>
  <si>
    <t>所得金課税事業</t>
  </si>
  <si>
    <t>β</t>
  </si>
  <si>
    <t>α＋β</t>
  </si>
  <si>
    <t>※１：各事業の売上金額に相当する収入を記載してください。但し、どちらの事業にも分類できない収益は計上しないでください。
※２：修正申告で加減算された売上金額を記載してください。</t>
  </si>
  <si>
    <t>α</t>
  </si>
  <si>
    <t>6号様式別表５</t>
  </si>
  <si>
    <t>事業税加算</t>
  </si>
  <si>
    <t>事業税減算</t>
  </si>
  <si>
    <t>法人税及び住民税</t>
  </si>
  <si>
    <t>当期純利益金額　　８－９</t>
  </si>
  <si>
    <t>入力可能セル</t>
  </si>
  <si>
    <t>科目</t>
  </si>
  <si>
    <t>販売費及び一般管理費</t>
  </si>
  <si>
    <t>項目</t>
  </si>
  <si>
    <t>B　区分可能</t>
  </si>
  <si>
    <t>C　共通を按分</t>
  </si>
  <si>
    <t>D　区分可能</t>
  </si>
  <si>
    <t>E　共通を按分</t>
  </si>
  <si>
    <t xml:space="preserve">A　総額 </t>
  </si>
  <si>
    <t>A＝B＋D＋F</t>
  </si>
  <si>
    <t>E＝F-C</t>
  </si>
  <si>
    <t>収入金課税事業</t>
  </si>
  <si>
    <t>○収入金課税事業と所得金課税事業を併せて行う法人の区分計算書</t>
  </si>
  <si>
    <t>収入金課税事業</t>
  </si>
  <si>
    <t>F 区分困難（共通）</t>
  </si>
  <si>
    <t>区分困難（共通）</t>
  </si>
  <si>
    <t xml:space="preserve"> G</t>
  </si>
  <si>
    <t xml:space="preserve"> H</t>
  </si>
  <si>
    <t>按分率→</t>
  </si>
  <si>
    <t>按分率＝α/(α＋β)</t>
  </si>
  <si>
    <t>計   11～15</t>
  </si>
  <si>
    <t>計　　17～21</t>
  </si>
  <si>
    <t>所得金額（繰越欠損金控除前）　　　10＋16－22＋23-24</t>
  </si>
  <si>
    <t>総額</t>
  </si>
  <si>
    <t>別紙明細（収益）</t>
  </si>
  <si>
    <t>別紙明細（費用）</t>
  </si>
  <si>
    <t>別紙明細（加減算）</t>
  </si>
  <si>
    <t>法人税別表四（加算分）</t>
  </si>
  <si>
    <t>法人税別表四（減算分）</t>
  </si>
  <si>
    <t>営業外収益・特別利益　※１</t>
  </si>
  <si>
    <t>営業収益 ※1</t>
  </si>
  <si>
    <t>C＝F×按分率</t>
  </si>
  <si>
    <t>　</t>
  </si>
  <si>
    <t>法人名</t>
  </si>
  <si>
    <t>事業年度</t>
  </si>
  <si>
    <t>この明細書は、申告のあった付加価値額と損益計算書、貸借対照表等との関連を確認させていただくためのものです。
貴社独自に積算資料を作成されている場合は、どのような形式のものでも構いませんのでご提出いただきますようお願いします。</t>
  </si>
  <si>
    <t>※「金額」欄には円単位で記載してください。</t>
  </si>
  <si>
    <t>＜報酬給与額＞</t>
  </si>
  <si>
    <t>損益計算書の額と外形標準課税に計上した額が異なる場合はその理由等を内訳欄に記載してください。</t>
  </si>
  <si>
    <t>一つの勘定科目で複数の項目に計上のある場合には各項目に分割して記載してください。</t>
  </si>
  <si>
    <t>また、計上しなかった額について、項目ごとに分割が困難な場合は、いずれかの項目にまとめて記載してください。</t>
  </si>
  <si>
    <t>項　　目</t>
  </si>
  <si>
    <t>勘定科目名</t>
  </si>
  <si>
    <t>備考</t>
  </si>
  <si>
    <t>内　　　訳</t>
  </si>
  <si>
    <t>役員報酬</t>
  </si>
  <si>
    <t>当期費用</t>
  </si>
  <si>
    <t xml:space="preserve"> 法人税所得加算金額
 （損金否認される額）</t>
  </si>
  <si>
    <t>法人税所得減算金額
（損金認容される額）</t>
  </si>
  <si>
    <t>小計</t>
  </si>
  <si>
    <t>Ａ</t>
  </si>
  <si>
    <t>給与賃金等</t>
  </si>
  <si>
    <t>当期費用</t>
  </si>
  <si>
    <t>(非課税手当を除く)　　　　　</t>
  </si>
  <si>
    <t>(臨時職員・パート・アルバイトを含む)</t>
  </si>
  <si>
    <t>Ｂ</t>
  </si>
  <si>
    <t>現物給与等</t>
  </si>
  <si>
    <r>
      <t xml:space="preserve">当期費用
</t>
    </r>
    <r>
      <rPr>
        <sz val="9"/>
        <rFont val="ＭＳ Ｐ明朝"/>
        <family val="1"/>
      </rPr>
      <t>（所得税法上の給与とされたもの）</t>
    </r>
  </si>
  <si>
    <t>Ｃ</t>
  </si>
  <si>
    <t>賞与</t>
  </si>
  <si>
    <t>法人税所得加算金額
（損金否認される額）</t>
  </si>
  <si>
    <t>Ｄ</t>
  </si>
  <si>
    <t>退職金</t>
  </si>
  <si>
    <t>Ｅ</t>
  </si>
  <si>
    <t>出向者に係る給与負担金</t>
  </si>
  <si>
    <t>他の法人に支払う額</t>
  </si>
  <si>
    <t>他の法人から受け取る額</t>
  </si>
  <si>
    <t>Ｆ</t>
  </si>
  <si>
    <t>そ の 他</t>
  </si>
  <si>
    <t>Ｇ</t>
  </si>
  <si>
    <t>Ａ～Ｇの計（ア）
第６号様式別表５の３③と一致します。</t>
  </si>
  <si>
    <t>年金掛金等（企業年金・厚生年金基金等）</t>
  </si>
  <si>
    <t>＜報酬給与額：派遣等＞　</t>
  </si>
  <si>
    <t>労働者
派遣等</t>
  </si>
  <si>
    <t>差引</t>
  </si>
  <si>
    <t>申告対象額（７５％）</t>
  </si>
  <si>
    <t>&lt;純支払利子&gt;</t>
  </si>
  <si>
    <t>純支払利子に計上した額を記載してください。</t>
  </si>
  <si>
    <t>利子補給金は支払利息から差引できません。</t>
  </si>
  <si>
    <t>保証料は支払利息に含みません。</t>
  </si>
  <si>
    <t>リース利息は、リース契約書で利息が明確に判明している金額となります。</t>
  </si>
  <si>
    <t>支払利息</t>
  </si>
  <si>
    <t>勘定科目</t>
  </si>
  <si>
    <t>借入金利息</t>
  </si>
  <si>
    <t>社債利息</t>
  </si>
  <si>
    <t>手形割引料</t>
  </si>
  <si>
    <t>リース利息</t>
  </si>
  <si>
    <t>合計</t>
  </si>
  <si>
    <t>受取利息</t>
  </si>
  <si>
    <t>&lt;純支払賃借料&gt;</t>
  </si>
  <si>
    <t>消費税抜きの額で記載してください。</t>
  </si>
  <si>
    <t>契約が１カ月以上の期間のものが対象となります。</t>
  </si>
  <si>
    <t>相手方ごとに記載してください。</t>
  </si>
  <si>
    <t>支払賃借料</t>
  </si>
  <si>
    <t>相手方</t>
  </si>
  <si>
    <t>土地</t>
  </si>
  <si>
    <t>建物</t>
  </si>
  <si>
    <t>保管料</t>
  </si>
  <si>
    <t>アパート（社宅）等</t>
  </si>
  <si>
    <t>占用料等</t>
  </si>
  <si>
    <t>本体価格</t>
  </si>
  <si>
    <t>共益費等</t>
  </si>
  <si>
    <t>敷金等</t>
  </si>
  <si>
    <t>駐車場</t>
  </si>
  <si>
    <t>申告額の合計</t>
  </si>
  <si>
    <t>申告対象外</t>
  </si>
  <si>
    <t>総合計</t>
  </si>
  <si>
    <t>受取賃借料</t>
  </si>
  <si>
    <t>アパート（社宅）等入居者負担</t>
  </si>
  <si>
    <t>その他</t>
  </si>
  <si>
    <t>&lt;分割基準&gt;</t>
  </si>
  <si>
    <t>期末時点で、１カ月以上の休職者等は除いてください。</t>
  </si>
  <si>
    <t>所在地毎の人員の状況において、以下に該当する場合はそれぞれの計算式で補正してください。</t>
  </si>
  <si>
    <t>算定期間の中途で新設された事務所等</t>
  </si>
  <si>
    <t>算定期間の末日現在の従業者数</t>
  </si>
  <si>
    <t>×</t>
  </si>
  <si>
    <t>新設された日から算定期間の末日までの月数</t>
  </si>
  <si>
    <t>算定期間の月数</t>
  </si>
  <si>
    <t>算定期間の中途で廃止された事務所等</t>
  </si>
  <si>
    <t>廃止された月の前月末現在の従業者数</t>
  </si>
  <si>
    <t>廃止された日までの月数</t>
  </si>
  <si>
    <t>算定期間の各月の末日現在の従業者数のうち最も多い数が少ない数の２倍を超える事務所等</t>
  </si>
  <si>
    <t>算定期間の各月の末日現在の従業者を合計した数</t>
  </si>
  <si>
    <t>所在地</t>
  </si>
  <si>
    <t>事業所名</t>
  </si>
  <si>
    <t>役員</t>
  </si>
  <si>
    <t>社員
(出向
除く)</t>
  </si>
  <si>
    <t>準社員</t>
  </si>
  <si>
    <t>パート</t>
  </si>
  <si>
    <t>アルバイト</t>
  </si>
  <si>
    <t>出向者
(受入)</t>
  </si>
  <si>
    <t>派遣</t>
  </si>
  <si>
    <t>産業医
(個人)</t>
  </si>
  <si>
    <t>うち報酬給与に計上した額</t>
  </si>
  <si>
    <t>うち報酬給与に計上しなかった額</t>
  </si>
  <si>
    <t>所得金課税事業</t>
  </si>
  <si>
    <t>付 加 価 値 額 等 の 内 訳 明 細 書（所得金課税＋収入金課税（発電・小売電気事業）併用法人用）</t>
  </si>
  <si>
    <t>区分困難
（共通）</t>
  </si>
  <si>
    <t>区分可能</t>
  </si>
  <si>
    <t>按分率⇒</t>
  </si>
  <si>
    <t>共通按分</t>
  </si>
  <si>
    <t>うち
申告対象</t>
  </si>
  <si>
    <t>〃</t>
  </si>
  <si>
    <t>C区分可能</t>
  </si>
  <si>
    <t>a総額（円）</t>
  </si>
  <si>
    <t>e区分可能</t>
  </si>
  <si>
    <t>ｂ（c～f計）
金額</t>
  </si>
  <si>
    <t>g（＝a‐b）
金額</t>
  </si>
  <si>
    <t>（イ）欄
第６号様式別表５の３⑥と一致します。</t>
  </si>
  <si>
    <t>発電・小売電気事業</t>
  </si>
  <si>
    <t>発電・小売電気事業</t>
  </si>
  <si>
    <t>預金利息</t>
  </si>
  <si>
    <t>貸付金利息</t>
  </si>
  <si>
    <t>還付加算金等</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</si>
</sst>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Red]\-#,##0.00000000"/>
    <numFmt numFmtId="177" formatCode="#,##0_ ;[Red]\-#,##0\ "/>
    <numFmt numFmtId="178" formatCode="#,##0.00000000_ ;[Red]\-#,##0.00000000\ "/>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411]ggge&quot;年&quot;m&quot;月&quot;d&quot;日&quot;;@"/>
    <numFmt numFmtId="185" formatCode="&quot;共&quot;&quot;通&quot;&quot;経&quot;&quot;費&quot;&quot;按&quot;&quot;分&quot;\(0.00%\)"/>
    <numFmt numFmtId="186" formatCode="\C&quot;共&quot;&quot;通&quot;&quot;経&quot;&quot;費&quot;&quot;按&quot;&quot;分&quot;\(0.00%\)"/>
    <numFmt numFmtId="187" formatCode="&quot;E共通経費按分(&quot;0.00%\)"/>
    <numFmt numFmtId="188" formatCode="\ⅾ&quot;共&quot;&quot;通&quot;&quot;経&quot;&quot;費&quot;&quot;按&quot;&quot;分&quot;\(0.00%\)"/>
    <numFmt numFmtId="189" formatCode="&quot;f共通経費按分(&quot;0.00%\)"/>
  </numFmts>
  <fonts count="74">
    <font>
      <sz val="11"/>
      <name val="ＭＳ Ｐゴシック"/>
      <family val="3"/>
    </font>
    <font>
      <sz val="6"/>
      <name val="ＭＳ Ｐゴシック"/>
      <family val="3"/>
    </font>
    <font>
      <sz val="11"/>
      <name val="ＭＳ Ｐ明朝"/>
      <family val="1"/>
    </font>
    <font>
      <sz val="12"/>
      <name val="HG丸ｺﾞｼｯｸM-PRO"/>
      <family val="3"/>
    </font>
    <font>
      <u val="single"/>
      <sz val="11"/>
      <color indexed="12"/>
      <name val="ＭＳ Ｐゴシック"/>
      <family val="3"/>
    </font>
    <font>
      <u val="single"/>
      <sz val="11"/>
      <color indexed="36"/>
      <name val="ＭＳ Ｐゴシック"/>
      <family val="3"/>
    </font>
    <font>
      <sz val="12"/>
      <name val="ＭＳ Ｐ明朝"/>
      <family val="1"/>
    </font>
    <font>
      <sz val="10"/>
      <name val="ＭＳ Ｐ明朝"/>
      <family val="1"/>
    </font>
    <font>
      <b/>
      <sz val="16"/>
      <name val="ＭＳ Ｐ明朝"/>
      <family val="1"/>
    </font>
    <font>
      <sz val="9"/>
      <name val="ＭＳ 明朝"/>
      <family val="1"/>
    </font>
    <font>
      <b/>
      <sz val="14"/>
      <name val="ＭＳ Ｐ明朝"/>
      <family val="1"/>
    </font>
    <font>
      <sz val="10"/>
      <name val="ＭＳ 明朝"/>
      <family val="1"/>
    </font>
    <font>
      <sz val="10.5"/>
      <name val="ＭＳ Ｐ明朝"/>
      <family val="1"/>
    </font>
    <font>
      <sz val="14"/>
      <name val="ＭＳ Ｐ明朝"/>
      <family val="1"/>
    </font>
    <font>
      <b/>
      <sz val="10"/>
      <name val="ＭＳ Ｐ明朝"/>
      <family val="1"/>
    </font>
    <font>
      <sz val="10.5"/>
      <name val="ＭＳ Ｐゴシック"/>
      <family val="3"/>
    </font>
    <font>
      <sz val="10"/>
      <name val="ＭＳ ゴシック"/>
      <family val="3"/>
    </font>
    <font>
      <sz val="9"/>
      <name val="ＭＳ Ｐ明朝"/>
      <family val="1"/>
    </font>
    <font>
      <sz val="8.5"/>
      <name val="ＭＳ Ｐ明朝"/>
      <family val="1"/>
    </font>
    <font>
      <sz val="12"/>
      <name val="ＭＳ ゴシック"/>
      <family val="3"/>
    </font>
    <font>
      <sz val="14"/>
      <name val="ＭＳ ゴシック"/>
      <family val="3"/>
    </font>
    <font>
      <sz val="6"/>
      <name val="ＭＳ Ｐ明朝"/>
      <family val="1"/>
    </font>
    <font>
      <sz val="8"/>
      <name val="ＭＳ ゴシック"/>
      <family val="3"/>
    </font>
    <font>
      <sz val="8.5"/>
      <name val="ＭＳ 明朝"/>
      <family val="1"/>
    </font>
    <font>
      <sz val="6"/>
      <name val="ＭＳ ゴシック"/>
      <family val="3"/>
    </font>
    <font>
      <sz val="7"/>
      <name val="ＭＳ ゴシック"/>
      <family val="3"/>
    </font>
    <font>
      <sz val="10.5"/>
      <name val="ＭＳ ゴシック"/>
      <family val="3"/>
    </font>
    <font>
      <b/>
      <sz val="12"/>
      <name val="ＭＳ Ｐ明朝"/>
      <family val="1"/>
    </font>
    <font>
      <sz val="11"/>
      <name val="ＭＳ ゴシック"/>
      <family val="3"/>
    </font>
    <font>
      <b/>
      <sz val="10"/>
      <name val="ＭＳ ゴシック"/>
      <family val="3"/>
    </font>
    <font>
      <sz val="9"/>
      <name val="ＭＳ ゴシック"/>
      <family val="3"/>
    </font>
    <font>
      <b/>
      <sz val="14"/>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8"/>
      <color indexed="8"/>
      <name val="ＭＳ Ｐゴシック"/>
      <family val="3"/>
    </font>
    <font>
      <sz val="8"/>
      <color indexed="8"/>
      <name val="ＭＳ Ｐ明朝"/>
      <family val="1"/>
    </font>
    <font>
      <b/>
      <sz val="16"/>
      <color indexed="8"/>
      <name val="ＭＳ Ｐゴシック"/>
      <family val="3"/>
    </font>
    <font>
      <sz val="10"/>
      <color indexed="8"/>
      <name val="ＭＳ Ｐ明朝"/>
      <family val="1"/>
    </font>
    <font>
      <sz val="10"/>
      <color indexed="8"/>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style="hair"/>
    </border>
    <border>
      <left>
        <color indexed="63"/>
      </left>
      <right>
        <color indexed="63"/>
      </right>
      <top style="hair"/>
      <bottom style="hair"/>
    </border>
    <border>
      <left style="thin"/>
      <right style="thin"/>
      <top style="hair"/>
      <bottom style="hair"/>
    </border>
    <border>
      <left>
        <color indexed="63"/>
      </left>
      <right>
        <color indexed="63"/>
      </right>
      <top style="hair"/>
      <bottom style="thin"/>
    </border>
    <border>
      <left style="thin"/>
      <right style="thin"/>
      <top style="hair"/>
      <bottom style="thin"/>
    </border>
    <border>
      <left>
        <color indexed="63"/>
      </left>
      <right>
        <color indexed="63"/>
      </right>
      <top style="thin"/>
      <bottom style="hair"/>
    </border>
    <border>
      <left>
        <color indexed="63"/>
      </left>
      <right>
        <color indexed="63"/>
      </right>
      <top>
        <color indexed="63"/>
      </top>
      <bottom style="thin"/>
    </border>
    <border>
      <left style="hair"/>
      <right>
        <color indexed="63"/>
      </right>
      <top style="hair"/>
      <bottom style="hair"/>
    </border>
    <border>
      <left>
        <color indexed="63"/>
      </left>
      <right style="thin"/>
      <top>
        <color indexed="63"/>
      </top>
      <bottom>
        <color indexed="63"/>
      </bottom>
    </border>
    <border>
      <left style="thin"/>
      <right>
        <color indexed="63"/>
      </right>
      <top>
        <color indexed="63"/>
      </top>
      <bottom>
        <color indexed="63"/>
      </bottom>
    </border>
    <border>
      <left style="hair"/>
      <right style="thin"/>
      <top style="hair"/>
      <bottom style="thin"/>
    </border>
    <border>
      <left style="hair"/>
      <right style="thin"/>
      <top style="hair"/>
      <bottom style="hair"/>
    </border>
    <border>
      <left style="hair"/>
      <right style="thin"/>
      <top style="thin"/>
      <bottom style="hair"/>
    </border>
    <border>
      <left>
        <color indexed="63"/>
      </left>
      <right>
        <color indexed="63"/>
      </right>
      <top style="thin"/>
      <bottom style="thin"/>
    </border>
    <border>
      <left style="hair"/>
      <right style="thin"/>
      <top style="thin"/>
      <bottom style="thin"/>
    </border>
    <border>
      <left>
        <color indexed="63"/>
      </left>
      <right style="thin"/>
      <top style="hair"/>
      <bottom style="hair"/>
    </border>
    <border>
      <left style="hair"/>
      <right style="thin"/>
      <top>
        <color indexed="63"/>
      </top>
      <bottom style="thin"/>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hair"/>
      <bottom>
        <color indexed="63"/>
      </bottom>
    </border>
    <border>
      <left style="thin"/>
      <right style="thin"/>
      <top style="thin"/>
      <bottom>
        <color indexed="63"/>
      </bottom>
    </border>
    <border>
      <left style="thin"/>
      <right style="thin"/>
      <top>
        <color indexed="63"/>
      </top>
      <bottom style="double"/>
    </border>
    <border>
      <left style="thin"/>
      <right>
        <color indexed="63"/>
      </right>
      <top style="thin"/>
      <bottom>
        <color indexed="63"/>
      </bottom>
    </border>
    <border>
      <left style="thin"/>
      <right>
        <color indexed="63"/>
      </right>
      <top>
        <color indexed="63"/>
      </top>
      <bottom style="double"/>
    </border>
    <border>
      <left style="thin"/>
      <right style="thin"/>
      <top style="thin"/>
      <bottom style="double"/>
    </border>
    <border>
      <left>
        <color indexed="63"/>
      </left>
      <right style="thin"/>
      <top style="thin"/>
      <bottom style="thin"/>
    </border>
    <border>
      <left style="thin"/>
      <right>
        <color indexed="63"/>
      </right>
      <top style="thin"/>
      <bottom style="thin"/>
    </border>
    <border>
      <left>
        <color indexed="63"/>
      </left>
      <right style="thin"/>
      <top style="hair"/>
      <bottom style="thin"/>
    </border>
    <border>
      <left style="hair"/>
      <right style="thin"/>
      <top style="hair"/>
      <bottom>
        <color indexed="63"/>
      </bottom>
    </border>
    <border diagonalUp="1">
      <left style="thin"/>
      <right style="thin"/>
      <top style="thin"/>
      <bottom style="thin"/>
      <diagonal style="thin"/>
    </border>
    <border>
      <left style="thin"/>
      <right style="thin"/>
      <top style="thin"/>
      <bottom style="hair"/>
    </border>
    <border>
      <left style="hair"/>
      <right style="thin"/>
      <top>
        <color indexed="63"/>
      </top>
      <bottom>
        <color indexed="63"/>
      </bottom>
    </border>
    <border diagonalUp="1">
      <left style="thin"/>
      <right style="thin"/>
      <top>
        <color indexed="63"/>
      </top>
      <bottom style="thin"/>
      <diagonal style="thin"/>
    </border>
    <border>
      <left style="hair"/>
      <right style="thin"/>
      <top style="double"/>
      <bottom style="hair"/>
    </border>
    <border>
      <left style="thin"/>
      <right>
        <color indexed="63"/>
      </right>
      <top style="double"/>
      <bottom style="hair"/>
    </border>
    <border diagonalUp="1">
      <left style="thin"/>
      <right style="thin"/>
      <top style="thin"/>
      <bottom>
        <color indexed="63"/>
      </bottom>
      <diagonal style="thin"/>
    </border>
    <border diagonalUp="1">
      <left>
        <color indexed="63"/>
      </left>
      <right style="thin"/>
      <top>
        <color indexed="63"/>
      </top>
      <bottom style="thin"/>
      <diagonal style="thin"/>
    </border>
    <border>
      <left style="thin"/>
      <right style="thin"/>
      <top style="thin"/>
      <bottom style="thin"/>
    </border>
    <border>
      <left style="thin"/>
      <right style="thin"/>
      <top style="double"/>
      <bottom style="hair"/>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color indexed="63"/>
      </left>
      <right style="thin"/>
      <top style="thin"/>
      <bottom style="hair"/>
    </border>
    <border>
      <left style="thin"/>
      <right>
        <color indexed="63"/>
      </right>
      <top style="hair"/>
      <bottom>
        <color indexed="63"/>
      </bottom>
    </border>
    <border>
      <left style="thin"/>
      <right style="thin"/>
      <top style="hair"/>
      <bottom>
        <color indexed="63"/>
      </bottom>
    </border>
    <border>
      <left style="thick"/>
      <right>
        <color indexed="63"/>
      </right>
      <top style="thick"/>
      <bottom style="thick"/>
    </border>
    <border>
      <left style="hair"/>
      <right style="thin"/>
      <top style="thin"/>
      <bottom>
        <color indexed="63"/>
      </bottom>
    </border>
    <border>
      <left>
        <color indexed="63"/>
      </left>
      <right style="hair"/>
      <top style="hair"/>
      <bottom style="hair"/>
    </border>
    <border>
      <left style="medium"/>
      <right style="medium"/>
      <top style="medium"/>
      <bottom style="medium"/>
    </border>
    <border>
      <left style="medium"/>
      <right>
        <color indexed="63"/>
      </right>
      <top>
        <color indexed="63"/>
      </top>
      <bottom>
        <color indexed="63"/>
      </bottom>
    </border>
    <border>
      <left style="thick"/>
      <right>
        <color indexed="63"/>
      </right>
      <top style="thin"/>
      <bottom style="thin"/>
    </border>
    <border>
      <left>
        <color indexed="63"/>
      </left>
      <right>
        <color indexed="63"/>
      </right>
      <top style="thin"/>
      <bottom>
        <color indexed="63"/>
      </bottom>
    </border>
    <border>
      <left>
        <color indexed="63"/>
      </left>
      <right style="thick"/>
      <top style="thick"/>
      <bottom style="thick"/>
    </border>
    <border>
      <left style="hair"/>
      <right>
        <color indexed="63"/>
      </right>
      <top>
        <color indexed="63"/>
      </top>
      <bottom style="hair"/>
    </border>
    <border>
      <left>
        <color indexed="63"/>
      </left>
      <right style="hair"/>
      <top>
        <color indexed="63"/>
      </top>
      <bottom style="hair"/>
    </border>
    <border>
      <left style="hair"/>
      <right style="thin"/>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medium"/>
      <top style="thin"/>
      <bottom>
        <color indexed="63"/>
      </bottom>
    </border>
    <border>
      <left style="thin"/>
      <right style="thin"/>
      <top>
        <color indexed="63"/>
      </top>
      <bottom style="hair"/>
    </border>
    <border diagonalUp="1">
      <left style="thin"/>
      <right style="thin"/>
      <top style="hair"/>
      <bottom style="hair"/>
      <diagonal style="thin"/>
    </border>
    <border>
      <left style="thin"/>
      <right style="thin"/>
      <top>
        <color indexed="63"/>
      </top>
      <bottom>
        <color indexed="63"/>
      </bottom>
    </border>
    <border diagonalUp="1">
      <left style="thin"/>
      <right style="thin"/>
      <top style="hair"/>
      <bottom>
        <color indexed="63"/>
      </bottom>
      <diagonal style="thin"/>
    </border>
    <border>
      <left style="thin"/>
      <right style="thin"/>
      <top>
        <color indexed="63"/>
      </top>
      <bottom style="thin"/>
    </border>
    <border diagonalUp="1">
      <left style="thin"/>
      <right style="thin"/>
      <top style="hair"/>
      <bottom style="thin"/>
      <diagonal style="thin"/>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color indexed="63"/>
      </right>
      <top>
        <color indexed="63"/>
      </top>
      <bottom style="hair"/>
    </border>
    <border>
      <left>
        <color indexed="63"/>
      </left>
      <right style="thin"/>
      <top>
        <color indexed="63"/>
      </top>
      <bottom style="thin"/>
    </border>
    <border>
      <left style="medium"/>
      <right style="thin"/>
      <top style="thin"/>
      <bottom style="thin"/>
    </border>
    <border>
      <left style="thin"/>
      <right style="medium"/>
      <top>
        <color indexed="63"/>
      </top>
      <bottom style="thin"/>
    </border>
    <border>
      <left style="medium"/>
      <right style="thin"/>
      <top style="thin"/>
      <bottom style="hair"/>
    </border>
    <border>
      <left style="thin"/>
      <right style="medium"/>
      <top style="thin"/>
      <bottom style="hair"/>
    </border>
    <border>
      <left style="medium"/>
      <right>
        <color indexed="63"/>
      </right>
      <top>
        <color indexed="63"/>
      </top>
      <bottom style="hair"/>
    </border>
    <border>
      <left style="thin"/>
      <right style="medium"/>
      <top>
        <color indexed="63"/>
      </top>
      <bottom style="hair"/>
    </border>
    <border>
      <left style="medium"/>
      <right style="thin"/>
      <top>
        <color indexed="63"/>
      </top>
      <bottom style="hair"/>
    </border>
    <border>
      <left style="medium"/>
      <right style="thin"/>
      <top style="hair"/>
      <bottom style="thin"/>
    </border>
    <border>
      <left style="thin"/>
      <right style="medium"/>
      <top style="hair"/>
      <bottom style="thin"/>
    </border>
    <border>
      <left style="medium"/>
      <right style="thin"/>
      <top style="hair"/>
      <bottom style="hair"/>
    </border>
    <border>
      <left style="thin"/>
      <right style="medium"/>
      <top style="hair"/>
      <bottom style="hair"/>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diagonalUp="1">
      <left>
        <color indexed="63"/>
      </left>
      <right style="thin"/>
      <top style="thin"/>
      <bottom style="thin"/>
      <diagonal style="thin"/>
    </border>
    <border>
      <left style="medium"/>
      <right style="thin"/>
      <top style="medium"/>
      <bottom style="hair"/>
    </border>
    <border>
      <left style="thin"/>
      <right style="medium"/>
      <top style="medium"/>
      <bottom style="hair"/>
    </border>
    <border>
      <left style="medium"/>
      <right>
        <color indexed="63"/>
      </right>
      <top style="hair"/>
      <bottom style="thin"/>
    </border>
    <border>
      <left style="medium"/>
      <right>
        <color indexed="63"/>
      </right>
      <top style="thin"/>
      <bottom style="hair"/>
    </border>
    <border>
      <left style="thin"/>
      <right style="thin"/>
      <top style="medium"/>
      <bottom>
        <color indexed="63"/>
      </bottom>
    </border>
    <border>
      <left style="thin"/>
      <right style="thin"/>
      <top style="medium"/>
      <bottom style="hair"/>
    </border>
    <border>
      <left style="thin"/>
      <right>
        <color indexed="63"/>
      </right>
      <top style="medium"/>
      <bottom style="hair"/>
    </border>
    <border>
      <left>
        <color indexed="63"/>
      </left>
      <right style="thin"/>
      <top style="medium"/>
      <bottom style="hair"/>
    </border>
    <border>
      <left style="thin"/>
      <right style="medium"/>
      <top style="medium"/>
      <bottom>
        <color indexed="63"/>
      </bottom>
    </border>
    <border diagonalUp="1">
      <left style="thin"/>
      <right style="thin"/>
      <top style="thin"/>
      <bottom style="medium"/>
      <diagonal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color indexed="63"/>
      </left>
      <right style="medium"/>
      <top>
        <color indexed="63"/>
      </top>
      <bottom>
        <color indexed="63"/>
      </bottom>
    </border>
    <border>
      <left style="medium"/>
      <right>
        <color indexed="63"/>
      </right>
      <top>
        <color indexed="63"/>
      </top>
      <bottom style="thin"/>
    </border>
    <border>
      <left style="thin"/>
      <right style="medium"/>
      <top style="thin"/>
      <bottom style="thin"/>
    </border>
    <border>
      <left style="thin"/>
      <right style="medium"/>
      <top style="thin"/>
      <bottom>
        <color indexed="63"/>
      </bottom>
    </border>
    <border diagonalUp="1">
      <left>
        <color indexed="63"/>
      </left>
      <right style="thin"/>
      <top style="thin"/>
      <bottom style="medium"/>
      <diagonal style="thin"/>
    </border>
    <border>
      <left style="thin"/>
      <right>
        <color indexed="63"/>
      </right>
      <top style="double"/>
      <bottom>
        <color indexed="63"/>
      </bottom>
    </border>
    <border>
      <left>
        <color indexed="63"/>
      </left>
      <right>
        <color indexed="63"/>
      </right>
      <top style="double"/>
      <bottom>
        <color indexed="63"/>
      </bottom>
    </border>
    <border>
      <left style="hair"/>
      <right>
        <color indexed="63"/>
      </right>
      <top style="hair"/>
      <bottom style="thin"/>
    </border>
    <border>
      <left>
        <color indexed="63"/>
      </left>
      <right style="hair"/>
      <top style="hair"/>
      <bottom style="thin"/>
    </border>
    <border>
      <left style="hair"/>
      <right>
        <color indexed="63"/>
      </right>
      <top style="double"/>
      <bottom style="hair"/>
    </border>
    <border>
      <left>
        <color indexed="63"/>
      </left>
      <right style="hair"/>
      <top style="double"/>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style="hair"/>
    </border>
    <border>
      <left>
        <color indexed="63"/>
      </left>
      <right style="hair"/>
      <top style="thin"/>
      <bottom style="hair"/>
    </border>
    <border>
      <left style="hair"/>
      <right>
        <color indexed="63"/>
      </right>
      <top style="thin"/>
      <bottom style="thin"/>
    </border>
    <border>
      <left>
        <color indexed="63"/>
      </left>
      <right style="hair"/>
      <top style="thin"/>
      <bottom style="thin"/>
    </border>
    <border>
      <left style="thin"/>
      <right style="hair"/>
      <top style="hair"/>
      <bottom>
        <color indexed="63"/>
      </bottom>
    </border>
    <border>
      <left style="hair"/>
      <right style="hair"/>
      <top style="hair"/>
      <bottom>
        <color indexed="63"/>
      </bottom>
    </border>
    <border>
      <left style="thin"/>
      <right style="hair"/>
      <top style="thin"/>
      <bottom style="thin"/>
    </border>
    <border>
      <left style="hair"/>
      <right style="hair"/>
      <top style="thin"/>
      <bottom style="thin"/>
    </border>
    <border>
      <left style="medium"/>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color indexed="63"/>
      </right>
      <top style="thin"/>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medium"/>
    </border>
    <border>
      <left>
        <color indexed="63"/>
      </left>
      <right style="medium"/>
      <top style="thin"/>
      <bottom style="thin"/>
    </border>
    <border>
      <left style="medium"/>
      <right style="thin"/>
      <top style="medium"/>
      <bottom>
        <color indexed="63"/>
      </bottom>
    </border>
    <border>
      <left>
        <color indexed="63"/>
      </left>
      <right style="thin"/>
      <top>
        <color indexed="63"/>
      </top>
      <bottom style="medium"/>
    </border>
    <border>
      <left style="medium"/>
      <right>
        <color indexed="63"/>
      </right>
      <top style="hair"/>
      <bottom style="hair"/>
    </border>
    <border>
      <left>
        <color indexed="63"/>
      </left>
      <right style="medium"/>
      <top style="medium"/>
      <bottom>
        <color indexed="63"/>
      </bottom>
    </border>
    <border>
      <left>
        <color indexed="63"/>
      </left>
      <right style="medium"/>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left>
        <color indexed="63"/>
      </left>
      <right style="medium"/>
      <top style="thin"/>
      <bottom style="hair"/>
    </border>
    <border>
      <left>
        <color indexed="63"/>
      </left>
      <right style="medium"/>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color indexed="63"/>
      </left>
      <right>
        <color indexed="63"/>
      </right>
      <top style="medium"/>
      <bottom style="thin"/>
    </border>
    <border>
      <left style="thin"/>
      <right>
        <color indexed="63"/>
      </right>
      <top style="medium"/>
      <bottom>
        <color indexed="63"/>
      </bottom>
    </border>
    <border diagonalUp="1">
      <left style="thin"/>
      <right style="medium"/>
      <top style="thin"/>
      <bottom style="medium"/>
      <diagonal style="thin"/>
    </border>
    <border diagonalUp="1">
      <left style="thin"/>
      <right style="medium"/>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 fillId="0" borderId="0" applyNumberFormat="0" applyFill="0" applyBorder="0" applyAlignment="0" applyProtection="0"/>
    <xf numFmtId="0" fontId="73" fillId="32" borderId="0" applyNumberFormat="0" applyBorder="0" applyAlignment="0" applyProtection="0"/>
  </cellStyleXfs>
  <cellXfs count="681">
    <xf numFmtId="0" fontId="0" fillId="0" borderId="0" xfId="0" applyAlignment="1">
      <alignment vertical="center"/>
    </xf>
    <xf numFmtId="38" fontId="2" fillId="0" borderId="0" xfId="49" applyFont="1" applyAlignment="1">
      <alignment vertical="center"/>
    </xf>
    <xf numFmtId="38" fontId="2" fillId="0" borderId="0" xfId="49" applyFont="1" applyAlignment="1">
      <alignment vertical="center" shrinkToFit="1"/>
    </xf>
    <xf numFmtId="38" fontId="2" fillId="0" borderId="0" xfId="49" applyFont="1" applyAlignment="1">
      <alignment horizontal="center" vertical="center" shrinkToFit="1"/>
    </xf>
    <xf numFmtId="38" fontId="2" fillId="0" borderId="0" xfId="49" applyFont="1" applyBorder="1" applyAlignment="1">
      <alignment vertical="center" shrinkToFit="1"/>
    </xf>
    <xf numFmtId="38" fontId="2" fillId="0" borderId="10" xfId="49" applyFont="1" applyBorder="1" applyAlignment="1">
      <alignment vertical="center" shrinkToFit="1"/>
    </xf>
    <xf numFmtId="38" fontId="2" fillId="0" borderId="11" xfId="49" applyFont="1" applyBorder="1" applyAlignment="1">
      <alignment vertical="center" shrinkToFit="1"/>
    </xf>
    <xf numFmtId="38" fontId="2" fillId="0" borderId="12" xfId="49" applyFont="1" applyBorder="1" applyAlignment="1">
      <alignment vertical="center" shrinkToFit="1"/>
    </xf>
    <xf numFmtId="38" fontId="2" fillId="0" borderId="0" xfId="49" applyFont="1" applyAlignment="1">
      <alignment vertical="center"/>
    </xf>
    <xf numFmtId="38" fontId="2" fillId="0" borderId="13" xfId="49" applyFont="1" applyBorder="1" applyAlignment="1">
      <alignment vertical="center" shrinkToFit="1"/>
    </xf>
    <xf numFmtId="38" fontId="2" fillId="0" borderId="14" xfId="49" applyFont="1" applyBorder="1" applyAlignment="1">
      <alignment vertical="center" shrinkToFit="1"/>
    </xf>
    <xf numFmtId="38" fontId="2" fillId="0" borderId="0" xfId="49" applyFont="1" applyBorder="1" applyAlignment="1">
      <alignment horizontal="center" vertical="center" shrinkToFit="1"/>
    </xf>
    <xf numFmtId="38" fontId="2" fillId="0" borderId="11" xfId="49" applyFont="1" applyBorder="1" applyAlignment="1">
      <alignment horizontal="center" vertical="center" shrinkToFit="1"/>
    </xf>
    <xf numFmtId="38" fontId="2" fillId="0" borderId="15" xfId="49" applyFont="1" applyBorder="1" applyAlignment="1">
      <alignment vertical="center" shrinkToFit="1"/>
    </xf>
    <xf numFmtId="38" fontId="2" fillId="0" borderId="0" xfId="49" applyFont="1" applyFill="1" applyBorder="1" applyAlignment="1">
      <alignment vertical="center" shrinkToFit="1"/>
    </xf>
    <xf numFmtId="38" fontId="2" fillId="0" borderId="0" xfId="49" applyFont="1" applyFill="1" applyBorder="1" applyAlignment="1">
      <alignment vertical="center"/>
    </xf>
    <xf numFmtId="38" fontId="2" fillId="0" borderId="0" xfId="49" applyFont="1" applyFill="1" applyBorder="1" applyAlignment="1">
      <alignment horizontal="center" vertical="center" shrinkToFit="1"/>
    </xf>
    <xf numFmtId="176" fontId="2" fillId="0" borderId="0" xfId="49" applyNumberFormat="1" applyFont="1" applyFill="1" applyBorder="1" applyAlignment="1">
      <alignment vertical="center" shrinkToFit="1"/>
    </xf>
    <xf numFmtId="38" fontId="2" fillId="0" borderId="0" xfId="49" applyFont="1" applyFill="1" applyAlignment="1">
      <alignment vertical="center"/>
    </xf>
    <xf numFmtId="38" fontId="2" fillId="0" borderId="0" xfId="49" applyFont="1" applyFill="1" applyAlignment="1">
      <alignment vertical="center" shrinkToFit="1"/>
    </xf>
    <xf numFmtId="176" fontId="2" fillId="0" borderId="16" xfId="49" applyNumberFormat="1" applyFont="1" applyFill="1" applyBorder="1" applyAlignment="1">
      <alignment vertical="center" shrinkToFit="1"/>
    </xf>
    <xf numFmtId="0" fontId="2" fillId="0" borderId="11" xfId="0" applyFont="1" applyBorder="1" applyAlignment="1">
      <alignment vertical="center" shrinkToFit="1"/>
    </xf>
    <xf numFmtId="0" fontId="2" fillId="0" borderId="0" xfId="0" applyFont="1" applyFill="1" applyBorder="1" applyAlignment="1">
      <alignment horizontal="center" vertical="center" shrinkToFit="1"/>
    </xf>
    <xf numFmtId="0" fontId="2" fillId="0" borderId="17" xfId="0" applyFont="1" applyBorder="1" applyAlignment="1">
      <alignment vertical="center" shrinkToFit="1"/>
    </xf>
    <xf numFmtId="38" fontId="2" fillId="0" borderId="18" xfId="49" applyFont="1" applyFill="1" applyBorder="1" applyAlignment="1">
      <alignment horizontal="center" vertical="center" shrinkToFit="1"/>
    </xf>
    <xf numFmtId="0" fontId="2" fillId="0" borderId="18" xfId="0" applyFont="1" applyFill="1" applyBorder="1" applyAlignment="1">
      <alignment horizontal="center" vertical="center" shrinkToFit="1"/>
    </xf>
    <xf numFmtId="38" fontId="2" fillId="0" borderId="18" xfId="49" applyFont="1" applyFill="1" applyBorder="1" applyAlignment="1">
      <alignment vertical="center" textRotation="255" shrinkToFit="1"/>
    </xf>
    <xf numFmtId="0" fontId="2" fillId="0" borderId="0" xfId="0" applyFont="1" applyFill="1" applyBorder="1" applyAlignment="1">
      <alignment horizontal="center" vertical="center"/>
    </xf>
    <xf numFmtId="38" fontId="2" fillId="0" borderId="19" xfId="49" applyFont="1" applyBorder="1" applyAlignment="1">
      <alignment vertical="center" shrinkToFit="1"/>
    </xf>
    <xf numFmtId="38" fontId="2" fillId="0" borderId="20" xfId="49" applyFont="1" applyBorder="1" applyAlignment="1">
      <alignment horizontal="center" vertical="center" shrinkToFit="1"/>
    </xf>
    <xf numFmtId="38" fontId="2" fillId="0" borderId="21" xfId="49" applyFont="1" applyBorder="1" applyAlignment="1">
      <alignment horizontal="center" vertical="center" shrinkToFit="1"/>
    </xf>
    <xf numFmtId="38" fontId="2" fillId="0" borderId="22" xfId="49" applyFont="1" applyBorder="1" applyAlignment="1">
      <alignment horizontal="center" vertical="center" shrinkToFit="1"/>
    </xf>
    <xf numFmtId="38" fontId="2" fillId="0" borderId="23" xfId="49" applyFont="1" applyBorder="1" applyAlignment="1">
      <alignment vertical="center" shrinkToFit="1"/>
    </xf>
    <xf numFmtId="38" fontId="2" fillId="0" borderId="10" xfId="49" applyFont="1" applyBorder="1" applyAlignment="1">
      <alignment horizontal="center" vertical="center" shrinkToFit="1"/>
    </xf>
    <xf numFmtId="38" fontId="2" fillId="0" borderId="24" xfId="49" applyFont="1" applyBorder="1" applyAlignment="1">
      <alignment horizontal="center" vertical="center" shrinkToFit="1"/>
    </xf>
    <xf numFmtId="38" fontId="2" fillId="0" borderId="25" xfId="49" applyFont="1" applyBorder="1" applyAlignment="1">
      <alignment horizontal="center" vertical="center" shrinkToFit="1"/>
    </xf>
    <xf numFmtId="38" fontId="2" fillId="0" borderId="26" xfId="49" applyFont="1" applyBorder="1" applyAlignment="1">
      <alignment horizontal="center" vertical="center" shrinkToFit="1"/>
    </xf>
    <xf numFmtId="38" fontId="2" fillId="0" borderId="27" xfId="49" applyFont="1" applyBorder="1" applyAlignment="1">
      <alignment vertical="center" shrinkToFit="1"/>
    </xf>
    <xf numFmtId="0" fontId="2" fillId="0" borderId="0" xfId="0" applyFont="1" applyAlignment="1">
      <alignment vertical="center"/>
    </xf>
    <xf numFmtId="0" fontId="2" fillId="0" borderId="13" xfId="0" applyFont="1" applyBorder="1" applyAlignment="1">
      <alignment horizontal="center" vertical="center" shrinkToFit="1"/>
    </xf>
    <xf numFmtId="38" fontId="3" fillId="0" borderId="0" xfId="49" applyFont="1" applyAlignment="1">
      <alignment vertical="center"/>
    </xf>
    <xf numFmtId="38" fontId="2" fillId="0" borderId="11" xfId="49" applyFont="1" applyBorder="1" applyAlignment="1">
      <alignment vertical="center" wrapText="1"/>
    </xf>
    <xf numFmtId="38" fontId="2" fillId="0" borderId="0" xfId="49" applyFont="1" applyFill="1" applyBorder="1" applyAlignment="1">
      <alignment horizontal="left" vertical="center" shrinkToFit="1"/>
    </xf>
    <xf numFmtId="38" fontId="2" fillId="0" borderId="0" xfId="49" applyFont="1" applyFill="1" applyBorder="1" applyAlignment="1">
      <alignment vertical="top"/>
    </xf>
    <xf numFmtId="38" fontId="2" fillId="0" borderId="0" xfId="49" applyFont="1" applyFill="1" applyBorder="1" applyAlignment="1">
      <alignment/>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38" fontId="2" fillId="0" borderId="30" xfId="49" applyFont="1" applyBorder="1" applyAlignment="1">
      <alignment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33" xfId="0" applyFont="1" applyBorder="1" applyAlignment="1">
      <alignment horizontal="center" vertical="center" shrinkToFit="1"/>
    </xf>
    <xf numFmtId="0" fontId="0" fillId="0" borderId="34" xfId="0" applyBorder="1" applyAlignment="1">
      <alignment horizontal="center" vertical="center" shrinkToFit="1"/>
    </xf>
    <xf numFmtId="0" fontId="2" fillId="0" borderId="19" xfId="0" applyFont="1" applyBorder="1" applyAlignment="1">
      <alignment horizontal="center" vertical="center" shrinkToFit="1"/>
    </xf>
    <xf numFmtId="0" fontId="0" fillId="0" borderId="0" xfId="0" applyBorder="1" applyAlignment="1">
      <alignment horizontal="center" vertical="center" shrinkToFit="1"/>
    </xf>
    <xf numFmtId="0" fontId="0" fillId="0" borderId="19" xfId="0" applyBorder="1" applyAlignment="1">
      <alignment horizontal="center" vertical="center" shrinkToFit="1"/>
    </xf>
    <xf numFmtId="0" fontId="2" fillId="0" borderId="35" xfId="0" applyFont="1" applyBorder="1" applyAlignment="1">
      <alignment horizontal="center" vertical="center" shrinkToFit="1"/>
    </xf>
    <xf numFmtId="176" fontId="2" fillId="0" borderId="0" xfId="49" applyNumberFormat="1" applyFont="1" applyFill="1" applyBorder="1" applyAlignment="1">
      <alignment horizontal="right" vertical="center" shrinkToFit="1"/>
    </xf>
    <xf numFmtId="0" fontId="2" fillId="0" borderId="36" xfId="0" applyFont="1" applyFill="1" applyBorder="1" applyAlignment="1">
      <alignment horizontal="center" vertical="center"/>
    </xf>
    <xf numFmtId="38" fontId="2" fillId="0" borderId="36" xfId="49" applyFont="1" applyFill="1" applyBorder="1" applyAlignment="1">
      <alignment vertical="center" shrinkToFit="1"/>
    </xf>
    <xf numFmtId="38" fontId="2" fillId="0" borderId="37" xfId="49" applyFont="1" applyBorder="1" applyAlignment="1">
      <alignment vertical="center"/>
    </xf>
    <xf numFmtId="0" fontId="2" fillId="0" borderId="37" xfId="0" applyFont="1" applyBorder="1" applyAlignment="1">
      <alignment horizontal="left" vertical="center"/>
    </xf>
    <xf numFmtId="38" fontId="6" fillId="0" borderId="0" xfId="49" applyFont="1" applyBorder="1" applyAlignment="1">
      <alignment horizontal="right" vertical="center"/>
    </xf>
    <xf numFmtId="38" fontId="2" fillId="0" borderId="16" xfId="49" applyFont="1" applyBorder="1" applyAlignment="1">
      <alignment vertical="center" shrinkToFit="1"/>
    </xf>
    <xf numFmtId="38" fontId="2" fillId="0" borderId="13" xfId="49" applyFont="1" applyBorder="1" applyAlignment="1">
      <alignment vertical="center" wrapText="1"/>
    </xf>
    <xf numFmtId="38" fontId="2" fillId="0" borderId="15" xfId="49" applyFont="1" applyBorder="1" applyAlignment="1">
      <alignment vertical="center" wrapText="1"/>
    </xf>
    <xf numFmtId="38" fontId="2" fillId="0" borderId="38" xfId="49" applyFont="1" applyBorder="1" applyAlignment="1">
      <alignment horizontal="center" vertical="center" shrinkToFit="1"/>
    </xf>
    <xf numFmtId="38" fontId="2" fillId="0" borderId="39" xfId="49" applyFont="1" applyBorder="1" applyAlignment="1">
      <alignment horizontal="center" vertical="center" shrinkToFit="1"/>
    </xf>
    <xf numFmtId="38" fontId="2" fillId="0" borderId="40" xfId="49" applyFont="1" applyBorder="1" applyAlignment="1">
      <alignment vertical="center" shrinkToFit="1"/>
    </xf>
    <xf numFmtId="0" fontId="2" fillId="0" borderId="0" xfId="0" applyFont="1" applyBorder="1" applyAlignment="1">
      <alignment horizontal="center" vertical="center" shrinkToFit="1"/>
    </xf>
    <xf numFmtId="38" fontId="2" fillId="0" borderId="41" xfId="49" applyFont="1" applyBorder="1" applyAlignment="1">
      <alignment vertical="center" wrapText="1"/>
    </xf>
    <xf numFmtId="38" fontId="2" fillId="0" borderId="42" xfId="49" applyFont="1" applyBorder="1" applyAlignment="1">
      <alignment horizontal="center" vertical="center" shrinkToFit="1"/>
    </xf>
    <xf numFmtId="38" fontId="2" fillId="0" borderId="22" xfId="49" applyFont="1" applyBorder="1" applyAlignment="1">
      <alignment vertical="center" shrinkToFit="1"/>
    </xf>
    <xf numFmtId="38" fontId="2" fillId="0" borderId="21" xfId="49" applyFont="1" applyBorder="1" applyAlignment="1">
      <alignment vertical="center" shrinkToFit="1"/>
    </xf>
    <xf numFmtId="38" fontId="2" fillId="0" borderId="20" xfId="49" applyFont="1" applyBorder="1" applyAlignment="1">
      <alignment vertical="center" shrinkToFit="1"/>
    </xf>
    <xf numFmtId="38" fontId="2" fillId="0" borderId="39" xfId="49" applyFont="1" applyBorder="1" applyAlignment="1">
      <alignment vertical="center" shrinkToFit="1"/>
    </xf>
    <xf numFmtId="38" fontId="2" fillId="0" borderId="43" xfId="49" applyFont="1" applyFill="1" applyBorder="1" applyAlignment="1">
      <alignment vertical="center" shrinkToFit="1"/>
    </xf>
    <xf numFmtId="38" fontId="2" fillId="0" borderId="44" xfId="49" applyFont="1" applyBorder="1" applyAlignment="1">
      <alignment horizontal="center" vertical="center" shrinkToFit="1"/>
    </xf>
    <xf numFmtId="38" fontId="2" fillId="0" borderId="45" xfId="49" applyFont="1" applyBorder="1" applyAlignment="1">
      <alignment vertical="center" shrinkToFit="1"/>
    </xf>
    <xf numFmtId="38" fontId="2" fillId="0" borderId="44" xfId="49" applyFont="1" applyBorder="1" applyAlignment="1">
      <alignment vertical="center" shrinkToFit="1"/>
    </xf>
    <xf numFmtId="38" fontId="2" fillId="0" borderId="46" xfId="49" applyFont="1" applyFill="1" applyBorder="1" applyAlignment="1">
      <alignment vertical="center" shrinkToFit="1"/>
    </xf>
    <xf numFmtId="38" fontId="2" fillId="0" borderId="47" xfId="49" applyFont="1" applyBorder="1" applyAlignment="1">
      <alignment vertical="center" shrinkToFit="1"/>
    </xf>
    <xf numFmtId="0" fontId="0" fillId="0" borderId="24" xfId="0" applyBorder="1" applyAlignment="1">
      <alignment vertical="center" shrinkToFit="1"/>
    </xf>
    <xf numFmtId="38" fontId="2" fillId="0" borderId="22" xfId="49" applyFont="1" applyFill="1" applyBorder="1" applyAlignment="1">
      <alignment vertical="center" shrinkToFit="1"/>
    </xf>
    <xf numFmtId="176" fontId="2" fillId="6" borderId="48" xfId="49" applyNumberFormat="1" applyFont="1" applyFill="1" applyBorder="1" applyAlignment="1">
      <alignment horizontal="center" vertical="center" wrapText="1"/>
    </xf>
    <xf numFmtId="0" fontId="0" fillId="0" borderId="0" xfId="0" applyBorder="1" applyAlignment="1">
      <alignment vertical="center"/>
    </xf>
    <xf numFmtId="0" fontId="0" fillId="0" borderId="48" xfId="0" applyBorder="1" applyAlignment="1">
      <alignment horizontal="center" vertical="center"/>
    </xf>
    <xf numFmtId="38" fontId="2" fillId="6" borderId="10" xfId="49" applyFont="1" applyFill="1" applyBorder="1" applyAlignment="1" applyProtection="1">
      <alignment vertical="center" shrinkToFit="1"/>
      <protection locked="0"/>
    </xf>
    <xf numFmtId="38" fontId="2" fillId="6" borderId="49" xfId="49" applyFont="1" applyFill="1" applyBorder="1" applyAlignment="1" applyProtection="1">
      <alignment vertical="center" shrinkToFit="1"/>
      <protection locked="0"/>
    </xf>
    <xf numFmtId="38" fontId="2" fillId="6" borderId="11" xfId="49" applyFont="1" applyFill="1" applyBorder="1" applyAlignment="1" applyProtection="1">
      <alignment vertical="center" shrinkToFit="1"/>
      <protection locked="0"/>
    </xf>
    <xf numFmtId="38" fontId="2" fillId="6" borderId="12" xfId="49" applyFont="1" applyFill="1" applyBorder="1" applyAlignment="1" applyProtection="1">
      <alignment vertical="center" shrinkToFit="1"/>
      <protection locked="0"/>
    </xf>
    <xf numFmtId="38" fontId="2" fillId="6" borderId="45" xfId="49" applyFont="1" applyFill="1" applyBorder="1" applyAlignment="1" applyProtection="1">
      <alignment vertical="center" shrinkToFit="1"/>
      <protection locked="0"/>
    </xf>
    <xf numFmtId="38" fontId="2" fillId="6" borderId="50" xfId="49" applyFont="1" applyFill="1" applyBorder="1" applyAlignment="1" applyProtection="1">
      <alignment vertical="center" shrinkToFit="1"/>
      <protection locked="0"/>
    </xf>
    <xf numFmtId="38" fontId="2" fillId="6" borderId="51" xfId="49" applyFont="1" applyFill="1" applyBorder="1" applyAlignment="1" applyProtection="1">
      <alignment vertical="center" shrinkToFit="1"/>
      <protection locked="0"/>
    </xf>
    <xf numFmtId="38" fontId="2" fillId="6" borderId="14" xfId="49" applyFont="1" applyFill="1" applyBorder="1" applyAlignment="1" applyProtection="1">
      <alignment vertical="center" shrinkToFit="1"/>
      <protection locked="0"/>
    </xf>
    <xf numFmtId="38" fontId="2" fillId="6" borderId="52" xfId="49" applyFont="1" applyFill="1" applyBorder="1" applyAlignment="1" applyProtection="1">
      <alignment vertical="center" shrinkToFit="1"/>
      <protection locked="0"/>
    </xf>
    <xf numFmtId="38" fontId="2" fillId="6" borderId="53" xfId="49" applyFont="1" applyFill="1" applyBorder="1" applyAlignment="1" applyProtection="1">
      <alignment vertical="center" shrinkToFit="1"/>
      <protection locked="0"/>
    </xf>
    <xf numFmtId="38" fontId="2" fillId="6" borderId="25" xfId="49" applyFont="1" applyFill="1" applyBorder="1" applyAlignment="1" applyProtection="1">
      <alignment vertical="center" shrinkToFit="1"/>
      <protection locked="0"/>
    </xf>
    <xf numFmtId="38" fontId="2" fillId="6" borderId="38" xfId="49" applyFont="1" applyFill="1" applyBorder="1" applyAlignment="1" applyProtection="1">
      <alignment vertical="center" shrinkToFit="1"/>
      <protection locked="0"/>
    </xf>
    <xf numFmtId="38" fontId="2" fillId="6" borderId="22" xfId="49" applyFont="1" applyFill="1" applyBorder="1" applyAlignment="1" applyProtection="1">
      <alignment vertical="center" shrinkToFit="1"/>
      <protection locked="0"/>
    </xf>
    <xf numFmtId="38" fontId="2" fillId="6" borderId="21" xfId="49" applyFont="1" applyFill="1" applyBorder="1" applyAlignment="1" applyProtection="1">
      <alignment vertical="center" shrinkToFit="1"/>
      <protection locked="0"/>
    </xf>
    <xf numFmtId="38" fontId="2" fillId="6" borderId="20" xfId="49" applyFont="1" applyFill="1" applyBorder="1" applyAlignment="1" applyProtection="1">
      <alignment vertical="center" shrinkToFit="1"/>
      <protection locked="0"/>
    </xf>
    <xf numFmtId="38" fontId="2" fillId="6" borderId="41" xfId="49" applyFont="1" applyFill="1" applyBorder="1" applyAlignment="1" applyProtection="1">
      <alignment vertical="center" shrinkToFit="1"/>
      <protection locked="0"/>
    </xf>
    <xf numFmtId="38" fontId="2" fillId="6" borderId="54" xfId="49" applyFont="1" applyFill="1" applyBorder="1" applyAlignment="1" applyProtection="1">
      <alignment vertical="center" shrinkToFit="1"/>
      <protection locked="0"/>
    </xf>
    <xf numFmtId="38" fontId="2" fillId="6" borderId="55" xfId="49" applyFont="1" applyFill="1" applyBorder="1" applyAlignment="1" applyProtection="1">
      <alignment vertical="center" shrinkToFit="1"/>
      <protection locked="0"/>
    </xf>
    <xf numFmtId="38" fontId="2" fillId="6" borderId="37" xfId="49" applyFont="1" applyFill="1" applyBorder="1" applyAlignment="1" applyProtection="1">
      <alignment vertical="center" shrinkToFit="1"/>
      <protection locked="0"/>
    </xf>
    <xf numFmtId="38" fontId="2" fillId="6" borderId="33" xfId="49" applyFont="1" applyFill="1" applyBorder="1" applyAlignment="1" applyProtection="1">
      <alignment vertical="center" shrinkToFit="1"/>
      <protection locked="0"/>
    </xf>
    <xf numFmtId="38" fontId="2" fillId="6" borderId="48" xfId="49" applyFont="1" applyFill="1" applyBorder="1" applyAlignment="1" applyProtection="1">
      <alignment vertical="center" shrinkToFit="1"/>
      <protection locked="0"/>
    </xf>
    <xf numFmtId="38" fontId="2" fillId="0" borderId="56" xfId="49" applyFont="1" applyBorder="1" applyAlignment="1">
      <alignment vertical="center" shrinkToFit="1"/>
    </xf>
    <xf numFmtId="0" fontId="0" fillId="0" borderId="57" xfId="0" applyBorder="1" applyAlignment="1">
      <alignment vertical="center" shrinkToFit="1"/>
    </xf>
    <xf numFmtId="0" fontId="0" fillId="6" borderId="58" xfId="0" applyFill="1" applyBorder="1" applyAlignment="1" applyProtection="1">
      <alignment horizontal="left" vertical="center" shrinkToFit="1"/>
      <protection locked="0"/>
    </xf>
    <xf numFmtId="38" fontId="2" fillId="6" borderId="17" xfId="49" applyFont="1" applyFill="1" applyBorder="1" applyAlignment="1" applyProtection="1">
      <alignment horizontal="left" vertical="center" shrinkToFit="1"/>
      <protection locked="0"/>
    </xf>
    <xf numFmtId="10" fontId="2" fillId="0" borderId="59" xfId="49" applyNumberFormat="1" applyFont="1" applyFill="1" applyBorder="1" applyAlignment="1">
      <alignment horizontal="right" vertical="center" shrinkToFit="1"/>
    </xf>
    <xf numFmtId="10" fontId="2" fillId="0" borderId="60" xfId="49" applyNumberFormat="1" applyFont="1" applyFill="1" applyBorder="1" applyAlignment="1">
      <alignment vertical="center" shrinkToFit="1"/>
    </xf>
    <xf numFmtId="38" fontId="2" fillId="0" borderId="61" xfId="49" applyFont="1" applyBorder="1" applyAlignment="1">
      <alignment vertical="center" shrinkToFit="1"/>
    </xf>
    <xf numFmtId="38" fontId="2" fillId="0" borderId="62" xfId="49" applyFont="1" applyBorder="1" applyAlignment="1">
      <alignment vertical="center"/>
    </xf>
    <xf numFmtId="38" fontId="2" fillId="0" borderId="62" xfId="49" applyFont="1" applyFill="1" applyBorder="1" applyAlignment="1">
      <alignment horizontal="left" vertical="center" shrinkToFit="1"/>
    </xf>
    <xf numFmtId="38" fontId="0" fillId="0" borderId="63" xfId="49" applyFont="1" applyBorder="1" applyAlignment="1">
      <alignment vertical="center" shrinkToFit="1"/>
    </xf>
    <xf numFmtId="38" fontId="0" fillId="0" borderId="36" xfId="49" applyFont="1" applyBorder="1" applyAlignment="1">
      <alignment vertical="center" shrinkToFit="1"/>
    </xf>
    <xf numFmtId="38" fontId="2" fillId="6" borderId="64" xfId="49" applyFont="1" applyFill="1" applyBorder="1" applyAlignment="1" applyProtection="1">
      <alignment horizontal="left" vertical="center" shrinkToFit="1"/>
      <protection locked="0"/>
    </xf>
    <xf numFmtId="0" fontId="0" fillId="6" borderId="65" xfId="0" applyFill="1" applyBorder="1" applyAlignment="1" applyProtection="1">
      <alignment horizontal="left" vertical="center" shrinkToFit="1"/>
      <protection locked="0"/>
    </xf>
    <xf numFmtId="38" fontId="2" fillId="0" borderId="66" xfId="49" applyFont="1" applyBorder="1" applyAlignment="1">
      <alignment horizontal="center" vertical="center" shrinkToFit="1"/>
    </xf>
    <xf numFmtId="38" fontId="2" fillId="6" borderId="67" xfId="49" applyFont="1" applyFill="1" applyBorder="1" applyAlignment="1" applyProtection="1">
      <alignment vertical="center" shrinkToFit="1"/>
      <protection locked="0"/>
    </xf>
    <xf numFmtId="38" fontId="2" fillId="6" borderId="68" xfId="49" applyFont="1" applyFill="1" applyBorder="1" applyAlignment="1" applyProtection="1">
      <alignment vertical="center" shrinkToFit="1"/>
      <protection locked="0"/>
    </xf>
    <xf numFmtId="38" fontId="0" fillId="0" borderId="48" xfId="49" applyFont="1" applyBorder="1" applyAlignment="1">
      <alignment vertical="center"/>
    </xf>
    <xf numFmtId="38" fontId="0" fillId="0" borderId="48" xfId="49" applyFont="1" applyBorder="1" applyAlignment="1">
      <alignment vertical="center"/>
    </xf>
    <xf numFmtId="0" fontId="0" fillId="6" borderId="48" xfId="0" applyFill="1" applyBorder="1" applyAlignment="1" applyProtection="1">
      <alignment vertical="center"/>
      <protection locked="0"/>
    </xf>
    <xf numFmtId="38" fontId="0" fillId="6" borderId="48" xfId="49" applyFont="1" applyFill="1" applyBorder="1" applyAlignment="1" applyProtection="1">
      <alignment vertical="center"/>
      <protection locked="0"/>
    </xf>
    <xf numFmtId="176" fontId="2" fillId="0" borderId="69" xfId="49" applyNumberFormat="1" applyFont="1" applyFill="1" applyBorder="1" applyAlignment="1">
      <alignment horizontal="right" vertical="center" shrinkToFit="1"/>
    </xf>
    <xf numFmtId="0" fontId="0" fillId="0" borderId="0" xfId="0"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1" fillId="0" borderId="0" xfId="0" applyFont="1" applyFill="1" applyBorder="1" applyAlignment="1">
      <alignment wrapText="1"/>
    </xf>
    <xf numFmtId="0" fontId="12" fillId="0" borderId="16" xfId="0" applyFont="1" applyFill="1" applyBorder="1" applyAlignment="1">
      <alignment horizontal="distributed"/>
    </xf>
    <xf numFmtId="0" fontId="12" fillId="0" borderId="23" xfId="0" applyFont="1" applyFill="1" applyBorder="1" applyAlignment="1">
      <alignment horizontal="distributed"/>
    </xf>
    <xf numFmtId="0" fontId="14" fillId="0" borderId="0" xfId="0" applyFont="1" applyFill="1" applyBorder="1" applyAlignment="1">
      <alignment/>
    </xf>
    <xf numFmtId="0" fontId="14" fillId="0" borderId="0" xfId="0" applyFont="1" applyFill="1" applyBorder="1" applyAlignment="1">
      <alignment horizontal="center"/>
    </xf>
    <xf numFmtId="0" fontId="12" fillId="0" borderId="0" xfId="0" applyFont="1" applyFill="1" applyBorder="1" applyAlignment="1">
      <alignment horizontal="distributed"/>
    </xf>
    <xf numFmtId="0" fontId="7" fillId="0" borderId="0" xfId="0" applyFont="1" applyFill="1" applyBorder="1" applyAlignment="1">
      <alignment horizontal="center"/>
    </xf>
    <xf numFmtId="0" fontId="11" fillId="0" borderId="0" xfId="0" applyFont="1" applyFill="1" applyBorder="1" applyAlignment="1">
      <alignment vertical="center"/>
    </xf>
    <xf numFmtId="0" fontId="18" fillId="0" borderId="31" xfId="0" applyFont="1" applyFill="1" applyBorder="1" applyAlignment="1">
      <alignment horizontal="center" vertical="center" wrapText="1"/>
    </xf>
    <xf numFmtId="0" fontId="19" fillId="0" borderId="41" xfId="0" applyFont="1" applyFill="1" applyBorder="1" applyAlignment="1">
      <alignment vertical="center" shrinkToFit="1"/>
    </xf>
    <xf numFmtId="0" fontId="19" fillId="0" borderId="70" xfId="0" applyFont="1" applyFill="1" applyBorder="1" applyAlignment="1">
      <alignment vertical="center" shrinkToFit="1"/>
    </xf>
    <xf numFmtId="0" fontId="19" fillId="0" borderId="67" xfId="0" applyFont="1" applyFill="1" applyBorder="1" applyAlignment="1">
      <alignment vertical="center" shrinkToFit="1"/>
    </xf>
    <xf numFmtId="0" fontId="21" fillId="0" borderId="12" xfId="0" applyFont="1" applyFill="1" applyBorder="1" applyAlignment="1">
      <alignment horizontal="left" vertical="center" wrapText="1"/>
    </xf>
    <xf numFmtId="0" fontId="18" fillId="0" borderId="12" xfId="0" applyFont="1" applyFill="1" applyBorder="1" applyAlignment="1">
      <alignment horizontal="center" vertical="center" wrapText="1"/>
    </xf>
    <xf numFmtId="38" fontId="22" fillId="0" borderId="71" xfId="49" applyFont="1" applyFill="1" applyBorder="1" applyAlignment="1">
      <alignment horizontal="right" shrinkToFit="1"/>
    </xf>
    <xf numFmtId="38" fontId="20" fillId="0" borderId="55" xfId="49" applyFont="1" applyFill="1" applyBorder="1" applyAlignment="1">
      <alignment horizontal="right" shrinkToFit="1"/>
    </xf>
    <xf numFmtId="0" fontId="21" fillId="0" borderId="72" xfId="0" applyFont="1" applyFill="1" applyBorder="1" applyAlignment="1">
      <alignment horizontal="left" vertical="center" wrapText="1"/>
    </xf>
    <xf numFmtId="0" fontId="18" fillId="0" borderId="72" xfId="0" applyFont="1" applyFill="1" applyBorder="1" applyAlignment="1">
      <alignment horizontal="center" vertical="center" wrapText="1"/>
    </xf>
    <xf numFmtId="38" fontId="22" fillId="0" borderId="43" xfId="49" applyFont="1" applyFill="1" applyBorder="1" applyAlignment="1">
      <alignment horizontal="right" shrinkToFit="1"/>
    </xf>
    <xf numFmtId="38" fontId="20" fillId="0" borderId="72" xfId="49" applyFont="1" applyFill="1" applyBorder="1" applyAlignment="1">
      <alignment horizontal="right" shrinkToFit="1"/>
    </xf>
    <xf numFmtId="38" fontId="20" fillId="0" borderId="14" xfId="49" applyFont="1" applyFill="1" applyBorder="1" applyAlignment="1">
      <alignment horizontal="right" shrinkToFit="1"/>
    </xf>
    <xf numFmtId="0" fontId="18" fillId="0" borderId="36"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7" fillId="0" borderId="40" xfId="0" applyFont="1" applyFill="1" applyBorder="1" applyAlignment="1">
      <alignment vertical="center" shrinkToFit="1"/>
    </xf>
    <xf numFmtId="38" fontId="20" fillId="0" borderId="48" xfId="49" applyFont="1" applyFill="1" applyBorder="1" applyAlignment="1">
      <alignment horizontal="right" shrinkToFit="1"/>
    </xf>
    <xf numFmtId="38" fontId="20" fillId="0" borderId="52" xfId="49" applyFont="1" applyFill="1" applyBorder="1" applyAlignment="1">
      <alignment horizontal="right" shrinkToFit="1"/>
    </xf>
    <xf numFmtId="38" fontId="20" fillId="0" borderId="67" xfId="49" applyFont="1" applyFill="1" applyBorder="1" applyAlignment="1">
      <alignment horizontal="right" shrinkToFit="1"/>
    </xf>
    <xf numFmtId="0" fontId="23" fillId="0" borderId="72"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18" fillId="0" borderId="12" xfId="0" applyFont="1" applyFill="1" applyBorder="1" applyAlignment="1">
      <alignment horizontal="distributed" vertical="center" wrapText="1"/>
    </xf>
    <xf numFmtId="38" fontId="20" fillId="0" borderId="73" xfId="49" applyFont="1" applyFill="1" applyBorder="1" applyAlignment="1">
      <alignment horizontal="right" shrinkToFit="1"/>
    </xf>
    <xf numFmtId="0" fontId="18" fillId="0" borderId="74" xfId="0" applyFont="1" applyFill="1" applyBorder="1" applyAlignment="1">
      <alignment horizontal="distributed" vertical="center" wrapText="1"/>
    </xf>
    <xf numFmtId="38" fontId="20" fillId="0" borderId="75" xfId="49" applyFont="1" applyFill="1" applyBorder="1" applyAlignment="1">
      <alignment horizontal="right" shrinkToFit="1"/>
    </xf>
    <xf numFmtId="38" fontId="20" fillId="0" borderId="74" xfId="49" applyFont="1" applyFill="1" applyBorder="1" applyAlignment="1">
      <alignment horizontal="right" shrinkToFit="1"/>
    </xf>
    <xf numFmtId="0" fontId="18" fillId="0" borderId="72" xfId="0" applyFont="1" applyFill="1" applyBorder="1" applyAlignment="1">
      <alignment horizontal="distributed" vertical="center" wrapText="1"/>
    </xf>
    <xf numFmtId="0" fontId="18" fillId="0" borderId="74" xfId="0" applyFont="1" applyFill="1" applyBorder="1" applyAlignment="1">
      <alignment horizontal="center" vertical="center" wrapText="1"/>
    </xf>
    <xf numFmtId="0" fontId="19" fillId="0" borderId="74" xfId="0" applyFont="1" applyFill="1" applyBorder="1" applyAlignment="1">
      <alignment vertical="center" shrinkToFit="1"/>
    </xf>
    <xf numFmtId="0" fontId="2" fillId="0" borderId="31" xfId="0" applyFont="1" applyFill="1" applyBorder="1" applyAlignment="1">
      <alignment vertical="center" wrapText="1"/>
    </xf>
    <xf numFmtId="0" fontId="18" fillId="0" borderId="41" xfId="0" applyFont="1" applyFill="1" applyBorder="1" applyAlignment="1">
      <alignment horizontal="center" vertical="center" wrapText="1"/>
    </xf>
    <xf numFmtId="0" fontId="21" fillId="0" borderId="74" xfId="0" applyFont="1" applyFill="1" applyBorder="1" applyAlignment="1">
      <alignment horizontal="left" vertical="center" wrapText="1"/>
    </xf>
    <xf numFmtId="0" fontId="19" fillId="0" borderId="14" xfId="0" applyFont="1" applyFill="1" applyBorder="1" applyAlignment="1">
      <alignment vertical="center" shrinkToFit="1"/>
    </xf>
    <xf numFmtId="38" fontId="20" fillId="0" borderId="51" xfId="49" applyFont="1" applyFill="1" applyBorder="1" applyAlignment="1">
      <alignment horizontal="right" shrinkToFit="1"/>
    </xf>
    <xf numFmtId="0" fontId="25" fillId="0" borderId="48" xfId="0" applyFont="1" applyFill="1" applyBorder="1" applyAlignment="1">
      <alignment vertical="center" wrapText="1" shrinkToFit="1"/>
    </xf>
    <xf numFmtId="0" fontId="26" fillId="0" borderId="18" xfId="0" applyFont="1" applyFill="1" applyBorder="1" applyAlignment="1">
      <alignment/>
    </xf>
    <xf numFmtId="0" fontId="16" fillId="0" borderId="76" xfId="0" applyFont="1" applyFill="1" applyBorder="1" applyAlignment="1">
      <alignment vertical="center"/>
    </xf>
    <xf numFmtId="0" fontId="16" fillId="0" borderId="16" xfId="0" applyFont="1" applyFill="1" applyBorder="1" applyAlignment="1">
      <alignment horizontal="center" vertical="center"/>
    </xf>
    <xf numFmtId="0" fontId="16" fillId="0" borderId="16" xfId="0" applyFont="1" applyFill="1" applyBorder="1" applyAlignment="1">
      <alignment vertical="center"/>
    </xf>
    <xf numFmtId="0" fontId="7" fillId="0" borderId="18" xfId="0" applyFont="1" applyFill="1" applyBorder="1" applyAlignment="1">
      <alignment vertical="center"/>
    </xf>
    <xf numFmtId="0" fontId="7" fillId="0" borderId="52" xfId="0" applyFont="1" applyFill="1" applyBorder="1" applyAlignment="1">
      <alignment vertical="center" wrapText="1"/>
    </xf>
    <xf numFmtId="0" fontId="7" fillId="0" borderId="51" xfId="0" applyFont="1" applyFill="1" applyBorder="1" applyAlignment="1">
      <alignment vertical="center" wrapText="1"/>
    </xf>
    <xf numFmtId="0" fontId="7" fillId="0" borderId="76" xfId="0" applyFont="1" applyFill="1" applyBorder="1" applyAlignment="1">
      <alignment vertical="center"/>
    </xf>
    <xf numFmtId="0" fontId="7" fillId="0" borderId="36" xfId="0" applyFont="1" applyFill="1" applyBorder="1" applyAlignment="1">
      <alignment vertical="center"/>
    </xf>
    <xf numFmtId="0" fontId="7" fillId="0" borderId="48" xfId="0" applyFont="1" applyFill="1" applyBorder="1" applyAlignment="1">
      <alignment horizontal="center" vertical="center"/>
    </xf>
    <xf numFmtId="0" fontId="7" fillId="0" borderId="40" xfId="0" applyFont="1" applyFill="1" applyBorder="1" applyAlignment="1">
      <alignment vertical="center"/>
    </xf>
    <xf numFmtId="0" fontId="7" fillId="0" borderId="48" xfId="0" applyFont="1" applyFill="1" applyBorder="1" applyAlignment="1">
      <alignment vertical="center"/>
    </xf>
    <xf numFmtId="0" fontId="0" fillId="0" borderId="0" xfId="0" applyAlignment="1">
      <alignment/>
    </xf>
    <xf numFmtId="0" fontId="27" fillId="0" borderId="0" xfId="0" applyFont="1" applyAlignment="1">
      <alignment vertical="center"/>
    </xf>
    <xf numFmtId="0" fontId="11" fillId="0" borderId="0" xfId="0" applyFont="1" applyAlignment="1">
      <alignment/>
    </xf>
    <xf numFmtId="0" fontId="11" fillId="0" borderId="0" xfId="0" applyFont="1" applyAlignment="1">
      <alignment vertical="center"/>
    </xf>
    <xf numFmtId="0" fontId="2" fillId="0" borderId="0" xfId="0" applyFont="1" applyAlignment="1">
      <alignment/>
    </xf>
    <xf numFmtId="38" fontId="2" fillId="0" borderId="0" xfId="49" applyFont="1" applyAlignment="1">
      <alignment/>
    </xf>
    <xf numFmtId="0" fontId="7" fillId="0" borderId="0" xfId="0" applyFont="1" applyBorder="1" applyAlignment="1">
      <alignment vertical="center" textRotation="255"/>
    </xf>
    <xf numFmtId="0" fontId="2" fillId="0" borderId="62" xfId="0" applyFont="1" applyBorder="1" applyAlignment="1">
      <alignment horizontal="center" vertical="center"/>
    </xf>
    <xf numFmtId="38" fontId="2" fillId="0" borderId="62" xfId="49" applyFont="1" applyBorder="1" applyAlignment="1">
      <alignment horizontal="center"/>
    </xf>
    <xf numFmtId="0" fontId="2" fillId="0" borderId="0" xfId="0" applyFont="1" applyAlignment="1">
      <alignment horizontal="right"/>
    </xf>
    <xf numFmtId="0" fontId="11" fillId="0" borderId="0" xfId="0" applyFont="1" applyAlignment="1">
      <alignment shrinkToFit="1"/>
    </xf>
    <xf numFmtId="0" fontId="8"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38" fontId="20" fillId="33" borderId="41" xfId="49" applyFont="1" applyFill="1" applyBorder="1" applyAlignment="1">
      <alignment horizontal="right" shrinkToFit="1"/>
    </xf>
    <xf numFmtId="0" fontId="19" fillId="33" borderId="41" xfId="0" applyFont="1" applyFill="1" applyBorder="1" applyAlignment="1">
      <alignment vertical="center" shrinkToFit="1"/>
    </xf>
    <xf numFmtId="38" fontId="19" fillId="0" borderId="41" xfId="0" applyNumberFormat="1" applyFont="1" applyFill="1" applyBorder="1" applyAlignment="1">
      <alignment vertical="center" shrinkToFit="1"/>
    </xf>
    <xf numFmtId="0" fontId="19" fillId="33" borderId="70" xfId="0" applyFont="1" applyFill="1" applyBorder="1" applyAlignment="1">
      <alignment vertical="center" shrinkToFit="1"/>
    </xf>
    <xf numFmtId="38" fontId="20" fillId="33" borderId="70" xfId="49" applyFont="1" applyFill="1" applyBorder="1" applyAlignment="1">
      <alignment horizontal="right" shrinkToFit="1"/>
    </xf>
    <xf numFmtId="38" fontId="20" fillId="33" borderId="67" xfId="49" applyFont="1" applyFill="1" applyBorder="1" applyAlignment="1">
      <alignment horizontal="right" shrinkToFit="1"/>
    </xf>
    <xf numFmtId="38" fontId="19" fillId="0" borderId="67" xfId="0" applyNumberFormat="1" applyFont="1" applyFill="1" applyBorder="1" applyAlignment="1">
      <alignment vertical="center" shrinkToFit="1"/>
    </xf>
    <xf numFmtId="38" fontId="19" fillId="0" borderId="12" xfId="0" applyNumberFormat="1" applyFont="1" applyFill="1" applyBorder="1" applyAlignment="1">
      <alignment vertical="center" shrinkToFit="1"/>
    </xf>
    <xf numFmtId="38" fontId="20" fillId="33" borderId="12" xfId="49" applyFont="1" applyFill="1" applyBorder="1" applyAlignment="1">
      <alignment horizontal="right" shrinkToFit="1"/>
    </xf>
    <xf numFmtId="38" fontId="20" fillId="33" borderId="14" xfId="49" applyFont="1" applyFill="1" applyBorder="1" applyAlignment="1">
      <alignment horizontal="right" shrinkToFit="1"/>
    </xf>
    <xf numFmtId="38" fontId="19" fillId="0" borderId="14" xfId="0" applyNumberFormat="1" applyFont="1" applyFill="1" applyBorder="1" applyAlignment="1">
      <alignment vertical="center" shrinkToFit="1"/>
    </xf>
    <xf numFmtId="0" fontId="0" fillId="0" borderId="77" xfId="0" applyBorder="1" applyAlignment="1">
      <alignment/>
    </xf>
    <xf numFmtId="0" fontId="0" fillId="0" borderId="78" xfId="0" applyBorder="1" applyAlignment="1">
      <alignment/>
    </xf>
    <xf numFmtId="0" fontId="0" fillId="0" borderId="78" xfId="0" applyBorder="1" applyAlignment="1">
      <alignment vertical="center"/>
    </xf>
    <xf numFmtId="0" fontId="0" fillId="0" borderId="79" xfId="0" applyBorder="1" applyAlignment="1">
      <alignment vertical="center"/>
    </xf>
    <xf numFmtId="38" fontId="20" fillId="33" borderId="72" xfId="49" applyFont="1" applyFill="1" applyBorder="1" applyAlignment="1">
      <alignment horizontal="right" shrinkToFit="1"/>
    </xf>
    <xf numFmtId="38" fontId="20" fillId="33" borderId="74" xfId="49" applyFont="1" applyFill="1" applyBorder="1" applyAlignment="1">
      <alignment horizontal="right" shrinkToFit="1"/>
    </xf>
    <xf numFmtId="0" fontId="19" fillId="33" borderId="41" xfId="0" applyFont="1" applyFill="1" applyBorder="1" applyAlignment="1">
      <alignment shrinkToFit="1"/>
    </xf>
    <xf numFmtId="0" fontId="19" fillId="33" borderId="70" xfId="0" applyFont="1" applyFill="1" applyBorder="1" applyAlignment="1">
      <alignment shrinkToFit="1"/>
    </xf>
    <xf numFmtId="0" fontId="19" fillId="33" borderId="41" xfId="0" applyFont="1" applyFill="1" applyBorder="1" applyAlignment="1">
      <alignment horizontal="center" vertical="center" shrinkToFit="1"/>
    </xf>
    <xf numFmtId="0" fontId="19" fillId="33" borderId="74" xfId="0" applyFont="1" applyFill="1" applyBorder="1" applyAlignment="1">
      <alignment vertical="center" shrinkToFit="1"/>
    </xf>
    <xf numFmtId="38" fontId="20" fillId="33" borderId="52" xfId="49" applyFont="1" applyFill="1" applyBorder="1" applyAlignment="1">
      <alignment horizontal="right" shrinkToFit="1"/>
    </xf>
    <xf numFmtId="0" fontId="7" fillId="33" borderId="31" xfId="0" applyFont="1" applyFill="1" applyBorder="1" applyAlignment="1">
      <alignment vertical="top" wrapText="1"/>
    </xf>
    <xf numFmtId="38" fontId="20" fillId="33" borderId="76" xfId="49" applyFont="1" applyFill="1" applyBorder="1" applyAlignment="1">
      <alignment horizontal="right" shrinkToFit="1"/>
    </xf>
    <xf numFmtId="0" fontId="7" fillId="33" borderId="74" xfId="0" applyFont="1" applyFill="1" applyBorder="1" applyAlignment="1">
      <alignment vertical="top" wrapText="1"/>
    </xf>
    <xf numFmtId="0" fontId="19" fillId="0" borderId="12" xfId="0" applyFont="1" applyFill="1" applyBorder="1" applyAlignment="1">
      <alignment vertical="center" shrinkToFit="1"/>
    </xf>
    <xf numFmtId="0" fontId="19" fillId="33" borderId="74" xfId="0" applyFont="1" applyFill="1" applyBorder="1" applyAlignment="1">
      <alignment horizontal="center" vertical="center" shrinkToFit="1"/>
    </xf>
    <xf numFmtId="0" fontId="19" fillId="33" borderId="14" xfId="0" applyFont="1" applyFill="1" applyBorder="1" applyAlignment="1">
      <alignment horizontal="center" vertical="center" shrinkToFit="1"/>
    </xf>
    <xf numFmtId="38" fontId="20" fillId="33" borderId="51" xfId="49" applyFont="1" applyFill="1" applyBorder="1" applyAlignment="1">
      <alignment horizontal="right" shrinkToFit="1"/>
    </xf>
    <xf numFmtId="0" fontId="19" fillId="33" borderId="70" xfId="0" applyFont="1" applyFill="1" applyBorder="1" applyAlignment="1">
      <alignment horizontal="center" vertical="center" shrinkToFit="1"/>
    </xf>
    <xf numFmtId="0" fontId="19" fillId="0" borderId="52" xfId="0" applyFont="1" applyFill="1" applyBorder="1" applyAlignment="1">
      <alignment vertical="center" shrinkToFit="1"/>
    </xf>
    <xf numFmtId="0" fontId="19" fillId="0" borderId="51" xfId="0" applyFont="1" applyFill="1" applyBorder="1" applyAlignment="1">
      <alignment vertical="center" shrinkToFit="1"/>
    </xf>
    <xf numFmtId="0" fontId="16" fillId="0" borderId="80" xfId="0" applyFont="1" applyFill="1" applyBorder="1" applyAlignment="1">
      <alignment vertical="center" shrinkToFit="1"/>
    </xf>
    <xf numFmtId="0" fontId="16" fillId="0" borderId="74" xfId="0" applyFont="1" applyFill="1" applyBorder="1" applyAlignment="1">
      <alignment horizontal="center" vertical="center" shrinkToFit="1"/>
    </xf>
    <xf numFmtId="38" fontId="7" fillId="0" borderId="48" xfId="0" applyNumberFormat="1" applyFont="1" applyFill="1" applyBorder="1" applyAlignment="1">
      <alignment vertical="center"/>
    </xf>
    <xf numFmtId="38" fontId="20" fillId="0" borderId="37" xfId="49" applyFont="1" applyFill="1" applyBorder="1" applyAlignment="1">
      <alignment horizontal="right" shrinkToFit="1"/>
    </xf>
    <xf numFmtId="38" fontId="20" fillId="0" borderId="50" xfId="49" applyFont="1" applyFill="1" applyBorder="1" applyAlignment="1">
      <alignment horizontal="right" shrinkToFit="1"/>
    </xf>
    <xf numFmtId="38" fontId="20" fillId="0" borderId="19" xfId="49" applyFont="1" applyFill="1" applyBorder="1" applyAlignment="1">
      <alignment horizontal="right" shrinkToFit="1"/>
    </xf>
    <xf numFmtId="38" fontId="20" fillId="0" borderId="76" xfId="49" applyFont="1" applyFill="1" applyBorder="1" applyAlignment="1">
      <alignment horizontal="right" shrinkToFit="1"/>
    </xf>
    <xf numFmtId="38" fontId="20" fillId="33" borderId="53" xfId="49" applyFont="1" applyFill="1" applyBorder="1" applyAlignment="1">
      <alignment horizontal="right" shrinkToFit="1"/>
    </xf>
    <xf numFmtId="38" fontId="20" fillId="33" borderId="81" xfId="49" applyFont="1" applyFill="1" applyBorder="1" applyAlignment="1">
      <alignment horizontal="right" shrinkToFit="1"/>
    </xf>
    <xf numFmtId="38" fontId="20" fillId="33" borderId="68" xfId="49" applyFont="1" applyFill="1" applyBorder="1" applyAlignment="1">
      <alignment horizontal="right" shrinkToFit="1"/>
    </xf>
    <xf numFmtId="38" fontId="20" fillId="33" borderId="38" xfId="49" applyFont="1" applyFill="1" applyBorder="1" applyAlignment="1">
      <alignment horizontal="right" shrinkToFit="1"/>
    </xf>
    <xf numFmtId="38" fontId="20" fillId="33" borderId="25" xfId="49" applyFont="1" applyFill="1" applyBorder="1" applyAlignment="1">
      <alignment horizontal="right" shrinkToFit="1"/>
    </xf>
    <xf numFmtId="38" fontId="20" fillId="33" borderId="82" xfId="49" applyFont="1" applyFill="1" applyBorder="1" applyAlignment="1">
      <alignment horizontal="right" shrinkToFit="1"/>
    </xf>
    <xf numFmtId="38" fontId="20" fillId="33" borderId="18" xfId="49" applyFont="1" applyFill="1" applyBorder="1" applyAlignment="1">
      <alignment horizontal="right" shrinkToFit="1"/>
    </xf>
    <xf numFmtId="0" fontId="16" fillId="0" borderId="83" xfId="0" applyFont="1" applyFill="1" applyBorder="1" applyAlignment="1">
      <alignment horizontal="center" vertical="center" shrinkToFit="1"/>
    </xf>
    <xf numFmtId="188" fontId="16" fillId="0" borderId="84" xfId="0" applyNumberFormat="1" applyFont="1" applyFill="1" applyBorder="1" applyAlignment="1">
      <alignment vertical="center" shrinkToFit="1"/>
    </xf>
    <xf numFmtId="38" fontId="20" fillId="33" borderId="85" xfId="49" applyFont="1" applyFill="1" applyBorder="1" applyAlignment="1">
      <alignment horizontal="right" shrinkToFit="1"/>
    </xf>
    <xf numFmtId="38" fontId="20" fillId="0" borderId="86" xfId="49" applyFont="1" applyFill="1" applyBorder="1" applyAlignment="1">
      <alignment horizontal="right" shrinkToFit="1"/>
    </xf>
    <xf numFmtId="38" fontId="20" fillId="33" borderId="87" xfId="49" applyFont="1" applyFill="1" applyBorder="1" applyAlignment="1">
      <alignment horizontal="right" shrinkToFit="1"/>
    </xf>
    <xf numFmtId="38" fontId="20" fillId="0" borderId="88" xfId="49" applyFont="1" applyFill="1" applyBorder="1" applyAlignment="1">
      <alignment horizontal="right" shrinkToFit="1"/>
    </xf>
    <xf numFmtId="38" fontId="20" fillId="33" borderId="89" xfId="49" applyFont="1" applyFill="1" applyBorder="1" applyAlignment="1">
      <alignment horizontal="right" shrinkToFit="1"/>
    </xf>
    <xf numFmtId="38" fontId="20" fillId="33" borderId="90" xfId="49" applyFont="1" applyFill="1" applyBorder="1" applyAlignment="1">
      <alignment horizontal="right" shrinkToFit="1"/>
    </xf>
    <xf numFmtId="38" fontId="20" fillId="0" borderId="91" xfId="49" applyFont="1" applyFill="1" applyBorder="1" applyAlignment="1">
      <alignment horizontal="right" shrinkToFit="1"/>
    </xf>
    <xf numFmtId="38" fontId="20" fillId="33" borderId="92" xfId="49" applyFont="1" applyFill="1" applyBorder="1" applyAlignment="1">
      <alignment horizontal="right" shrinkToFit="1"/>
    </xf>
    <xf numFmtId="38" fontId="20" fillId="0" borderId="93" xfId="49" applyFont="1" applyFill="1" applyBorder="1" applyAlignment="1">
      <alignment horizontal="right" shrinkToFit="1"/>
    </xf>
    <xf numFmtId="38" fontId="20" fillId="33" borderId="94" xfId="49" applyFont="1" applyFill="1" applyBorder="1" applyAlignment="1">
      <alignment horizontal="right" shrinkToFit="1"/>
    </xf>
    <xf numFmtId="38" fontId="20" fillId="0" borderId="84" xfId="49" applyFont="1" applyFill="1" applyBorder="1" applyAlignment="1">
      <alignment horizontal="right" shrinkToFit="1"/>
    </xf>
    <xf numFmtId="38" fontId="20" fillId="33" borderId="95" xfId="49" applyFont="1" applyFill="1" applyBorder="1" applyAlignment="1">
      <alignment horizontal="right" shrinkToFit="1"/>
    </xf>
    <xf numFmtId="38" fontId="20" fillId="0" borderId="96" xfId="49" applyFont="1" applyFill="1" applyBorder="1" applyAlignment="1">
      <alignment horizontal="right" shrinkToFit="1"/>
    </xf>
    <xf numFmtId="0" fontId="7" fillId="0" borderId="97" xfId="0" applyFont="1" applyFill="1" applyBorder="1" applyAlignment="1">
      <alignment vertical="center" shrinkToFit="1"/>
    </xf>
    <xf numFmtId="189" fontId="16" fillId="0" borderId="84" xfId="0" applyNumberFormat="1" applyFont="1" applyFill="1" applyBorder="1" applyAlignment="1">
      <alignment vertical="center" shrinkToFit="1"/>
    </xf>
    <xf numFmtId="38" fontId="20" fillId="33" borderId="13" xfId="49" applyFont="1" applyFill="1" applyBorder="1" applyAlignment="1">
      <alignment horizontal="right" shrinkToFit="1"/>
    </xf>
    <xf numFmtId="38" fontId="7" fillId="0" borderId="0" xfId="49" applyFont="1" applyFill="1" applyBorder="1" applyAlignment="1">
      <alignment vertical="center" shrinkToFit="1"/>
    </xf>
    <xf numFmtId="38" fontId="20" fillId="33" borderId="98" xfId="49" applyFont="1" applyFill="1" applyBorder="1" applyAlignment="1">
      <alignment horizontal="right" shrinkToFit="1"/>
    </xf>
    <xf numFmtId="38" fontId="20" fillId="0" borderId="99" xfId="49" applyFont="1" applyFill="1" applyBorder="1" applyAlignment="1">
      <alignment horizontal="right" shrinkToFit="1"/>
    </xf>
    <xf numFmtId="38" fontId="20" fillId="33" borderId="100" xfId="49" applyFont="1" applyFill="1" applyBorder="1" applyAlignment="1">
      <alignment horizontal="right" shrinkToFit="1"/>
    </xf>
    <xf numFmtId="0" fontId="7" fillId="0" borderId="37" xfId="0" applyFont="1" applyFill="1" applyBorder="1" applyAlignment="1">
      <alignment vertical="center"/>
    </xf>
    <xf numFmtId="38" fontId="20" fillId="33" borderId="15" xfId="49" applyFont="1" applyFill="1" applyBorder="1" applyAlignment="1">
      <alignment horizontal="right" shrinkToFit="1"/>
    </xf>
    <xf numFmtId="38" fontId="20" fillId="33" borderId="101" xfId="49" applyFont="1" applyFill="1" applyBorder="1" applyAlignment="1">
      <alignment horizontal="right" shrinkToFit="1"/>
    </xf>
    <xf numFmtId="0" fontId="7" fillId="0" borderId="97" xfId="0" applyFont="1" applyFill="1" applyBorder="1" applyAlignment="1">
      <alignment vertical="center"/>
    </xf>
    <xf numFmtId="0" fontId="16" fillId="0" borderId="0" xfId="0" applyFont="1" applyBorder="1" applyAlignment="1">
      <alignment horizontal="center" vertical="center" textRotation="255"/>
    </xf>
    <xf numFmtId="0" fontId="28" fillId="0" borderId="0" xfId="0" applyFont="1" applyBorder="1" applyAlignment="1">
      <alignment vertical="center" shrinkToFit="1"/>
    </xf>
    <xf numFmtId="38" fontId="28" fillId="0" borderId="0" xfId="49" applyFont="1" applyBorder="1" applyAlignment="1">
      <alignment vertical="center" shrinkToFit="1"/>
    </xf>
    <xf numFmtId="0" fontId="17"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7" fillId="0" borderId="0" xfId="0" applyFont="1" applyFill="1" applyBorder="1" applyAlignment="1">
      <alignment vertical="center" shrinkToFit="1"/>
    </xf>
    <xf numFmtId="0" fontId="7" fillId="0" borderId="0" xfId="0" applyFont="1" applyFill="1" applyBorder="1" applyAlignment="1">
      <alignment vertical="top" shrinkToFit="1"/>
    </xf>
    <xf numFmtId="0" fontId="2" fillId="0" borderId="102" xfId="0" applyFont="1" applyFill="1" applyBorder="1" applyAlignment="1">
      <alignment vertical="center" wrapText="1"/>
    </xf>
    <xf numFmtId="0" fontId="18" fillId="0" borderId="103" xfId="0" applyFont="1" applyFill="1" applyBorder="1" applyAlignment="1">
      <alignment horizontal="center" vertical="center" wrapText="1"/>
    </xf>
    <xf numFmtId="0" fontId="19" fillId="33" borderId="103" xfId="0" applyFont="1" applyFill="1" applyBorder="1" applyAlignment="1">
      <alignment horizontal="center" vertical="center" shrinkToFit="1"/>
    </xf>
    <xf numFmtId="38" fontId="20" fillId="33" borderId="103" xfId="49" applyFont="1" applyFill="1" applyBorder="1" applyAlignment="1">
      <alignment horizontal="right" shrinkToFit="1"/>
    </xf>
    <xf numFmtId="38" fontId="20" fillId="0" borderId="104" xfId="49" applyFont="1" applyFill="1" applyBorder="1" applyAlignment="1">
      <alignment horizontal="right" shrinkToFit="1"/>
    </xf>
    <xf numFmtId="38" fontId="20" fillId="33" borderId="105" xfId="49" applyFont="1" applyFill="1" applyBorder="1" applyAlignment="1">
      <alignment horizontal="right" shrinkToFit="1"/>
    </xf>
    <xf numFmtId="0" fontId="19" fillId="0" borderId="103" xfId="0" applyFont="1" applyFill="1" applyBorder="1" applyAlignment="1">
      <alignment vertical="center" shrinkToFit="1"/>
    </xf>
    <xf numFmtId="38" fontId="20" fillId="33" borderId="104" xfId="49" applyFont="1" applyFill="1" applyBorder="1" applyAlignment="1">
      <alignment horizontal="right" shrinkToFit="1"/>
    </xf>
    <xf numFmtId="0" fontId="7" fillId="33" borderId="106" xfId="0" applyFont="1" applyFill="1" applyBorder="1" applyAlignment="1">
      <alignment vertical="top" wrapText="1"/>
    </xf>
    <xf numFmtId="0" fontId="7" fillId="33" borderId="96" xfId="0" applyFont="1" applyFill="1" applyBorder="1" applyAlignment="1">
      <alignment vertical="top" wrapText="1"/>
    </xf>
    <xf numFmtId="0" fontId="7" fillId="33" borderId="84" xfId="0" applyFont="1" applyFill="1" applyBorder="1" applyAlignment="1">
      <alignment vertical="top" wrapText="1"/>
    </xf>
    <xf numFmtId="0" fontId="7" fillId="0" borderId="107" xfId="0" applyFont="1" applyFill="1" applyBorder="1" applyAlignment="1">
      <alignment vertical="center" shrinkToFit="1"/>
    </xf>
    <xf numFmtId="38" fontId="20" fillId="0" borderId="108" xfId="49" applyFont="1" applyFill="1" applyBorder="1" applyAlignment="1">
      <alignment horizontal="right" shrinkToFit="1"/>
    </xf>
    <xf numFmtId="38" fontId="20" fillId="0" borderId="109" xfId="49" applyFont="1" applyFill="1" applyBorder="1" applyAlignment="1">
      <alignment horizontal="right" shrinkToFit="1"/>
    </xf>
    <xf numFmtId="0" fontId="7" fillId="0" borderId="110" xfId="0" applyFont="1" applyFill="1" applyBorder="1" applyAlignment="1">
      <alignment vertical="center" shrinkToFit="1"/>
    </xf>
    <xf numFmtId="0" fontId="24" fillId="0" borderId="111" xfId="0" applyFont="1" applyFill="1" applyBorder="1" applyAlignment="1">
      <alignment vertical="center" wrapText="1" shrinkToFit="1"/>
    </xf>
    <xf numFmtId="0" fontId="7" fillId="33" borderId="69" xfId="0" applyFont="1" applyFill="1" applyBorder="1" applyAlignment="1">
      <alignment vertical="top" shrinkToFit="1"/>
    </xf>
    <xf numFmtId="0" fontId="7" fillId="33" borderId="112" xfId="0" applyFont="1" applyFill="1" applyBorder="1" applyAlignment="1">
      <alignment vertical="top" shrinkToFit="1"/>
    </xf>
    <xf numFmtId="0" fontId="7" fillId="33" borderId="96" xfId="0" applyFont="1" applyFill="1" applyBorder="1" applyAlignment="1">
      <alignment vertical="top" shrinkToFit="1"/>
    </xf>
    <xf numFmtId="0" fontId="7" fillId="33" borderId="84" xfId="0" applyFont="1" applyFill="1" applyBorder="1" applyAlignment="1">
      <alignment vertical="top" shrinkToFit="1"/>
    </xf>
    <xf numFmtId="0" fontId="17" fillId="0" borderId="113" xfId="0" applyFont="1" applyFill="1" applyBorder="1" applyAlignment="1">
      <alignment horizontal="center" vertical="center"/>
    </xf>
    <xf numFmtId="0" fontId="7" fillId="0" borderId="114" xfId="0" applyFont="1" applyFill="1" applyBorder="1" applyAlignment="1">
      <alignment vertical="top" shrinkToFit="1"/>
    </xf>
    <xf numFmtId="0" fontId="7" fillId="33" borderId="115" xfId="0" applyFont="1" applyFill="1" applyBorder="1" applyAlignment="1">
      <alignment vertical="top" wrapText="1"/>
    </xf>
    <xf numFmtId="0" fontId="7" fillId="0" borderId="96" xfId="0" applyFont="1" applyFill="1" applyBorder="1" applyAlignment="1">
      <alignment vertical="top" shrinkToFit="1"/>
    </xf>
    <xf numFmtId="0" fontId="17" fillId="0" borderId="113" xfId="0" applyFont="1" applyFill="1" applyBorder="1" applyAlignment="1">
      <alignment horizontal="distributed" vertical="center"/>
    </xf>
    <xf numFmtId="0" fontId="17" fillId="0" borderId="113" xfId="0" applyFont="1" applyFill="1" applyBorder="1" applyAlignment="1">
      <alignment horizontal="left" vertical="center" wrapText="1"/>
    </xf>
    <xf numFmtId="0" fontId="7" fillId="0" borderId="84" xfId="0" applyFont="1" applyFill="1" applyBorder="1" applyAlignment="1">
      <alignment vertical="top" shrinkToFit="1"/>
    </xf>
    <xf numFmtId="0" fontId="7" fillId="0" borderId="116" xfId="0" applyFont="1" applyFill="1" applyBorder="1" applyAlignment="1">
      <alignment vertical="center" shrinkToFit="1"/>
    </xf>
    <xf numFmtId="38" fontId="20" fillId="0" borderId="107" xfId="49" applyFont="1" applyFill="1" applyBorder="1" applyAlignment="1">
      <alignment horizontal="right" shrinkToFit="1"/>
    </xf>
    <xf numFmtId="38" fontId="2" fillId="6" borderId="17" xfId="49" applyFont="1" applyFill="1" applyBorder="1" applyAlignment="1" applyProtection="1">
      <alignment horizontal="left" vertical="center" shrinkToFit="1"/>
      <protection locked="0"/>
    </xf>
    <xf numFmtId="0" fontId="0" fillId="6" borderId="58" xfId="0" applyFill="1" applyBorder="1" applyAlignment="1" applyProtection="1">
      <alignment horizontal="left" vertical="center" shrinkToFit="1"/>
      <protection locked="0"/>
    </xf>
    <xf numFmtId="38" fontId="2" fillId="0" borderId="117" xfId="49" applyFont="1" applyFill="1" applyBorder="1" applyAlignment="1">
      <alignment horizontal="center" vertical="center" textRotation="255" shrinkToFit="1"/>
    </xf>
    <xf numFmtId="0" fontId="2" fillId="0" borderId="118" xfId="0" applyFont="1" applyBorder="1" applyAlignment="1">
      <alignment horizontal="center" vertical="center" textRotation="255" shrinkToFit="1"/>
    </xf>
    <xf numFmtId="38" fontId="2" fillId="0" borderId="19" xfId="49" applyFont="1" applyFill="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0" fillId="0" borderId="76" xfId="0" applyBorder="1" applyAlignment="1">
      <alignment horizontal="center" vertical="center" textRotation="255" shrinkToFit="1"/>
    </xf>
    <xf numFmtId="0" fontId="0" fillId="0" borderId="16" xfId="0" applyBorder="1" applyAlignment="1">
      <alignment horizontal="center" vertical="center" textRotation="255" shrinkToFit="1"/>
    </xf>
    <xf numFmtId="38" fontId="2" fillId="6" borderId="119" xfId="49" applyFont="1" applyFill="1" applyBorder="1" applyAlignment="1" applyProtection="1">
      <alignment horizontal="left" vertical="center" shrinkToFit="1"/>
      <protection locked="0"/>
    </xf>
    <xf numFmtId="0" fontId="0" fillId="6" borderId="120" xfId="0" applyFill="1" applyBorder="1" applyAlignment="1" applyProtection="1">
      <alignment horizontal="left" vertical="center" shrinkToFit="1"/>
      <protection locked="0"/>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38" fontId="2" fillId="0" borderId="0" xfId="49" applyFont="1" applyAlignment="1">
      <alignment horizontal="left" vertical="center"/>
    </xf>
    <xf numFmtId="38" fontId="2" fillId="0" borderId="33" xfId="49"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8" xfId="0" applyFont="1" applyBorder="1" applyAlignment="1">
      <alignment horizontal="center" vertical="center" shrinkToFit="1"/>
    </xf>
    <xf numFmtId="38" fontId="2" fillId="0" borderId="45" xfId="49" applyFont="1" applyBorder="1" applyAlignment="1">
      <alignment horizontal="left" vertical="center" shrinkToFit="1"/>
    </xf>
    <xf numFmtId="38" fontId="2" fillId="0" borderId="10" xfId="49" applyFont="1" applyBorder="1" applyAlignment="1">
      <alignment horizontal="left" vertical="center" shrinkToFit="1"/>
    </xf>
    <xf numFmtId="38" fontId="2" fillId="0" borderId="50" xfId="49" applyFont="1" applyBorder="1" applyAlignment="1">
      <alignment horizontal="left" vertical="center" shrinkToFit="1"/>
    </xf>
    <xf numFmtId="38" fontId="2" fillId="0" borderId="11" xfId="49" applyFont="1" applyBorder="1" applyAlignment="1">
      <alignment horizontal="left" vertical="center" shrinkToFit="1"/>
    </xf>
    <xf numFmtId="38" fontId="2" fillId="0" borderId="50" xfId="49" applyFont="1" applyBorder="1" applyAlignment="1">
      <alignment horizontal="center" vertical="center" shrinkToFit="1"/>
    </xf>
    <xf numFmtId="38" fontId="2" fillId="0" borderId="58" xfId="49" applyFont="1" applyBorder="1" applyAlignment="1">
      <alignment horizontal="center" vertical="center" shrinkToFit="1"/>
    </xf>
    <xf numFmtId="38" fontId="2" fillId="0" borderId="51" xfId="49" applyFont="1" applyBorder="1" applyAlignment="1">
      <alignment horizontal="left" vertical="center" shrinkToFit="1"/>
    </xf>
    <xf numFmtId="38" fontId="2" fillId="0" borderId="13" xfId="49" applyFont="1" applyBorder="1" applyAlignment="1">
      <alignment horizontal="left" vertical="center" shrinkToFit="1"/>
    </xf>
    <xf numFmtId="38" fontId="2" fillId="6" borderId="121" xfId="49" applyFont="1" applyFill="1" applyBorder="1" applyAlignment="1" applyProtection="1">
      <alignment horizontal="left" vertical="center" shrinkToFit="1"/>
      <protection locked="0"/>
    </xf>
    <xf numFmtId="0" fontId="0" fillId="6" borderId="122" xfId="0" applyFill="1" applyBorder="1" applyAlignment="1" applyProtection="1">
      <alignment horizontal="left" vertical="center" shrinkToFit="1"/>
      <protection locked="0"/>
    </xf>
    <xf numFmtId="38" fontId="2" fillId="0" borderId="62" xfId="49" applyFont="1" applyFill="1" applyBorder="1" applyAlignment="1">
      <alignment horizontal="center" vertical="center" shrinkToFit="1"/>
    </xf>
    <xf numFmtId="0" fontId="2" fillId="0" borderId="62" xfId="0" applyFont="1" applyFill="1" applyBorder="1" applyAlignment="1">
      <alignment horizontal="center" vertical="center" shrinkToFit="1"/>
    </xf>
    <xf numFmtId="38" fontId="2" fillId="0" borderId="0" xfId="49" applyFont="1" applyFill="1" applyBorder="1" applyAlignment="1">
      <alignment horizontal="left" vertical="center" wrapText="1"/>
    </xf>
    <xf numFmtId="0" fontId="0" fillId="0" borderId="0" xfId="0" applyAlignment="1">
      <alignment vertical="center"/>
    </xf>
    <xf numFmtId="38" fontId="2" fillId="0" borderId="0" xfId="49" applyFont="1" applyFill="1" applyBorder="1" applyAlignment="1">
      <alignment horizontal="left" vertical="center"/>
    </xf>
    <xf numFmtId="0" fontId="2" fillId="0" borderId="37" xfId="0" applyFont="1" applyBorder="1" applyAlignment="1">
      <alignment horizontal="center" vertical="center" shrinkToFit="1"/>
    </xf>
    <xf numFmtId="0" fontId="2" fillId="0" borderId="23" xfId="0" applyFont="1" applyBorder="1" applyAlignment="1">
      <alignment horizontal="center" vertical="center" shrinkToFit="1"/>
    </xf>
    <xf numFmtId="38" fontId="2" fillId="0" borderId="33" xfId="49" applyFont="1" applyFill="1" applyBorder="1" applyAlignment="1">
      <alignment horizontal="center" vertical="center" textRotation="255" wrapText="1"/>
    </xf>
    <xf numFmtId="0" fontId="0" fillId="0" borderId="123" xfId="0" applyBorder="1" applyAlignment="1">
      <alignment vertical="center" textRotation="255" wrapText="1"/>
    </xf>
    <xf numFmtId="0" fontId="0" fillId="0" borderId="19" xfId="0" applyBorder="1" applyAlignment="1">
      <alignment vertical="center" textRotation="255" wrapText="1"/>
    </xf>
    <xf numFmtId="0" fontId="0" fillId="0" borderId="124" xfId="0" applyBorder="1" applyAlignment="1">
      <alignment vertical="center" textRotation="255" wrapText="1"/>
    </xf>
    <xf numFmtId="0" fontId="0" fillId="0" borderId="76" xfId="0" applyBorder="1" applyAlignment="1">
      <alignment vertical="center" textRotation="255" wrapText="1"/>
    </xf>
    <xf numFmtId="0" fontId="0" fillId="0" borderId="125" xfId="0" applyBorder="1" applyAlignment="1">
      <alignment vertical="center" textRotation="255" wrapText="1"/>
    </xf>
    <xf numFmtId="38" fontId="2" fillId="6" borderId="126" xfId="49" applyFont="1" applyFill="1" applyBorder="1" applyAlignment="1" applyProtection="1">
      <alignment horizontal="left" vertical="center" shrinkToFit="1"/>
      <protection locked="0"/>
    </xf>
    <xf numFmtId="0" fontId="0" fillId="6" borderId="127" xfId="0" applyFill="1" applyBorder="1" applyAlignment="1" applyProtection="1">
      <alignment horizontal="left" vertical="center" shrinkToFit="1"/>
      <protection locked="0"/>
    </xf>
    <xf numFmtId="38" fontId="2" fillId="0" borderId="37" xfId="49" applyFont="1" applyBorder="1" applyAlignment="1">
      <alignment vertical="center" shrinkToFit="1"/>
    </xf>
    <xf numFmtId="0" fontId="0" fillId="0" borderId="36" xfId="0" applyBorder="1" applyAlignment="1">
      <alignment vertical="center" shrinkToFit="1"/>
    </xf>
    <xf numFmtId="38" fontId="2" fillId="0" borderId="128" xfId="49" applyFont="1" applyBorder="1" applyAlignment="1">
      <alignment vertical="center" textRotation="255"/>
    </xf>
    <xf numFmtId="0" fontId="0" fillId="0" borderId="129" xfId="0" applyBorder="1" applyAlignment="1">
      <alignment vertical="center"/>
    </xf>
    <xf numFmtId="38" fontId="2" fillId="0" borderId="76" xfId="49" applyFont="1" applyFill="1" applyBorder="1" applyAlignment="1">
      <alignment vertical="center" shrinkToFit="1"/>
    </xf>
    <xf numFmtId="0" fontId="0" fillId="0" borderId="82" xfId="0" applyBorder="1" applyAlignment="1">
      <alignment vertical="center" shrinkToFit="1"/>
    </xf>
    <xf numFmtId="38" fontId="2" fillId="0" borderId="52" xfId="49" applyFont="1" applyBorder="1" applyAlignment="1">
      <alignment vertical="center" textRotation="255" shrinkToFit="1"/>
    </xf>
    <xf numFmtId="0" fontId="2" fillId="0" borderId="15" xfId="0" applyFont="1" applyBorder="1" applyAlignment="1">
      <alignment vertical="center" textRotation="255" shrinkToFit="1"/>
    </xf>
    <xf numFmtId="0" fontId="2" fillId="0" borderId="50" xfId="0" applyFont="1" applyBorder="1" applyAlignment="1">
      <alignment vertical="center" textRotation="255" shrinkToFit="1"/>
    </xf>
    <xf numFmtId="0" fontId="2" fillId="0" borderId="11" xfId="0" applyFont="1" applyBorder="1" applyAlignment="1">
      <alignment vertical="center" textRotation="255" shrinkToFit="1"/>
    </xf>
    <xf numFmtId="0" fontId="2" fillId="0" borderId="51" xfId="0" applyFont="1" applyBorder="1" applyAlignment="1">
      <alignment vertical="center" shrinkToFit="1"/>
    </xf>
    <xf numFmtId="0" fontId="2" fillId="0" borderId="13" xfId="0" applyFont="1" applyBorder="1" applyAlignment="1">
      <alignment vertical="center" shrinkToFit="1"/>
    </xf>
    <xf numFmtId="38" fontId="2" fillId="0" borderId="128" xfId="49" applyFont="1" applyBorder="1" applyAlignment="1">
      <alignment horizontal="center" vertical="center" shrinkToFit="1"/>
    </xf>
    <xf numFmtId="0" fontId="0" fillId="0" borderId="129" xfId="0" applyBorder="1" applyAlignment="1">
      <alignment vertical="center" shrinkToFit="1"/>
    </xf>
    <xf numFmtId="38" fontId="2" fillId="0" borderId="33" xfId="49" applyFont="1" applyBorder="1" applyAlignment="1">
      <alignment vertical="center" textRotation="255" shrinkToFit="1"/>
    </xf>
    <xf numFmtId="38" fontId="2" fillId="0" borderId="62" xfId="49" applyFont="1" applyBorder="1" applyAlignment="1">
      <alignment vertical="center" textRotation="255" shrinkToFit="1"/>
    </xf>
    <xf numFmtId="38" fontId="2" fillId="0" borderId="19" xfId="49" applyFont="1" applyBorder="1" applyAlignment="1">
      <alignment vertical="center" textRotation="255" shrinkToFit="1"/>
    </xf>
    <xf numFmtId="38" fontId="2" fillId="0" borderId="0" xfId="49" applyFont="1" applyBorder="1" applyAlignment="1">
      <alignment vertical="center" textRotation="255" shrinkToFit="1"/>
    </xf>
    <xf numFmtId="38" fontId="2" fillId="0" borderId="76" xfId="49" applyFont="1" applyBorder="1" applyAlignment="1">
      <alignment vertical="center" textRotation="255" shrinkToFit="1"/>
    </xf>
    <xf numFmtId="38" fontId="2" fillId="0" borderId="16" xfId="49" applyFont="1" applyBorder="1" applyAlignment="1">
      <alignment vertical="center" textRotation="255" shrinkToFit="1"/>
    </xf>
    <xf numFmtId="38" fontId="2" fillId="0" borderId="33" xfId="49" applyFont="1" applyBorder="1" applyAlignment="1">
      <alignment horizontal="center" vertical="center" textRotation="255" wrapText="1" shrinkToFit="1"/>
    </xf>
    <xf numFmtId="0" fontId="0" fillId="0" borderId="123" xfId="0" applyBorder="1" applyAlignment="1">
      <alignment horizontal="center" vertical="center" textRotation="255" wrapText="1" shrinkToFit="1"/>
    </xf>
    <xf numFmtId="0" fontId="0" fillId="0" borderId="19" xfId="0" applyBorder="1" applyAlignment="1">
      <alignment horizontal="center" vertical="center" textRotation="255" wrapText="1" shrinkToFit="1"/>
    </xf>
    <xf numFmtId="0" fontId="0" fillId="0" borderId="124" xfId="0" applyBorder="1" applyAlignment="1">
      <alignment horizontal="center" vertical="center" textRotation="255" wrapText="1" shrinkToFit="1"/>
    </xf>
    <xf numFmtId="0" fontId="0" fillId="0" borderId="76" xfId="0" applyBorder="1" applyAlignment="1">
      <alignment horizontal="center" vertical="center" textRotation="255" wrapText="1" shrinkToFit="1"/>
    </xf>
    <xf numFmtId="0" fontId="0" fillId="0" borderId="125" xfId="0" applyBorder="1" applyAlignment="1">
      <alignment horizontal="center" vertical="center" textRotation="255" wrapText="1" shrinkToFit="1"/>
    </xf>
    <xf numFmtId="0" fontId="2" fillId="0" borderId="128" xfId="0" applyFont="1" applyBorder="1" applyAlignment="1">
      <alignment horizontal="center" vertical="center" shrinkToFit="1"/>
    </xf>
    <xf numFmtId="38" fontId="2" fillId="0" borderId="41" xfId="49" applyFont="1" applyBorder="1" applyAlignment="1">
      <alignment vertical="center" textRotation="255" shrinkToFit="1"/>
    </xf>
    <xf numFmtId="38" fontId="2" fillId="0" borderId="12" xfId="49" applyFont="1" applyBorder="1" applyAlignment="1">
      <alignment vertical="center" textRotation="255" shrinkToFit="1"/>
    </xf>
    <xf numFmtId="38" fontId="2" fillId="0" borderId="50" xfId="49" applyFont="1" applyBorder="1" applyAlignment="1">
      <alignment vertical="center" textRotation="255" shrinkToFit="1"/>
    </xf>
    <xf numFmtId="38" fontId="2" fillId="0" borderId="14" xfId="49" applyFont="1" applyBorder="1" applyAlignment="1">
      <alignment vertical="center" textRotation="255" shrinkToFit="1"/>
    </xf>
    <xf numFmtId="38" fontId="2" fillId="0" borderId="51" xfId="49" applyFont="1" applyBorder="1" applyAlignment="1">
      <alignment vertical="center" textRotation="255" shrinkToFit="1"/>
    </xf>
    <xf numFmtId="38" fontId="2" fillId="0" borderId="33" xfId="49" applyFont="1" applyBorder="1" applyAlignment="1">
      <alignment horizontal="center" vertical="center" textRotation="255" shrinkToFit="1"/>
    </xf>
    <xf numFmtId="0" fontId="0" fillId="0" borderId="123" xfId="0" applyBorder="1" applyAlignment="1">
      <alignment horizontal="center" vertical="center" textRotation="255" shrinkToFit="1"/>
    </xf>
    <xf numFmtId="0" fontId="0" fillId="0" borderId="19" xfId="0" applyBorder="1" applyAlignment="1">
      <alignment horizontal="center" vertical="center" textRotation="255" shrinkToFit="1"/>
    </xf>
    <xf numFmtId="0" fontId="0" fillId="0" borderId="124" xfId="0" applyBorder="1" applyAlignment="1">
      <alignment horizontal="center" vertical="center" textRotation="255" shrinkToFit="1"/>
    </xf>
    <xf numFmtId="0" fontId="0" fillId="0" borderId="125" xfId="0" applyBorder="1" applyAlignment="1">
      <alignment horizontal="center" vertical="center" textRotation="255" shrinkToFit="1"/>
    </xf>
    <xf numFmtId="38" fontId="2" fillId="0" borderId="48" xfId="49" applyFont="1" applyBorder="1" applyAlignment="1">
      <alignment vertical="center" shrinkToFit="1"/>
    </xf>
    <xf numFmtId="0" fontId="2" fillId="0" borderId="48" xfId="0" applyFont="1" applyBorder="1" applyAlignment="1">
      <alignment vertical="center" shrinkToFit="1"/>
    </xf>
    <xf numFmtId="0" fontId="2" fillId="0" borderId="37" xfId="0" applyFont="1" applyBorder="1" applyAlignment="1">
      <alignment vertical="center" shrinkToFit="1"/>
    </xf>
    <xf numFmtId="38" fontId="2" fillId="0" borderId="33" xfId="49" applyFont="1" applyBorder="1" applyAlignment="1">
      <alignment vertical="center" shrinkToFit="1"/>
    </xf>
    <xf numFmtId="0" fontId="0" fillId="0" borderId="62" xfId="0" applyBorder="1" applyAlignment="1">
      <alignment vertical="center" shrinkToFit="1"/>
    </xf>
    <xf numFmtId="0" fontId="2" fillId="0" borderId="126" xfId="0" applyFont="1" applyBorder="1" applyAlignment="1">
      <alignment vertical="center" shrinkToFit="1"/>
    </xf>
    <xf numFmtId="0" fontId="0" fillId="0" borderId="127" xfId="0" applyBorder="1" applyAlignment="1">
      <alignment vertical="center" shrinkToFit="1"/>
    </xf>
    <xf numFmtId="38" fontId="2" fillId="6" borderId="50" xfId="49" applyFont="1" applyFill="1" applyBorder="1" applyAlignment="1" applyProtection="1">
      <alignment horizontal="left" vertical="center" shrinkToFit="1"/>
      <protection locked="0"/>
    </xf>
    <xf numFmtId="38" fontId="2" fillId="6" borderId="51" xfId="49" applyFont="1" applyFill="1" applyBorder="1" applyAlignment="1" applyProtection="1">
      <alignment horizontal="left" vertical="center" shrinkToFit="1"/>
      <protection locked="0"/>
    </xf>
    <xf numFmtId="0" fontId="2" fillId="0" borderId="74" xfId="0" applyFont="1" applyBorder="1" applyAlignment="1">
      <alignment horizontal="center" vertical="center" shrinkToFit="1"/>
    </xf>
    <xf numFmtId="0" fontId="2" fillId="0" borderId="76" xfId="0" applyFont="1" applyBorder="1" applyAlignment="1">
      <alignment horizontal="center" vertical="center" shrinkToFit="1"/>
    </xf>
    <xf numFmtId="38" fontId="2" fillId="0" borderId="19" xfId="49" applyFont="1" applyBorder="1" applyAlignment="1">
      <alignment vertical="center" textRotation="255" wrapText="1"/>
    </xf>
    <xf numFmtId="38" fontId="2" fillId="0" borderId="18" xfId="49" applyFont="1" applyBorder="1" applyAlignment="1">
      <alignment vertical="center" textRotation="255" wrapText="1"/>
    </xf>
    <xf numFmtId="0" fontId="2" fillId="0" borderId="19" xfId="0" applyFont="1" applyBorder="1" applyAlignment="1">
      <alignment vertical="center" textRotation="255" wrapText="1"/>
    </xf>
    <xf numFmtId="0" fontId="2" fillId="0" borderId="18" xfId="0" applyFont="1" applyBorder="1" applyAlignment="1">
      <alignment vertical="center" textRotation="255" wrapText="1"/>
    </xf>
    <xf numFmtId="0" fontId="2" fillId="0" borderId="76" xfId="0" applyFont="1" applyBorder="1" applyAlignment="1">
      <alignment vertical="center" textRotation="255" wrapText="1"/>
    </xf>
    <xf numFmtId="0" fontId="2" fillId="0" borderId="82" xfId="0" applyFont="1" applyBorder="1" applyAlignment="1">
      <alignment vertical="center" textRotation="255" wrapText="1"/>
    </xf>
    <xf numFmtId="38" fontId="2" fillId="6" borderId="52" xfId="49" applyFont="1" applyFill="1" applyBorder="1" applyAlignment="1" applyProtection="1">
      <alignment horizontal="left" vertical="center" shrinkToFit="1"/>
      <protection locked="0"/>
    </xf>
    <xf numFmtId="38" fontId="2" fillId="6" borderId="130" xfId="49" applyFont="1" applyFill="1" applyBorder="1" applyAlignment="1" applyProtection="1">
      <alignment horizontal="left" vertical="center" shrinkToFit="1"/>
      <protection locked="0"/>
    </xf>
    <xf numFmtId="0" fontId="2" fillId="6" borderId="131" xfId="0" applyFont="1" applyFill="1" applyBorder="1" applyAlignment="1" applyProtection="1">
      <alignment horizontal="left" vertical="center" shrinkToFit="1"/>
      <protection locked="0"/>
    </xf>
    <xf numFmtId="38" fontId="2" fillId="0" borderId="33" xfId="49" applyFont="1" applyBorder="1" applyAlignment="1">
      <alignment horizontal="center" vertical="center" textRotation="255" wrapText="1"/>
    </xf>
    <xf numFmtId="38" fontId="2" fillId="0" borderId="80" xfId="49" applyFont="1" applyBorder="1" applyAlignment="1">
      <alignment horizontal="center" vertical="center" textRotation="255" wrapText="1"/>
    </xf>
    <xf numFmtId="38" fontId="2" fillId="0" borderId="19" xfId="49" applyFont="1" applyBorder="1" applyAlignment="1">
      <alignment horizontal="center" vertical="center" textRotation="255" wrapText="1"/>
    </xf>
    <xf numFmtId="38" fontId="2" fillId="0" borderId="18" xfId="49" applyFont="1" applyBorder="1" applyAlignment="1">
      <alignment horizontal="center" vertical="center" textRotation="255" wrapText="1"/>
    </xf>
    <xf numFmtId="38" fontId="2" fillId="0" borderId="76" xfId="49" applyFont="1" applyBorder="1" applyAlignment="1">
      <alignment horizontal="center" vertical="center" textRotation="255" wrapText="1"/>
    </xf>
    <xf numFmtId="38" fontId="2" fillId="0" borderId="82" xfId="49" applyFont="1" applyBorder="1" applyAlignment="1">
      <alignment horizontal="center" vertical="center" textRotation="255" wrapText="1"/>
    </xf>
    <xf numFmtId="38" fontId="2" fillId="0" borderId="132" xfId="49" applyFont="1" applyBorder="1" applyAlignment="1">
      <alignment horizontal="center" vertical="center" shrinkToFit="1"/>
    </xf>
    <xf numFmtId="0" fontId="2" fillId="0" borderId="133" xfId="0" applyFont="1" applyBorder="1" applyAlignment="1">
      <alignment vertical="center" shrinkToFit="1"/>
    </xf>
    <xf numFmtId="38" fontId="2" fillId="0" borderId="33" xfId="49" applyFont="1" applyFill="1" applyBorder="1" applyAlignment="1">
      <alignment vertical="center" shrinkToFit="1"/>
    </xf>
    <xf numFmtId="0" fontId="0" fillId="0" borderId="80" xfId="0" applyBorder="1" applyAlignment="1">
      <alignment vertical="center" shrinkToFit="1"/>
    </xf>
    <xf numFmtId="38" fontId="2" fillId="0" borderId="37" xfId="49" applyFont="1" applyBorder="1" applyAlignment="1">
      <alignment horizontal="left" vertical="center" shrinkToFit="1"/>
    </xf>
    <xf numFmtId="0" fontId="2" fillId="0" borderId="23" xfId="0" applyFont="1" applyBorder="1" applyAlignment="1">
      <alignment horizontal="left" vertical="center" shrinkToFit="1"/>
    </xf>
    <xf numFmtId="0" fontId="2" fillId="0" borderId="129" xfId="0" applyFont="1" applyBorder="1" applyAlignment="1">
      <alignment horizontal="left" vertical="center" shrinkToFit="1"/>
    </xf>
    <xf numFmtId="0" fontId="0" fillId="0" borderId="129" xfId="0" applyBorder="1" applyAlignment="1">
      <alignment horizontal="left" vertical="center" shrinkToFit="1"/>
    </xf>
    <xf numFmtId="0" fontId="2" fillId="0" borderId="33" xfId="0" applyFont="1" applyBorder="1" applyAlignment="1">
      <alignment vertical="center" wrapText="1"/>
    </xf>
    <xf numFmtId="0" fontId="0" fillId="0" borderId="80" xfId="0" applyBorder="1" applyAlignment="1">
      <alignment vertical="center" wrapText="1"/>
    </xf>
    <xf numFmtId="0" fontId="0" fillId="0" borderId="76" xfId="0" applyBorder="1" applyAlignment="1">
      <alignment vertical="center" wrapText="1"/>
    </xf>
    <xf numFmtId="0" fontId="0" fillId="0" borderId="82" xfId="0" applyBorder="1" applyAlignment="1">
      <alignment vertical="center" wrapText="1"/>
    </xf>
    <xf numFmtId="0" fontId="0" fillId="0" borderId="31" xfId="0" applyBorder="1" applyAlignment="1">
      <alignment horizontal="center" vertical="center"/>
    </xf>
    <xf numFmtId="0" fontId="0" fillId="0" borderId="74" xfId="0" applyBorder="1" applyAlignment="1">
      <alignment horizontal="center" vertical="center"/>
    </xf>
    <xf numFmtId="0" fontId="0" fillId="0" borderId="31" xfId="0" applyBorder="1" applyAlignment="1">
      <alignment vertical="center" textRotation="255"/>
    </xf>
    <xf numFmtId="0" fontId="0" fillId="0" borderId="72" xfId="0" applyBorder="1" applyAlignment="1">
      <alignment vertical="center" textRotation="255"/>
    </xf>
    <xf numFmtId="0" fontId="0" fillId="0" borderId="74" xfId="0" applyBorder="1" applyAlignment="1">
      <alignment vertical="center" textRotation="255"/>
    </xf>
    <xf numFmtId="0" fontId="0" fillId="0" borderId="37" xfId="0" applyBorder="1" applyAlignment="1">
      <alignment horizontal="center" vertical="center"/>
    </xf>
    <xf numFmtId="0" fontId="0" fillId="0" borderId="36" xfId="0" applyBorder="1" applyAlignment="1">
      <alignment horizontal="center" vertical="center"/>
    </xf>
    <xf numFmtId="0" fontId="0" fillId="0" borderId="31" xfId="0" applyBorder="1" applyAlignment="1">
      <alignment horizontal="center" vertical="center" shrinkToFit="1"/>
    </xf>
    <xf numFmtId="0" fontId="0" fillId="0" borderId="74" xfId="0" applyBorder="1" applyAlignment="1">
      <alignment horizontal="center" vertical="center" shrinkToFit="1"/>
    </xf>
    <xf numFmtId="0" fontId="0" fillId="0" borderId="31" xfId="0" applyBorder="1" applyAlignment="1">
      <alignment vertical="center" textRotation="255" shrinkToFit="1"/>
    </xf>
    <xf numFmtId="0" fontId="0" fillId="0" borderId="72" xfId="0" applyBorder="1" applyAlignment="1">
      <alignment vertical="center" textRotation="255" shrinkToFit="1"/>
    </xf>
    <xf numFmtId="0" fontId="0" fillId="0" borderId="74" xfId="0" applyBorder="1" applyAlignment="1">
      <alignment vertical="center" textRotation="255" shrinkToFit="1"/>
    </xf>
    <xf numFmtId="0" fontId="14" fillId="0" borderId="134" xfId="0" applyFont="1" applyFill="1" applyBorder="1" applyAlignment="1">
      <alignment horizontal="center" vertical="center"/>
    </xf>
    <xf numFmtId="0" fontId="14" fillId="0" borderId="135" xfId="0" applyFont="1" applyFill="1" applyBorder="1" applyAlignment="1">
      <alignment horizontal="center" vertical="center"/>
    </xf>
    <xf numFmtId="0" fontId="11" fillId="0" borderId="0" xfId="0" applyFont="1" applyFill="1" applyBorder="1" applyAlignment="1">
      <alignment wrapText="1"/>
    </xf>
    <xf numFmtId="0" fontId="17" fillId="0" borderId="136" xfId="0" applyFont="1" applyFill="1" applyBorder="1" applyAlignment="1">
      <alignment horizontal="center" vertical="center"/>
    </xf>
    <xf numFmtId="0" fontId="17" fillId="0" borderId="95" xfId="0" applyFont="1" applyFill="1" applyBorder="1" applyAlignment="1">
      <alignment horizontal="center" vertical="center"/>
    </xf>
    <xf numFmtId="0" fontId="2" fillId="0" borderId="31"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18" fillId="0" borderId="31" xfId="0" applyFont="1" applyFill="1" applyBorder="1" applyAlignment="1">
      <alignment horizontal="center" vertical="center" wrapText="1"/>
    </xf>
    <xf numFmtId="0" fontId="18" fillId="0" borderId="70" xfId="0" applyFont="1" applyFill="1" applyBorder="1" applyAlignment="1">
      <alignment horizontal="center" vertical="center" wrapText="1"/>
    </xf>
    <xf numFmtId="0" fontId="17" fillId="0" borderId="137" xfId="0" applyFont="1" applyFill="1" applyBorder="1" applyAlignment="1">
      <alignment horizontal="center" vertical="center"/>
    </xf>
    <xf numFmtId="0" fontId="17" fillId="0" borderId="60" xfId="0" applyFont="1" applyFill="1" applyBorder="1" applyAlignment="1">
      <alignment horizontal="center" vertical="center"/>
    </xf>
    <xf numFmtId="0" fontId="17" fillId="0" borderId="113" xfId="0" applyFont="1" applyFill="1" applyBorder="1" applyAlignment="1">
      <alignment horizontal="center" vertical="center"/>
    </xf>
    <xf numFmtId="0" fontId="7" fillId="0" borderId="16" xfId="0" applyFont="1" applyFill="1" applyBorder="1" applyAlignment="1">
      <alignment shrinkToFit="1"/>
    </xf>
    <xf numFmtId="184" fontId="13" fillId="0" borderId="23" xfId="0" applyNumberFormat="1" applyFont="1" applyFill="1" applyBorder="1" applyAlignment="1">
      <alignment horizontal="center" shrinkToFit="1"/>
    </xf>
    <xf numFmtId="0" fontId="14"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5" fillId="0" borderId="0" xfId="0" applyFont="1" applyFill="1" applyBorder="1" applyAlignment="1">
      <alignment vertical="center"/>
    </xf>
    <xf numFmtId="0" fontId="16" fillId="0" borderId="106" xfId="0" applyFont="1" applyFill="1" applyBorder="1" applyAlignment="1">
      <alignment horizontal="distributed" vertical="center"/>
    </xf>
    <xf numFmtId="0" fontId="16" fillId="0" borderId="96" xfId="0" applyFont="1" applyFill="1" applyBorder="1" applyAlignment="1">
      <alignment horizontal="distributed" vertical="center"/>
    </xf>
    <xf numFmtId="0" fontId="16" fillId="0" borderId="84" xfId="0" applyFont="1" applyFill="1" applyBorder="1" applyAlignment="1">
      <alignment horizontal="distributed" vertical="center"/>
    </xf>
    <xf numFmtId="0" fontId="16" fillId="0" borderId="102" xfId="0" applyFont="1" applyFill="1" applyBorder="1" applyAlignment="1">
      <alignment horizontal="center" vertical="center" shrinkToFit="1"/>
    </xf>
    <xf numFmtId="0" fontId="16" fillId="0" borderId="72" xfId="0" applyFont="1" applyFill="1" applyBorder="1" applyAlignment="1">
      <alignment horizontal="center" vertical="center" shrinkToFit="1"/>
    </xf>
    <xf numFmtId="0" fontId="16" fillId="0" borderId="74" xfId="0" applyFont="1" applyFill="1" applyBorder="1" applyAlignment="1">
      <alignment horizontal="center" vertical="center" shrinkToFit="1"/>
    </xf>
    <xf numFmtId="0" fontId="16" fillId="0" borderId="138" xfId="0" applyFont="1" applyFill="1" applyBorder="1" applyAlignment="1">
      <alignment horizontal="center" vertical="center" shrinkToFit="1"/>
    </xf>
    <xf numFmtId="0" fontId="16" fillId="0" borderId="139" xfId="0" applyFont="1" applyFill="1" applyBorder="1" applyAlignment="1">
      <alignment horizontal="center" vertical="center" shrinkToFit="1"/>
    </xf>
    <xf numFmtId="0" fontId="16" fillId="0" borderId="80" xfId="0" applyFont="1" applyFill="1" applyBorder="1" applyAlignment="1">
      <alignment horizontal="center" vertical="center" shrinkToFit="1"/>
    </xf>
    <xf numFmtId="0" fontId="16" fillId="0" borderId="82" xfId="0" applyFont="1" applyFill="1" applyBorder="1" applyAlignment="1">
      <alignment horizontal="center" vertical="center" shrinkToFit="1"/>
    </xf>
    <xf numFmtId="0" fontId="2" fillId="0" borderId="72" xfId="0" applyFont="1" applyFill="1" applyBorder="1" applyAlignment="1">
      <alignment horizontal="left" vertical="center" wrapText="1"/>
    </xf>
    <xf numFmtId="0" fontId="18" fillId="0" borderId="72" xfId="0" applyFont="1" applyFill="1" applyBorder="1" applyAlignment="1">
      <alignment horizontal="center" vertical="center" wrapText="1"/>
    </xf>
    <xf numFmtId="0" fontId="9" fillId="0" borderId="72" xfId="0" applyFont="1" applyFill="1" applyBorder="1" applyAlignment="1">
      <alignment horizontal="left" vertical="center" wrapText="1"/>
    </xf>
    <xf numFmtId="0" fontId="16" fillId="0" borderId="140" xfId="0" applyFont="1" applyFill="1" applyBorder="1" applyAlignment="1">
      <alignment horizontal="center" vertical="center"/>
    </xf>
    <xf numFmtId="0" fontId="16" fillId="0" borderId="141" xfId="0" applyFont="1" applyFill="1" applyBorder="1" applyAlignment="1">
      <alignment horizontal="center" vertical="center"/>
    </xf>
    <xf numFmtId="0" fontId="16" fillId="0" borderId="142" xfId="0" applyFont="1" applyFill="1" applyBorder="1" applyAlignment="1">
      <alignment horizontal="center" vertical="center"/>
    </xf>
    <xf numFmtId="0" fontId="16" fillId="0" borderId="6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13"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82" xfId="0" applyFont="1" applyFill="1" applyBorder="1" applyAlignment="1">
      <alignment horizontal="center" vertical="center"/>
    </xf>
    <xf numFmtId="0" fontId="2" fillId="0" borderId="74" xfId="0" applyFont="1" applyFill="1" applyBorder="1" applyAlignment="1">
      <alignment horizontal="left" vertical="center" wrapText="1"/>
    </xf>
    <xf numFmtId="0" fontId="18" fillId="0" borderId="74" xfId="0" applyFont="1" applyFill="1" applyBorder="1" applyAlignment="1">
      <alignment horizontal="center" vertical="center" wrapText="1"/>
    </xf>
    <xf numFmtId="0" fontId="16" fillId="0" borderId="31" xfId="0" applyFont="1" applyFill="1" applyBorder="1" applyAlignment="1">
      <alignment horizontal="center" vertical="center" shrinkToFit="1"/>
    </xf>
    <xf numFmtId="0" fontId="16" fillId="0" borderId="31" xfId="0" applyFont="1" applyFill="1" applyBorder="1" applyAlignment="1">
      <alignment horizontal="distributed" vertical="center"/>
    </xf>
    <xf numFmtId="0" fontId="16" fillId="0" borderId="72" xfId="0" applyFont="1" applyFill="1" applyBorder="1" applyAlignment="1">
      <alignment horizontal="distributed" vertical="center"/>
    </xf>
    <xf numFmtId="0" fontId="16" fillId="0" borderId="74" xfId="0" applyFont="1" applyFill="1" applyBorder="1" applyAlignment="1">
      <alignment horizontal="distributed" vertical="center"/>
    </xf>
    <xf numFmtId="0" fontId="17" fillId="0" borderId="136" xfId="0" applyFont="1" applyFill="1" applyBorder="1" applyAlignment="1">
      <alignment horizontal="distributed" vertical="center"/>
    </xf>
    <xf numFmtId="0" fontId="17" fillId="0" borderId="95" xfId="0" applyFont="1" applyFill="1" applyBorder="1" applyAlignment="1">
      <alignment horizontal="distributed" vertical="center"/>
    </xf>
    <xf numFmtId="0" fontId="17" fillId="0" borderId="136" xfId="0" applyFont="1" applyFill="1" applyBorder="1" applyAlignment="1">
      <alignment horizontal="left" vertical="center" wrapText="1"/>
    </xf>
    <xf numFmtId="0" fontId="17" fillId="0" borderId="95"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37" xfId="0" applyFont="1" applyFill="1" applyBorder="1" applyAlignment="1">
      <alignment horizontal="center" vertical="center"/>
    </xf>
    <xf numFmtId="0" fontId="7" fillId="0" borderId="36" xfId="0" applyFont="1" applyFill="1" applyBorder="1" applyAlignment="1">
      <alignment horizontal="center" vertical="center"/>
    </xf>
    <xf numFmtId="0" fontId="16" fillId="0" borderId="102" xfId="0" applyFont="1" applyFill="1" applyBorder="1" applyAlignment="1">
      <alignment horizontal="center" vertical="center" wrapText="1" shrinkToFit="1"/>
    </xf>
    <xf numFmtId="0" fontId="16" fillId="0" borderId="143" xfId="0" applyFont="1" applyFill="1" applyBorder="1" applyAlignment="1">
      <alignment horizontal="center" vertical="center" shrinkToFit="1"/>
    </xf>
    <xf numFmtId="0" fontId="16" fillId="0" borderId="141" xfId="0" applyFont="1" applyFill="1" applyBorder="1" applyAlignment="1">
      <alignment horizontal="center" vertical="center" shrinkToFit="1"/>
    </xf>
    <xf numFmtId="0" fontId="16" fillId="0" borderId="144" xfId="0" applyFont="1" applyFill="1" applyBorder="1" applyAlignment="1">
      <alignment horizontal="center" vertical="center" shrinkToFit="1"/>
    </xf>
    <xf numFmtId="0" fontId="16" fillId="0" borderId="33" xfId="0" applyFont="1" applyFill="1" applyBorder="1" applyAlignment="1">
      <alignment horizontal="center" vertical="center" wrapText="1" shrinkToFit="1"/>
    </xf>
    <xf numFmtId="0" fontId="16" fillId="0" borderId="76" xfId="0" applyFont="1" applyFill="1" applyBorder="1" applyAlignment="1">
      <alignment horizontal="center" vertical="center" shrinkToFit="1"/>
    </xf>
    <xf numFmtId="0" fontId="16" fillId="0" borderId="31" xfId="0" applyFont="1" applyFill="1" applyBorder="1" applyAlignment="1">
      <alignment horizontal="center" vertical="center" wrapText="1" shrinkToFit="1"/>
    </xf>
    <xf numFmtId="0" fontId="17" fillId="0" borderId="145" xfId="0" applyFont="1" applyFill="1" applyBorder="1" applyAlignment="1">
      <alignment horizontal="left" vertical="center"/>
    </xf>
    <xf numFmtId="0" fontId="17" fillId="0" borderId="36" xfId="0" applyFont="1" applyFill="1" applyBorder="1" applyAlignment="1">
      <alignment horizontal="left" vertical="center"/>
    </xf>
    <xf numFmtId="0" fontId="17" fillId="0" borderId="134" xfId="0" applyFont="1" applyFill="1" applyBorder="1" applyAlignment="1">
      <alignment horizontal="center" vertical="center"/>
    </xf>
    <xf numFmtId="0" fontId="17" fillId="0" borderId="146" xfId="0" applyFont="1" applyFill="1" applyBorder="1" applyAlignment="1">
      <alignment horizontal="center" vertical="center"/>
    </xf>
    <xf numFmtId="0" fontId="17" fillId="0" borderId="110" xfId="0" applyFont="1" applyFill="1" applyBorder="1" applyAlignment="1">
      <alignment horizontal="center" vertical="center"/>
    </xf>
    <xf numFmtId="38" fontId="31" fillId="0" borderId="145" xfId="49" applyFont="1" applyFill="1" applyBorder="1" applyAlignment="1">
      <alignment horizontal="center" shrinkToFit="1"/>
    </xf>
    <xf numFmtId="38" fontId="31" fillId="0" borderId="147" xfId="49" applyFont="1" applyFill="1" applyBorder="1" applyAlignment="1">
      <alignment horizontal="center" shrinkToFit="1"/>
    </xf>
    <xf numFmtId="0" fontId="17" fillId="0" borderId="31"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7" fillId="0" borderId="148" xfId="0" applyFont="1" applyFill="1" applyBorder="1" applyAlignment="1">
      <alignment horizontal="left" vertical="center" wrapText="1"/>
    </xf>
    <xf numFmtId="0" fontId="17" fillId="0" borderId="77" xfId="0" applyFont="1" applyFill="1" applyBorder="1" applyAlignment="1">
      <alignment horizontal="center" vertical="center"/>
    </xf>
    <xf numFmtId="0" fontId="17" fillId="0" borderId="78" xfId="0" applyFont="1" applyFill="1" applyBorder="1" applyAlignment="1">
      <alignment horizontal="center" vertical="center"/>
    </xf>
    <xf numFmtId="0" fontId="17" fillId="0" borderId="149" xfId="0" applyFont="1" applyFill="1" applyBorder="1" applyAlignment="1">
      <alignment horizontal="center" vertical="center"/>
    </xf>
    <xf numFmtId="0" fontId="16" fillId="0" borderId="16" xfId="0" applyFont="1" applyFill="1" applyBorder="1" applyAlignment="1">
      <alignment horizontal="right" vertical="center"/>
    </xf>
    <xf numFmtId="0" fontId="16" fillId="0" borderId="33" xfId="0" applyFont="1" applyFill="1" applyBorder="1" applyAlignment="1">
      <alignment horizontal="center" vertical="center"/>
    </xf>
    <xf numFmtId="0" fontId="16" fillId="0" borderId="62"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76" xfId="0" applyFont="1" applyFill="1" applyBorder="1" applyAlignment="1">
      <alignment horizontal="center" vertical="center"/>
    </xf>
    <xf numFmtId="38" fontId="31" fillId="0" borderId="134" xfId="49" applyFont="1" applyFill="1" applyBorder="1" applyAlignment="1">
      <alignment horizontal="center" shrinkToFit="1"/>
    </xf>
    <xf numFmtId="38" fontId="31" fillId="0" borderId="135" xfId="49" applyFont="1" applyFill="1" applyBorder="1" applyAlignment="1">
      <alignment horizontal="center" shrinkToFit="1"/>
    </xf>
    <xf numFmtId="38" fontId="14" fillId="0" borderId="145" xfId="0" applyNumberFormat="1" applyFont="1" applyFill="1" applyBorder="1" applyAlignment="1">
      <alignment horizontal="center" vertical="center"/>
    </xf>
    <xf numFmtId="38" fontId="14" fillId="0" borderId="147" xfId="0" applyNumberFormat="1" applyFont="1" applyFill="1" applyBorder="1" applyAlignment="1">
      <alignment horizontal="center" vertical="center"/>
    </xf>
    <xf numFmtId="0" fontId="16" fillId="0" borderId="37" xfId="0" applyFont="1" applyFill="1" applyBorder="1" applyAlignment="1">
      <alignment horizontal="center" vertical="center" shrinkToFit="1"/>
    </xf>
    <xf numFmtId="0" fontId="16" fillId="0" borderId="36" xfId="0" applyFont="1" applyFill="1" applyBorder="1" applyAlignment="1">
      <alignment horizontal="center" vertical="center" shrinkToFit="1"/>
    </xf>
    <xf numFmtId="0" fontId="16" fillId="0" borderId="62" xfId="0" applyFont="1" applyFill="1" applyBorder="1" applyAlignment="1">
      <alignment horizontal="center" vertical="center" shrinkToFit="1"/>
    </xf>
    <xf numFmtId="0" fontId="16" fillId="0" borderId="48" xfId="0" applyFont="1" applyBorder="1" applyAlignment="1">
      <alignment horizontal="center" vertical="center" textRotation="255"/>
    </xf>
    <xf numFmtId="0" fontId="28" fillId="0" borderId="50" xfId="0" applyFont="1" applyBorder="1" applyAlignment="1">
      <alignment vertical="center" shrinkToFit="1"/>
    </xf>
    <xf numFmtId="0" fontId="28" fillId="0" borderId="11" xfId="0" applyFont="1" applyBorder="1" applyAlignment="1">
      <alignment vertical="center" shrinkToFit="1"/>
    </xf>
    <xf numFmtId="0" fontId="28" fillId="0" borderId="25" xfId="0" applyFont="1" applyBorder="1" applyAlignment="1">
      <alignment vertical="center" shrinkToFit="1"/>
    </xf>
    <xf numFmtId="0" fontId="28" fillId="12" borderId="11" xfId="0" applyFont="1" applyFill="1" applyBorder="1" applyAlignment="1">
      <alignment vertical="center" shrinkToFit="1"/>
    </xf>
    <xf numFmtId="0" fontId="28" fillId="12" borderId="25" xfId="0" applyFont="1" applyFill="1" applyBorder="1" applyAlignment="1">
      <alignment vertical="center" shrinkToFit="1"/>
    </xf>
    <xf numFmtId="0" fontId="28" fillId="0" borderId="41" xfId="0" applyFont="1" applyBorder="1" applyAlignment="1">
      <alignment vertical="center" shrinkToFit="1"/>
    </xf>
    <xf numFmtId="38" fontId="28" fillId="0" borderId="41" xfId="49" applyFont="1" applyBorder="1" applyAlignment="1">
      <alignment vertical="center" shrinkToFit="1"/>
    </xf>
    <xf numFmtId="0" fontId="28" fillId="0" borderId="52" xfId="0" applyFont="1" applyBorder="1" applyAlignment="1">
      <alignment vertical="center" shrinkToFit="1"/>
    </xf>
    <xf numFmtId="38" fontId="28" fillId="0" borderId="52" xfId="49" applyFont="1" applyBorder="1" applyAlignment="1">
      <alignment vertical="center" shrinkToFit="1"/>
    </xf>
    <xf numFmtId="0" fontId="28" fillId="0" borderId="12" xfId="0" applyFont="1" applyBorder="1" applyAlignment="1">
      <alignment vertical="center" shrinkToFit="1"/>
    </xf>
    <xf numFmtId="38" fontId="28" fillId="0" borderId="12" xfId="49" applyFont="1" applyBorder="1" applyAlignment="1">
      <alignment vertical="center" shrinkToFit="1"/>
    </xf>
    <xf numFmtId="38" fontId="28" fillId="0" borderId="50" xfId="49" applyFont="1" applyBorder="1" applyAlignment="1">
      <alignment vertical="center" shrinkToFit="1"/>
    </xf>
    <xf numFmtId="38" fontId="28" fillId="0" borderId="14" xfId="49" applyFont="1" applyBorder="1" applyAlignment="1">
      <alignment vertical="center" shrinkToFit="1"/>
    </xf>
    <xf numFmtId="38" fontId="28" fillId="0" borderId="48" xfId="49" applyFont="1" applyBorder="1" applyAlignment="1">
      <alignment vertical="center" shrinkToFit="1"/>
    </xf>
    <xf numFmtId="0" fontId="28" fillId="0" borderId="48" xfId="0" applyFont="1" applyBorder="1" applyAlignment="1">
      <alignment vertical="center" shrinkToFit="1"/>
    </xf>
    <xf numFmtId="0" fontId="28" fillId="0" borderId="14" xfId="0" applyFont="1" applyBorder="1" applyAlignment="1">
      <alignment vertical="center" shrinkToFit="1"/>
    </xf>
    <xf numFmtId="0" fontId="28" fillId="0" borderId="51" xfId="0" applyFont="1" applyBorder="1" applyAlignment="1">
      <alignment vertical="center" shrinkToFit="1"/>
    </xf>
    <xf numFmtId="38" fontId="28" fillId="0" borderId="51" xfId="49" applyFont="1" applyBorder="1" applyAlignment="1">
      <alignment vertical="center" shrinkToFit="1"/>
    </xf>
    <xf numFmtId="0" fontId="16" fillId="0" borderId="23" xfId="0" applyFont="1" applyBorder="1" applyAlignment="1">
      <alignment horizontal="center"/>
    </xf>
    <xf numFmtId="0" fontId="16" fillId="0" borderId="36" xfId="0" applyFont="1" applyBorder="1" applyAlignment="1">
      <alignment horizontal="center"/>
    </xf>
    <xf numFmtId="0" fontId="16" fillId="0" borderId="37" xfId="0" applyFont="1" applyBorder="1" applyAlignment="1">
      <alignment horizontal="center"/>
    </xf>
    <xf numFmtId="0" fontId="28" fillId="12" borderId="15" xfId="0" applyFont="1" applyFill="1" applyBorder="1" applyAlignment="1">
      <alignment vertical="center" shrinkToFit="1"/>
    </xf>
    <xf numFmtId="0" fontId="28" fillId="12" borderId="53" xfId="0" applyFont="1" applyFill="1" applyBorder="1" applyAlignment="1">
      <alignment vertical="center" shrinkToFit="1"/>
    </xf>
    <xf numFmtId="0" fontId="28" fillId="0" borderId="15" xfId="0" applyFont="1" applyBorder="1" applyAlignment="1">
      <alignment vertical="center" shrinkToFit="1"/>
    </xf>
    <xf numFmtId="0" fontId="28" fillId="0" borderId="53" xfId="0" applyFont="1" applyBorder="1" applyAlignment="1">
      <alignment vertical="center" shrinkToFit="1"/>
    </xf>
    <xf numFmtId="0" fontId="28" fillId="12" borderId="150" xfId="0" applyFont="1" applyFill="1" applyBorder="1" applyAlignment="1">
      <alignment vertical="center" shrinkToFit="1"/>
    </xf>
    <xf numFmtId="0" fontId="16" fillId="0" borderId="141" xfId="0" applyFont="1" applyBorder="1" applyAlignment="1">
      <alignment horizontal="center" wrapText="1"/>
    </xf>
    <xf numFmtId="0" fontId="16" fillId="0" borderId="141" xfId="0" applyFont="1" applyBorder="1" applyAlignment="1">
      <alignment horizontal="center"/>
    </xf>
    <xf numFmtId="0" fontId="16" fillId="0" borderId="151" xfId="0" applyFont="1" applyBorder="1" applyAlignment="1">
      <alignment horizontal="center"/>
    </xf>
    <xf numFmtId="0" fontId="16" fillId="0" borderId="16" xfId="0" applyFont="1" applyBorder="1" applyAlignment="1">
      <alignment horizontal="center"/>
    </xf>
    <xf numFmtId="0" fontId="16" fillId="0" borderId="152" xfId="0" applyFont="1" applyBorder="1" applyAlignment="1">
      <alignment horizontal="center"/>
    </xf>
    <xf numFmtId="0" fontId="16" fillId="0" borderId="145" xfId="0" applyFont="1" applyBorder="1" applyAlignment="1">
      <alignment horizontal="center"/>
    </xf>
    <xf numFmtId="0" fontId="16" fillId="0" borderId="147" xfId="0" applyFont="1" applyBorder="1" applyAlignment="1">
      <alignment horizontal="center"/>
    </xf>
    <xf numFmtId="0" fontId="28" fillId="0" borderId="41" xfId="0" applyFont="1" applyBorder="1" applyAlignment="1">
      <alignment horizontal="center"/>
    </xf>
    <xf numFmtId="0" fontId="28" fillId="0" borderId="52" xfId="0" applyFont="1" applyBorder="1" applyAlignment="1">
      <alignment horizontal="center"/>
    </xf>
    <xf numFmtId="0" fontId="28" fillId="0" borderId="14" xfId="0" applyFont="1" applyBorder="1" applyAlignment="1">
      <alignment horizontal="center"/>
    </xf>
    <xf numFmtId="0" fontId="28" fillId="0" borderId="51" xfId="0" applyFont="1" applyBorder="1" applyAlignment="1">
      <alignment horizontal="center"/>
    </xf>
    <xf numFmtId="38" fontId="28" fillId="0" borderId="41" xfId="49" applyFont="1" applyBorder="1" applyAlignment="1">
      <alignment horizontal="center"/>
    </xf>
    <xf numFmtId="38" fontId="28" fillId="0" borderId="41" xfId="49" applyFont="1" applyBorder="1" applyAlignment="1">
      <alignment horizontal="right"/>
    </xf>
    <xf numFmtId="38" fontId="28" fillId="0" borderId="52" xfId="49" applyFont="1" applyBorder="1" applyAlignment="1">
      <alignment horizontal="right"/>
    </xf>
    <xf numFmtId="38" fontId="28" fillId="0" borderId="12" xfId="49" applyFont="1" applyBorder="1" applyAlignment="1">
      <alignment horizontal="center"/>
    </xf>
    <xf numFmtId="38" fontId="28" fillId="0" borderId="12" xfId="49" applyFont="1" applyBorder="1" applyAlignment="1">
      <alignment horizontal="right"/>
    </xf>
    <xf numFmtId="0" fontId="28" fillId="0" borderId="12" xfId="0" applyFont="1" applyBorder="1" applyAlignment="1">
      <alignment horizontal="center"/>
    </xf>
    <xf numFmtId="38" fontId="28" fillId="0" borderId="50" xfId="49" applyFont="1" applyBorder="1" applyAlignment="1">
      <alignment horizontal="right"/>
    </xf>
    <xf numFmtId="0" fontId="28" fillId="0" borderId="12" xfId="0" applyFont="1" applyBorder="1" applyAlignment="1">
      <alignment horizontal="right"/>
    </xf>
    <xf numFmtId="38" fontId="28" fillId="0" borderId="12" xfId="0" applyNumberFormat="1" applyFont="1" applyBorder="1" applyAlignment="1">
      <alignment horizontal="right"/>
    </xf>
    <xf numFmtId="0" fontId="28" fillId="0" borderId="50" xfId="0" applyFont="1" applyBorder="1" applyAlignment="1">
      <alignment horizontal="right"/>
    </xf>
    <xf numFmtId="0" fontId="28" fillId="0" borderId="14" xfId="0" applyFont="1" applyBorder="1" applyAlignment="1">
      <alignment horizontal="right"/>
    </xf>
    <xf numFmtId="38" fontId="28" fillId="0" borderId="14" xfId="0" applyNumberFormat="1" applyFont="1" applyBorder="1" applyAlignment="1">
      <alignment horizontal="right"/>
    </xf>
    <xf numFmtId="0" fontId="28" fillId="0" borderId="51" xfId="0" applyFont="1" applyBorder="1" applyAlignment="1">
      <alignment horizontal="right"/>
    </xf>
    <xf numFmtId="0" fontId="28" fillId="0" borderId="48" xfId="0" applyFont="1" applyBorder="1" applyAlignment="1">
      <alignment horizontal="center"/>
    </xf>
    <xf numFmtId="38" fontId="28" fillId="0" borderId="48" xfId="0" applyNumberFormat="1" applyFont="1" applyBorder="1" applyAlignment="1">
      <alignment horizontal="right"/>
    </xf>
    <xf numFmtId="0" fontId="28" fillId="0" borderId="48" xfId="0" applyFont="1" applyBorder="1" applyAlignment="1">
      <alignment horizontal="right"/>
    </xf>
    <xf numFmtId="0" fontId="28" fillId="0" borderId="37" xfId="0" applyFont="1" applyBorder="1" applyAlignment="1">
      <alignment horizontal="right"/>
    </xf>
    <xf numFmtId="0" fontId="16" fillId="0" borderId="31" xfId="0" applyFont="1" applyBorder="1" applyAlignment="1">
      <alignment horizontal="center" vertical="center" textRotation="255"/>
    </xf>
    <xf numFmtId="0" fontId="16" fillId="0" borderId="72" xfId="0" applyFont="1" applyBorder="1" applyAlignment="1">
      <alignment horizontal="center" vertical="center" textRotation="255"/>
    </xf>
    <xf numFmtId="0" fontId="16" fillId="0" borderId="74" xfId="0" applyFont="1" applyBorder="1" applyAlignment="1">
      <alignment horizontal="center" vertical="center" textRotation="255"/>
    </xf>
    <xf numFmtId="0" fontId="16" fillId="0" borderId="33" xfId="0" applyFont="1" applyBorder="1" applyAlignment="1">
      <alignment horizontal="center" vertical="center"/>
    </xf>
    <xf numFmtId="0" fontId="16" fillId="0" borderId="62" xfId="0" applyFont="1" applyBorder="1" applyAlignment="1">
      <alignment horizontal="center" vertical="center"/>
    </xf>
    <xf numFmtId="0" fontId="16" fillId="0" borderId="80" xfId="0" applyFont="1" applyBorder="1" applyAlignment="1">
      <alignment horizontal="center" vertical="center"/>
    </xf>
    <xf numFmtId="0" fontId="16" fillId="0" borderId="76" xfId="0" applyFont="1" applyBorder="1" applyAlignment="1">
      <alignment horizontal="center" vertical="center"/>
    </xf>
    <xf numFmtId="0" fontId="16" fillId="0" borderId="16" xfId="0" applyFont="1" applyBorder="1" applyAlignment="1">
      <alignment horizontal="center" vertical="center"/>
    </xf>
    <xf numFmtId="0" fontId="16" fillId="0" borderId="82" xfId="0" applyFont="1" applyBorder="1" applyAlignment="1">
      <alignment horizontal="center" vertical="center"/>
    </xf>
    <xf numFmtId="0" fontId="16" fillId="0" borderId="37" xfId="0" applyFont="1" applyBorder="1" applyAlignment="1">
      <alignment horizontal="center" vertical="center"/>
    </xf>
    <xf numFmtId="0" fontId="16" fillId="0" borderId="23" xfId="0" applyFont="1" applyBorder="1" applyAlignment="1">
      <alignment horizontal="center" vertical="center"/>
    </xf>
    <xf numFmtId="0" fontId="16" fillId="0" borderId="36" xfId="0" applyFont="1" applyBorder="1" applyAlignment="1">
      <alignment horizontal="center" vertical="center"/>
    </xf>
    <xf numFmtId="0" fontId="28" fillId="0" borderId="48" xfId="0" applyFont="1" applyBorder="1" applyAlignment="1">
      <alignment horizontal="center" vertical="center"/>
    </xf>
    <xf numFmtId="0" fontId="28" fillId="0" borderId="37" xfId="0" applyFont="1" applyBorder="1" applyAlignment="1">
      <alignment horizontal="center" vertical="center"/>
    </xf>
    <xf numFmtId="0" fontId="28" fillId="0" borderId="15" xfId="0" applyFont="1" applyBorder="1" applyAlignment="1">
      <alignment horizontal="center"/>
    </xf>
    <xf numFmtId="0" fontId="28" fillId="0" borderId="53" xfId="0" applyFont="1" applyBorder="1" applyAlignment="1">
      <alignment horizontal="center"/>
    </xf>
    <xf numFmtId="0" fontId="28" fillId="0" borderId="50" xfId="0" applyFont="1" applyBorder="1" applyAlignment="1">
      <alignment horizontal="center"/>
    </xf>
    <xf numFmtId="0" fontId="28" fillId="0" borderId="11" xfId="0" applyFont="1" applyBorder="1" applyAlignment="1">
      <alignment horizontal="center"/>
    </xf>
    <xf numFmtId="0" fontId="28" fillId="0" borderId="25" xfId="0" applyFont="1" applyBorder="1" applyAlignment="1">
      <alignment horizontal="center"/>
    </xf>
    <xf numFmtId="0" fontId="28" fillId="0" borderId="13" xfId="0" applyFont="1" applyBorder="1" applyAlignment="1">
      <alignment horizontal="center"/>
    </xf>
    <xf numFmtId="0" fontId="28" fillId="0" borderId="38" xfId="0" applyFont="1" applyBorder="1" applyAlignment="1">
      <alignment horizontal="center"/>
    </xf>
    <xf numFmtId="38" fontId="28" fillId="0" borderId="14" xfId="49" applyFont="1" applyBorder="1" applyAlignment="1">
      <alignment horizontal="right"/>
    </xf>
    <xf numFmtId="38" fontId="28" fillId="0" borderId="48" xfId="49" applyFont="1" applyBorder="1" applyAlignment="1">
      <alignment horizontal="right"/>
    </xf>
    <xf numFmtId="38" fontId="29" fillId="0" borderId="37" xfId="49" applyFont="1" applyBorder="1" applyAlignment="1">
      <alignment horizontal="right" vertical="center" shrinkToFit="1"/>
    </xf>
    <xf numFmtId="38" fontId="29" fillId="0" borderId="23" xfId="49" applyFont="1" applyBorder="1" applyAlignment="1">
      <alignment horizontal="right" vertical="center" shrinkToFit="1"/>
    </xf>
    <xf numFmtId="38" fontId="29" fillId="0" borderId="36" xfId="49" applyFont="1" applyBorder="1" applyAlignment="1">
      <alignment horizontal="right" vertical="center" shrinkToFit="1"/>
    </xf>
    <xf numFmtId="38" fontId="29" fillId="0" borderId="37" xfId="49" applyFont="1" applyBorder="1" applyAlignment="1">
      <alignment horizontal="center" vertical="center"/>
    </xf>
    <xf numFmtId="38" fontId="29" fillId="0" borderId="23" xfId="49" applyFont="1" applyBorder="1" applyAlignment="1">
      <alignment horizontal="center" vertical="center"/>
    </xf>
    <xf numFmtId="38" fontId="29" fillId="0" borderId="36" xfId="49" applyFont="1" applyBorder="1" applyAlignment="1">
      <alignment horizontal="center" vertical="center"/>
    </xf>
    <xf numFmtId="0" fontId="28" fillId="0" borderId="37" xfId="0" applyFont="1" applyBorder="1" applyAlignment="1">
      <alignment horizontal="center"/>
    </xf>
    <xf numFmtId="38" fontId="28" fillId="0" borderId="153" xfId="49" applyFont="1" applyBorder="1" applyAlignment="1">
      <alignment horizontal="center"/>
    </xf>
    <xf numFmtId="38" fontId="28" fillId="0" borderId="154" xfId="49" applyFont="1" applyBorder="1" applyAlignment="1">
      <alignment horizontal="center"/>
    </xf>
    <xf numFmtId="38" fontId="28" fillId="0" borderId="97" xfId="49" applyFont="1" applyBorder="1" applyAlignment="1">
      <alignment horizontal="center"/>
    </xf>
    <xf numFmtId="38" fontId="28" fillId="0" borderId="37" xfId="49" applyFont="1" applyBorder="1" applyAlignment="1">
      <alignment horizontal="right"/>
    </xf>
    <xf numFmtId="38" fontId="28" fillId="0" borderId="23" xfId="49" applyFont="1" applyBorder="1" applyAlignment="1">
      <alignment horizontal="right"/>
    </xf>
    <xf numFmtId="38" fontId="28" fillId="0" borderId="36" xfId="49" applyFont="1" applyBorder="1" applyAlignment="1">
      <alignment horizontal="right"/>
    </xf>
    <xf numFmtId="0" fontId="16" fillId="0" borderId="33" xfId="0" applyFont="1" applyBorder="1" applyAlignment="1">
      <alignment horizontal="center" vertical="center" shrinkToFit="1"/>
    </xf>
    <xf numFmtId="0" fontId="16" fillId="0" borderId="62" xfId="0" applyFont="1" applyBorder="1" applyAlignment="1">
      <alignment horizontal="center" vertical="center" shrinkToFit="1"/>
    </xf>
    <xf numFmtId="0" fontId="16" fillId="0" borderId="80" xfId="0" applyFont="1" applyBorder="1" applyAlignment="1">
      <alignment horizontal="center" vertical="center" shrinkToFit="1"/>
    </xf>
    <xf numFmtId="0" fontId="16" fillId="0" borderId="76"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82" xfId="0" applyFont="1" applyBorder="1" applyAlignment="1">
      <alignment horizontal="center" vertical="center" shrinkToFit="1"/>
    </xf>
    <xf numFmtId="0" fontId="16" fillId="0" borderId="37" xfId="0" applyFont="1" applyBorder="1" applyAlignment="1">
      <alignment horizontal="center" vertical="center" shrinkToFit="1"/>
    </xf>
    <xf numFmtId="0" fontId="16" fillId="0" borderId="23" xfId="0" applyFont="1" applyBorder="1" applyAlignment="1">
      <alignment horizontal="center" vertical="center" shrinkToFit="1"/>
    </xf>
    <xf numFmtId="0" fontId="16" fillId="0" borderId="36" xfId="0" applyFont="1" applyBorder="1" applyAlignment="1">
      <alignment horizontal="center" vertical="center" shrinkToFit="1"/>
    </xf>
    <xf numFmtId="0" fontId="28" fillId="0" borderId="48" xfId="0" applyFont="1" applyBorder="1" applyAlignment="1">
      <alignment horizontal="center" vertical="center" shrinkToFit="1"/>
    </xf>
    <xf numFmtId="38" fontId="29" fillId="0" borderId="37" xfId="49" applyFont="1" applyBorder="1" applyAlignment="1">
      <alignment horizontal="center" vertical="center" shrinkToFit="1"/>
    </xf>
    <xf numFmtId="38" fontId="29" fillId="0" borderId="23" xfId="49" applyFont="1" applyBorder="1" applyAlignment="1">
      <alignment horizontal="center" vertical="center" shrinkToFit="1"/>
    </xf>
    <xf numFmtId="38" fontId="29" fillId="0" borderId="36" xfId="49" applyFont="1" applyBorder="1" applyAlignment="1">
      <alignment horizontal="center" vertical="center" shrinkToFit="1"/>
    </xf>
    <xf numFmtId="0" fontId="11" fillId="0" borderId="0" xfId="0" applyFont="1" applyAlignment="1">
      <alignment horizontal="center" vertical="center"/>
    </xf>
    <xf numFmtId="0" fontId="11" fillId="0" borderId="16" xfId="0" applyFont="1" applyBorder="1" applyAlignment="1">
      <alignment horizontal="center" shrinkToFit="1"/>
    </xf>
    <xf numFmtId="0" fontId="11" fillId="0" borderId="62" xfId="0" applyFont="1" applyBorder="1" applyAlignment="1">
      <alignment horizontal="center" vertical="top"/>
    </xf>
    <xf numFmtId="0" fontId="11" fillId="0" borderId="0" xfId="0" applyFont="1" applyAlignment="1">
      <alignment horizontal="center" vertical="center" shrinkToFit="1"/>
    </xf>
    <xf numFmtId="0" fontId="11" fillId="0" borderId="16" xfId="0" applyFont="1" applyBorder="1" applyAlignment="1">
      <alignment horizontal="center"/>
    </xf>
    <xf numFmtId="0" fontId="16" fillId="0" borderId="48" xfId="0" applyFont="1" applyBorder="1" applyAlignment="1">
      <alignment horizontal="center" vertical="center" shrinkToFit="1"/>
    </xf>
    <xf numFmtId="0" fontId="16" fillId="0" borderId="48" xfId="0" applyFont="1" applyBorder="1" applyAlignment="1">
      <alignment horizontal="center" vertical="center" wrapText="1" shrinkToFit="1"/>
    </xf>
    <xf numFmtId="0" fontId="30" fillId="0" borderId="48" xfId="0" applyFont="1" applyBorder="1" applyAlignment="1">
      <alignment horizontal="center" vertical="center" wrapText="1" shrinkToFit="1"/>
    </xf>
    <xf numFmtId="0" fontId="30" fillId="0" borderId="48" xfId="0" applyFont="1" applyBorder="1" applyAlignment="1">
      <alignment horizontal="center" vertical="center" shrinkToFit="1"/>
    </xf>
    <xf numFmtId="0" fontId="28" fillId="0" borderId="41" xfId="0" applyFont="1" applyBorder="1" applyAlignment="1">
      <alignment horizontal="right"/>
    </xf>
    <xf numFmtId="0" fontId="28" fillId="0" borderId="23" xfId="0" applyFont="1" applyBorder="1" applyAlignment="1">
      <alignment horizontal="center"/>
    </xf>
    <xf numFmtId="0" fontId="28" fillId="0" borderId="36" xfId="0" applyFont="1" applyBorder="1" applyAlignment="1">
      <alignment horizontal="center"/>
    </xf>
    <xf numFmtId="0" fontId="28" fillId="12" borderId="101" xfId="0" applyFont="1" applyFill="1" applyBorder="1" applyAlignment="1">
      <alignment vertical="center" shrinkToFit="1"/>
    </xf>
    <xf numFmtId="0" fontId="28" fillId="0" borderId="155" xfId="0" applyFont="1" applyBorder="1" applyAlignment="1">
      <alignment vertical="center" shrinkToFit="1"/>
    </xf>
    <xf numFmtId="0" fontId="28" fillId="0" borderId="156" xfId="0" applyFont="1" applyBorder="1" applyAlignment="1">
      <alignment vertical="center" shrinkToFit="1"/>
    </xf>
    <xf numFmtId="0" fontId="32" fillId="0" borderId="157" xfId="0" applyFont="1" applyBorder="1" applyAlignment="1">
      <alignment horizontal="center" vertical="center" shrinkToFit="1"/>
    </xf>
    <xf numFmtId="0" fontId="32" fillId="0" borderId="158" xfId="0" applyFont="1" applyBorder="1" applyAlignment="1">
      <alignment horizontal="center" vertical="center" shrinkToFit="1"/>
    </xf>
    <xf numFmtId="0" fontId="32" fillId="0" borderId="159" xfId="0" applyFont="1" applyBorder="1" applyAlignment="1">
      <alignment horizontal="center" vertical="center" shrinkToFit="1"/>
    </xf>
    <xf numFmtId="0" fontId="28" fillId="0" borderId="160" xfId="0" applyFont="1" applyBorder="1" applyAlignment="1">
      <alignment vertical="center" shrinkToFit="1"/>
    </xf>
    <xf numFmtId="0" fontId="28" fillId="0" borderId="108" xfId="0" applyFont="1" applyBorder="1" applyAlignment="1">
      <alignment vertical="center" shrinkToFit="1"/>
    </xf>
    <xf numFmtId="0" fontId="28" fillId="0" borderId="37" xfId="0" applyFont="1" applyBorder="1" applyAlignment="1">
      <alignment vertical="center" shrinkToFit="1"/>
    </xf>
    <xf numFmtId="38" fontId="28" fillId="0" borderId="37" xfId="49" applyFont="1" applyBorder="1" applyAlignment="1">
      <alignment vertical="center" shrinkToFit="1"/>
    </xf>
    <xf numFmtId="0" fontId="28" fillId="0" borderId="111" xfId="0" applyFont="1" applyBorder="1" applyAlignment="1">
      <alignment vertical="center" shrinkToFit="1"/>
    </xf>
    <xf numFmtId="10" fontId="0" fillId="0" borderId="0" xfId="0" applyNumberFormat="1" applyBorder="1" applyAlignment="1">
      <alignment horizontal="center"/>
    </xf>
    <xf numFmtId="0" fontId="0" fillId="0" borderId="0" xfId="0" applyBorder="1" applyAlignment="1">
      <alignment horizontal="center"/>
    </xf>
    <xf numFmtId="0" fontId="28" fillId="0" borderId="110" xfId="0" applyFont="1" applyBorder="1" applyAlignment="1">
      <alignment vertical="center" shrinkToFit="1"/>
    </xf>
    <xf numFmtId="0" fontId="16" fillId="0" borderId="140" xfId="0" applyFont="1" applyBorder="1" applyAlignment="1">
      <alignment horizontal="center" wrapText="1"/>
    </xf>
    <xf numFmtId="0" fontId="16" fillId="0" borderId="113" xfId="0" applyFont="1" applyBorder="1" applyAlignment="1">
      <alignment horizontal="center"/>
    </xf>
    <xf numFmtId="0" fontId="16" fillId="0" borderId="138" xfId="0" applyFont="1" applyBorder="1" applyAlignment="1">
      <alignment horizontal="center"/>
    </xf>
    <xf numFmtId="0" fontId="16" fillId="0" borderId="161" xfId="0" applyFont="1" applyBorder="1" applyAlignment="1">
      <alignment horizontal="center"/>
    </xf>
    <xf numFmtId="0" fontId="16" fillId="0" borderId="139" xfId="0" applyFont="1" applyBorder="1" applyAlignment="1">
      <alignment horizontal="center"/>
    </xf>
    <xf numFmtId="38" fontId="28" fillId="0" borderId="52" xfId="0" applyNumberFormat="1" applyFont="1" applyBorder="1" applyAlignment="1">
      <alignment vertical="center" shrinkToFit="1"/>
    </xf>
    <xf numFmtId="38" fontId="28" fillId="0" borderId="15" xfId="0" applyNumberFormat="1" applyFont="1" applyBorder="1" applyAlignment="1">
      <alignment vertical="center" shrinkToFit="1"/>
    </xf>
    <xf numFmtId="38" fontId="28" fillId="0" borderId="155" xfId="0" applyNumberFormat="1" applyFont="1" applyBorder="1" applyAlignment="1">
      <alignment vertical="center" shrinkToFit="1"/>
    </xf>
    <xf numFmtId="38" fontId="28" fillId="0" borderId="50" xfId="0" applyNumberFormat="1" applyFont="1" applyBorder="1" applyAlignment="1">
      <alignment vertical="center" shrinkToFit="1"/>
    </xf>
    <xf numFmtId="38" fontId="28" fillId="0" borderId="11" xfId="0" applyNumberFormat="1" applyFont="1" applyBorder="1" applyAlignment="1">
      <alignment vertical="center" shrinkToFit="1"/>
    </xf>
    <xf numFmtId="38" fontId="28" fillId="0" borderId="156" xfId="0" applyNumberFormat="1" applyFont="1" applyBorder="1" applyAlignment="1">
      <alignment vertical="center" shrinkToFit="1"/>
    </xf>
    <xf numFmtId="0" fontId="16" fillId="0" borderId="162" xfId="0" applyFont="1" applyBorder="1" applyAlignment="1">
      <alignment horizontal="center" wrapText="1"/>
    </xf>
    <xf numFmtId="0" fontId="16" fillId="0" borderId="76" xfId="0" applyFont="1" applyBorder="1" applyAlignment="1">
      <alignment horizontal="center"/>
    </xf>
    <xf numFmtId="0" fontId="28" fillId="0" borderId="107" xfId="0" applyFont="1" applyBorder="1" applyAlignment="1">
      <alignment vertical="center" shrinkToFit="1"/>
    </xf>
    <xf numFmtId="0" fontId="28" fillId="0" borderId="163" xfId="0" applyFont="1" applyBorder="1" applyAlignment="1">
      <alignment vertical="center" shrinkToFit="1"/>
    </xf>
    <xf numFmtId="0" fontId="16" fillId="0" borderId="144" xfId="0" applyFont="1" applyBorder="1" applyAlignment="1">
      <alignment horizontal="center"/>
    </xf>
    <xf numFmtId="0" fontId="28" fillId="0" borderId="116" xfId="0" applyFont="1" applyBorder="1" applyAlignment="1">
      <alignment vertical="center" shrinkToFit="1"/>
    </xf>
    <xf numFmtId="38" fontId="28" fillId="0" borderId="150" xfId="0" applyNumberFormat="1" applyFont="1" applyBorder="1" applyAlignment="1">
      <alignment vertical="center" shrinkToFit="1"/>
    </xf>
    <xf numFmtId="0" fontId="28" fillId="0" borderId="83" xfId="0" applyFont="1" applyBorder="1" applyAlignment="1">
      <alignment vertical="center" shrinkToFit="1"/>
    </xf>
    <xf numFmtId="0" fontId="28" fillId="0" borderId="114" xfId="0" applyFont="1" applyBorder="1" applyAlignment="1">
      <alignment vertical="center" shrinkToFit="1"/>
    </xf>
    <xf numFmtId="0" fontId="28" fillId="0" borderId="97" xfId="0" applyFont="1" applyBorder="1" applyAlignment="1">
      <alignment vertical="center" shrinkToFit="1"/>
    </xf>
    <xf numFmtId="0" fontId="28" fillId="0" borderId="40" xfId="0" applyFont="1" applyBorder="1" applyAlignment="1">
      <alignment vertical="center" shrinkToFit="1"/>
    </xf>
    <xf numFmtId="0" fontId="28" fillId="0" borderId="164" xfId="0" applyFont="1" applyBorder="1" applyAlignment="1">
      <alignment vertical="center" shrinkToFit="1"/>
    </xf>
    <xf numFmtId="38" fontId="28" fillId="0" borderId="101" xfId="0" applyNumberFormat="1"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85725</xdr:colOff>
      <xdr:row>40</xdr:row>
      <xdr:rowOff>0</xdr:rowOff>
    </xdr:to>
    <xdr:pic>
      <xdr:nvPicPr>
        <xdr:cNvPr id="1" name="図 1"/>
        <xdr:cNvPicPr preferRelativeResize="1">
          <a:picLocks noChangeAspect="1"/>
        </xdr:cNvPicPr>
      </xdr:nvPicPr>
      <xdr:blipFill>
        <a:blip r:embed="rId1"/>
        <a:stretch>
          <a:fillRect/>
        </a:stretch>
      </xdr:blipFill>
      <xdr:spPr>
        <a:xfrm>
          <a:off x="0" y="0"/>
          <a:ext cx="5572125" cy="6858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0</xdr:col>
      <xdr:colOff>0</xdr:colOff>
      <xdr:row>55</xdr:row>
      <xdr:rowOff>0</xdr:rowOff>
    </xdr:to>
    <xdr:sp>
      <xdr:nvSpPr>
        <xdr:cNvPr id="1" name="Line 1"/>
        <xdr:cNvSpPr>
          <a:spLocks/>
        </xdr:cNvSpPr>
      </xdr:nvSpPr>
      <xdr:spPr>
        <a:xfrm>
          <a:off x="0" y="1207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55</xdr:row>
      <xdr:rowOff>0</xdr:rowOff>
    </xdr:from>
    <xdr:to>
      <xdr:col>0</xdr:col>
      <xdr:colOff>0</xdr:colOff>
      <xdr:row>55</xdr:row>
      <xdr:rowOff>0</xdr:rowOff>
    </xdr:to>
    <xdr:sp>
      <xdr:nvSpPr>
        <xdr:cNvPr id="2" name="Rectangle 3"/>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2</xdr:col>
      <xdr:colOff>0</xdr:colOff>
      <xdr:row>55</xdr:row>
      <xdr:rowOff>0</xdr:rowOff>
    </xdr:from>
    <xdr:to>
      <xdr:col>2</xdr:col>
      <xdr:colOff>19050</xdr:colOff>
      <xdr:row>55</xdr:row>
      <xdr:rowOff>0</xdr:rowOff>
    </xdr:to>
    <xdr:sp>
      <xdr:nvSpPr>
        <xdr:cNvPr id="3" name="Rectangle 4"/>
        <xdr:cNvSpPr>
          <a:spLocks/>
        </xdr:cNvSpPr>
      </xdr:nvSpPr>
      <xdr:spPr>
        <a:xfrm>
          <a:off x="857250" y="120777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4" name="Rectangle 5"/>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2</xdr:col>
      <xdr:colOff>0</xdr:colOff>
      <xdr:row>55</xdr:row>
      <xdr:rowOff>0</xdr:rowOff>
    </xdr:from>
    <xdr:to>
      <xdr:col>2</xdr:col>
      <xdr:colOff>19050</xdr:colOff>
      <xdr:row>55</xdr:row>
      <xdr:rowOff>0</xdr:rowOff>
    </xdr:to>
    <xdr:sp>
      <xdr:nvSpPr>
        <xdr:cNvPr id="5" name="Rectangle 6"/>
        <xdr:cNvSpPr>
          <a:spLocks/>
        </xdr:cNvSpPr>
      </xdr:nvSpPr>
      <xdr:spPr>
        <a:xfrm>
          <a:off x="857250" y="120777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6" name="Rectangle 7"/>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7" name="Rectangle 8"/>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666750</xdr:colOff>
      <xdr:row>55</xdr:row>
      <xdr:rowOff>0</xdr:rowOff>
    </xdr:from>
    <xdr:to>
      <xdr:col>2</xdr:col>
      <xdr:colOff>19050</xdr:colOff>
      <xdr:row>55</xdr:row>
      <xdr:rowOff>0</xdr:rowOff>
    </xdr:to>
    <xdr:sp>
      <xdr:nvSpPr>
        <xdr:cNvPr id="8" name="Rectangle 9"/>
        <xdr:cNvSpPr>
          <a:spLocks/>
        </xdr:cNvSpPr>
      </xdr:nvSpPr>
      <xdr:spPr>
        <a:xfrm>
          <a:off x="857250" y="120777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9" name="Rectangle 10"/>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666750</xdr:colOff>
      <xdr:row>55</xdr:row>
      <xdr:rowOff>0</xdr:rowOff>
    </xdr:from>
    <xdr:to>
      <xdr:col>2</xdr:col>
      <xdr:colOff>19050</xdr:colOff>
      <xdr:row>55</xdr:row>
      <xdr:rowOff>0</xdr:rowOff>
    </xdr:to>
    <xdr:sp>
      <xdr:nvSpPr>
        <xdr:cNvPr id="10" name="Rectangle 11"/>
        <xdr:cNvSpPr>
          <a:spLocks/>
        </xdr:cNvSpPr>
      </xdr:nvSpPr>
      <xdr:spPr>
        <a:xfrm>
          <a:off x="857250" y="120777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1" name="Rectangle 14"/>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2" name="Rectangle 15"/>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28575</xdr:colOff>
      <xdr:row>30</xdr:row>
      <xdr:rowOff>0</xdr:rowOff>
    </xdr:from>
    <xdr:to>
      <xdr:col>1</xdr:col>
      <xdr:colOff>666750</xdr:colOff>
      <xdr:row>30</xdr:row>
      <xdr:rowOff>9525</xdr:rowOff>
    </xdr:to>
    <xdr:sp>
      <xdr:nvSpPr>
        <xdr:cNvPr id="13" name="AutoShape 16"/>
        <xdr:cNvSpPr>
          <a:spLocks/>
        </xdr:cNvSpPr>
      </xdr:nvSpPr>
      <xdr:spPr>
        <a:xfrm>
          <a:off x="219075" y="6057900"/>
          <a:ext cx="638175" cy="95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17</xdr:row>
      <xdr:rowOff>9525</xdr:rowOff>
    </xdr:from>
    <xdr:to>
      <xdr:col>5</xdr:col>
      <xdr:colOff>200025</xdr:colOff>
      <xdr:row>17</xdr:row>
      <xdr:rowOff>161925</xdr:rowOff>
    </xdr:to>
    <xdr:sp>
      <xdr:nvSpPr>
        <xdr:cNvPr id="14" name="Rectangle 18"/>
        <xdr:cNvSpPr>
          <a:spLocks/>
        </xdr:cNvSpPr>
      </xdr:nvSpPr>
      <xdr:spPr>
        <a:xfrm>
          <a:off x="3619500" y="3219450"/>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33</xdr:row>
      <xdr:rowOff>9525</xdr:rowOff>
    </xdr:from>
    <xdr:to>
      <xdr:col>5</xdr:col>
      <xdr:colOff>200025</xdr:colOff>
      <xdr:row>33</xdr:row>
      <xdr:rowOff>161925</xdr:rowOff>
    </xdr:to>
    <xdr:sp>
      <xdr:nvSpPr>
        <xdr:cNvPr id="15" name="Rectangle 20"/>
        <xdr:cNvSpPr>
          <a:spLocks/>
        </xdr:cNvSpPr>
      </xdr:nvSpPr>
      <xdr:spPr>
        <a:xfrm>
          <a:off x="3619500" y="6724650"/>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37</xdr:row>
      <xdr:rowOff>9525</xdr:rowOff>
    </xdr:from>
    <xdr:to>
      <xdr:col>5</xdr:col>
      <xdr:colOff>200025</xdr:colOff>
      <xdr:row>37</xdr:row>
      <xdr:rowOff>161925</xdr:rowOff>
    </xdr:to>
    <xdr:sp>
      <xdr:nvSpPr>
        <xdr:cNvPr id="16" name="Rectangle 24"/>
        <xdr:cNvSpPr>
          <a:spLocks/>
        </xdr:cNvSpPr>
      </xdr:nvSpPr>
      <xdr:spPr>
        <a:xfrm>
          <a:off x="3619500" y="7600950"/>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42</xdr:row>
      <xdr:rowOff>9525</xdr:rowOff>
    </xdr:from>
    <xdr:to>
      <xdr:col>5</xdr:col>
      <xdr:colOff>200025</xdr:colOff>
      <xdr:row>42</xdr:row>
      <xdr:rowOff>161925</xdr:rowOff>
    </xdr:to>
    <xdr:sp>
      <xdr:nvSpPr>
        <xdr:cNvPr id="17" name="Rectangle 26"/>
        <xdr:cNvSpPr>
          <a:spLocks/>
        </xdr:cNvSpPr>
      </xdr:nvSpPr>
      <xdr:spPr>
        <a:xfrm>
          <a:off x="3619500" y="8696325"/>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18" name="Rectangle 41"/>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666750</xdr:colOff>
      <xdr:row>55</xdr:row>
      <xdr:rowOff>0</xdr:rowOff>
    </xdr:from>
    <xdr:to>
      <xdr:col>2</xdr:col>
      <xdr:colOff>19050</xdr:colOff>
      <xdr:row>55</xdr:row>
      <xdr:rowOff>0</xdr:rowOff>
    </xdr:to>
    <xdr:sp>
      <xdr:nvSpPr>
        <xdr:cNvPr id="19" name="Rectangle 42"/>
        <xdr:cNvSpPr>
          <a:spLocks/>
        </xdr:cNvSpPr>
      </xdr:nvSpPr>
      <xdr:spPr>
        <a:xfrm>
          <a:off x="857250" y="120777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0" name="Rectangle 43"/>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666750</xdr:colOff>
      <xdr:row>55</xdr:row>
      <xdr:rowOff>0</xdr:rowOff>
    </xdr:from>
    <xdr:to>
      <xdr:col>2</xdr:col>
      <xdr:colOff>19050</xdr:colOff>
      <xdr:row>55</xdr:row>
      <xdr:rowOff>0</xdr:rowOff>
    </xdr:to>
    <xdr:sp>
      <xdr:nvSpPr>
        <xdr:cNvPr id="21" name="Rectangle 44"/>
        <xdr:cNvSpPr>
          <a:spLocks/>
        </xdr:cNvSpPr>
      </xdr:nvSpPr>
      <xdr:spPr>
        <a:xfrm>
          <a:off x="857250" y="120777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2" name="Rectangle 45"/>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7</xdr:col>
      <xdr:colOff>0</xdr:colOff>
      <xdr:row>46</xdr:row>
      <xdr:rowOff>28575</xdr:rowOff>
    </xdr:from>
    <xdr:to>
      <xdr:col>7</xdr:col>
      <xdr:colOff>781050</xdr:colOff>
      <xdr:row>46</xdr:row>
      <xdr:rowOff>190500</xdr:rowOff>
    </xdr:to>
    <xdr:sp>
      <xdr:nvSpPr>
        <xdr:cNvPr id="23" name="Rectangle 46"/>
        <xdr:cNvSpPr>
          <a:spLocks/>
        </xdr:cNvSpPr>
      </xdr:nvSpPr>
      <xdr:spPr>
        <a:xfrm>
          <a:off x="6229350" y="9591675"/>
          <a:ext cx="781050" cy="1619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ア（所得金課税）</a:t>
          </a:r>
        </a:p>
      </xdr:txBody>
    </xdr:sp>
    <xdr:clientData/>
  </xdr:twoCellAnchor>
  <xdr:twoCellAnchor>
    <xdr:from>
      <xdr:col>0</xdr:col>
      <xdr:colOff>0</xdr:colOff>
      <xdr:row>55</xdr:row>
      <xdr:rowOff>0</xdr:rowOff>
    </xdr:from>
    <xdr:to>
      <xdr:col>0</xdr:col>
      <xdr:colOff>0</xdr:colOff>
      <xdr:row>55</xdr:row>
      <xdr:rowOff>0</xdr:rowOff>
    </xdr:to>
    <xdr:sp>
      <xdr:nvSpPr>
        <xdr:cNvPr id="24" name="Rectangle 48"/>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5" name="Rectangle 49"/>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6" name="Rectangle 50"/>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7" name="Rectangle 51"/>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8" name="Rectangle 52"/>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9" name="Rectangle 53"/>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30" name="Rectangle 54"/>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31" name="Rectangle 55"/>
        <xdr:cNvSpPr>
          <a:spLocks/>
        </xdr:cNvSpPr>
      </xdr:nvSpPr>
      <xdr:spPr>
        <a:xfrm>
          <a:off x="0" y="120777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55</xdr:row>
      <xdr:rowOff>0</xdr:rowOff>
    </xdr:from>
    <xdr:to>
      <xdr:col>0</xdr:col>
      <xdr:colOff>0</xdr:colOff>
      <xdr:row>55</xdr:row>
      <xdr:rowOff>0</xdr:rowOff>
    </xdr:to>
    <xdr:sp>
      <xdr:nvSpPr>
        <xdr:cNvPr id="32" name="Rectangle 56"/>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33" name="Rectangle 57"/>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34" name="Rectangle 58"/>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35" name="Rectangle 59"/>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36" name="Rectangle 60"/>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37" name="Rectangle 61"/>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38" name="Line 62"/>
        <xdr:cNvSpPr>
          <a:spLocks/>
        </xdr:cNvSpPr>
      </xdr:nvSpPr>
      <xdr:spPr>
        <a:xfrm>
          <a:off x="0" y="1207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55</xdr:row>
      <xdr:rowOff>0</xdr:rowOff>
    </xdr:from>
    <xdr:to>
      <xdr:col>0</xdr:col>
      <xdr:colOff>0</xdr:colOff>
      <xdr:row>55</xdr:row>
      <xdr:rowOff>0</xdr:rowOff>
    </xdr:to>
    <xdr:sp>
      <xdr:nvSpPr>
        <xdr:cNvPr id="39" name="Rectangle 63"/>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40" name="Rectangle 64"/>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2</xdr:col>
      <xdr:colOff>0</xdr:colOff>
      <xdr:row>55</xdr:row>
      <xdr:rowOff>0</xdr:rowOff>
    </xdr:from>
    <xdr:to>
      <xdr:col>2</xdr:col>
      <xdr:colOff>19050</xdr:colOff>
      <xdr:row>55</xdr:row>
      <xdr:rowOff>0</xdr:rowOff>
    </xdr:to>
    <xdr:sp>
      <xdr:nvSpPr>
        <xdr:cNvPr id="41" name="Rectangle 65"/>
        <xdr:cNvSpPr>
          <a:spLocks/>
        </xdr:cNvSpPr>
      </xdr:nvSpPr>
      <xdr:spPr>
        <a:xfrm>
          <a:off x="857250" y="120777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42" name="Rectangle 66"/>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2</xdr:col>
      <xdr:colOff>0</xdr:colOff>
      <xdr:row>55</xdr:row>
      <xdr:rowOff>0</xdr:rowOff>
    </xdr:from>
    <xdr:to>
      <xdr:col>2</xdr:col>
      <xdr:colOff>19050</xdr:colOff>
      <xdr:row>55</xdr:row>
      <xdr:rowOff>0</xdr:rowOff>
    </xdr:to>
    <xdr:sp>
      <xdr:nvSpPr>
        <xdr:cNvPr id="43" name="Rectangle 67"/>
        <xdr:cNvSpPr>
          <a:spLocks/>
        </xdr:cNvSpPr>
      </xdr:nvSpPr>
      <xdr:spPr>
        <a:xfrm>
          <a:off x="857250" y="120777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44" name="Rectangle 68"/>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45" name="Rectangle 69"/>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666750</xdr:colOff>
      <xdr:row>55</xdr:row>
      <xdr:rowOff>0</xdr:rowOff>
    </xdr:from>
    <xdr:to>
      <xdr:col>2</xdr:col>
      <xdr:colOff>19050</xdr:colOff>
      <xdr:row>55</xdr:row>
      <xdr:rowOff>0</xdr:rowOff>
    </xdr:to>
    <xdr:sp>
      <xdr:nvSpPr>
        <xdr:cNvPr id="46" name="Rectangle 70"/>
        <xdr:cNvSpPr>
          <a:spLocks/>
        </xdr:cNvSpPr>
      </xdr:nvSpPr>
      <xdr:spPr>
        <a:xfrm>
          <a:off x="857250" y="120777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47" name="Rectangle 71"/>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666750</xdr:colOff>
      <xdr:row>55</xdr:row>
      <xdr:rowOff>0</xdr:rowOff>
    </xdr:from>
    <xdr:to>
      <xdr:col>2</xdr:col>
      <xdr:colOff>19050</xdr:colOff>
      <xdr:row>55</xdr:row>
      <xdr:rowOff>0</xdr:rowOff>
    </xdr:to>
    <xdr:sp>
      <xdr:nvSpPr>
        <xdr:cNvPr id="48" name="Rectangle 72"/>
        <xdr:cNvSpPr>
          <a:spLocks/>
        </xdr:cNvSpPr>
      </xdr:nvSpPr>
      <xdr:spPr>
        <a:xfrm>
          <a:off x="857250" y="120777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49" name="Rectangle 73"/>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50" name="Rectangle 74"/>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51" name="Rectangle 75"/>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52" name="Rectangle 76"/>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53" name="AutoShape 77"/>
        <xdr:cNvSpPr>
          <a:spLocks/>
        </xdr:cNvSpPr>
      </xdr:nvSpPr>
      <xdr:spPr>
        <a:xfrm>
          <a:off x="0" y="12077700"/>
          <a:ext cx="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55</xdr:row>
      <xdr:rowOff>0</xdr:rowOff>
    </xdr:from>
    <xdr:to>
      <xdr:col>0</xdr:col>
      <xdr:colOff>0</xdr:colOff>
      <xdr:row>55</xdr:row>
      <xdr:rowOff>0</xdr:rowOff>
    </xdr:to>
    <xdr:sp>
      <xdr:nvSpPr>
        <xdr:cNvPr id="54" name="Rectangle 78"/>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55" name="Rectangle 79"/>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56" name="Rectangle 80"/>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57" name="Rectangle 81"/>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58" name="Rectangle 82"/>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59" name="Rectangle 83"/>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60" name="Rectangle 84"/>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61" name="Rectangle 85"/>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62" name="Rectangle 86"/>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63" name="Rectangle 87"/>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64" name="Rectangle 88"/>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65" name="Rectangle 89"/>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66" name="Rectangle 90"/>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67" name="Rectangle 91"/>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68" name="Rectangle 92"/>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69" name="Rectangle 93"/>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70" name="Rectangle 94"/>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71" name="Rectangle 95"/>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72" name="Rectangle 96"/>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73" name="Rectangle 97"/>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74" name="Rectangle 98"/>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75" name="Rectangle 99"/>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76" name="Rectangle 100"/>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77" name="Rectangle 101"/>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666750</xdr:colOff>
      <xdr:row>55</xdr:row>
      <xdr:rowOff>0</xdr:rowOff>
    </xdr:from>
    <xdr:to>
      <xdr:col>2</xdr:col>
      <xdr:colOff>19050</xdr:colOff>
      <xdr:row>55</xdr:row>
      <xdr:rowOff>0</xdr:rowOff>
    </xdr:to>
    <xdr:sp>
      <xdr:nvSpPr>
        <xdr:cNvPr id="78" name="Rectangle 102"/>
        <xdr:cNvSpPr>
          <a:spLocks/>
        </xdr:cNvSpPr>
      </xdr:nvSpPr>
      <xdr:spPr>
        <a:xfrm>
          <a:off x="857250" y="120777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79" name="Rectangle 103"/>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80" name="Rectangle 104"/>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Ａ</a:t>
          </a:r>
        </a:p>
      </xdr:txBody>
    </xdr:sp>
    <xdr:clientData/>
  </xdr:twoCellAnchor>
  <xdr:twoCellAnchor>
    <xdr:from>
      <xdr:col>0</xdr:col>
      <xdr:colOff>0</xdr:colOff>
      <xdr:row>55</xdr:row>
      <xdr:rowOff>0</xdr:rowOff>
    </xdr:from>
    <xdr:to>
      <xdr:col>0</xdr:col>
      <xdr:colOff>0</xdr:colOff>
      <xdr:row>55</xdr:row>
      <xdr:rowOff>0</xdr:rowOff>
    </xdr:to>
    <xdr:sp>
      <xdr:nvSpPr>
        <xdr:cNvPr id="81" name="Rectangle 105"/>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Ｂ</a:t>
          </a:r>
        </a:p>
      </xdr:txBody>
    </xdr:sp>
    <xdr:clientData/>
  </xdr:twoCellAnchor>
  <xdr:twoCellAnchor>
    <xdr:from>
      <xdr:col>0</xdr:col>
      <xdr:colOff>0</xdr:colOff>
      <xdr:row>55</xdr:row>
      <xdr:rowOff>0</xdr:rowOff>
    </xdr:from>
    <xdr:to>
      <xdr:col>0</xdr:col>
      <xdr:colOff>0</xdr:colOff>
      <xdr:row>55</xdr:row>
      <xdr:rowOff>0</xdr:rowOff>
    </xdr:to>
    <xdr:sp>
      <xdr:nvSpPr>
        <xdr:cNvPr id="82" name="AutoShape 106"/>
        <xdr:cNvSpPr>
          <a:spLocks/>
        </xdr:cNvSpPr>
      </xdr:nvSpPr>
      <xdr:spPr>
        <a:xfrm>
          <a:off x="0" y="12077700"/>
          <a:ext cx="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55</xdr:row>
      <xdr:rowOff>0</xdr:rowOff>
    </xdr:from>
    <xdr:to>
      <xdr:col>0</xdr:col>
      <xdr:colOff>0</xdr:colOff>
      <xdr:row>55</xdr:row>
      <xdr:rowOff>0</xdr:rowOff>
    </xdr:to>
    <xdr:sp>
      <xdr:nvSpPr>
        <xdr:cNvPr id="83" name="Rectangle 107"/>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84" name="Rectangle 108"/>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85" name="Rectangle 109"/>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86" name="Rectangle 110"/>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87" name="Rectangle 111"/>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88" name="Line 112"/>
        <xdr:cNvSpPr>
          <a:spLocks/>
        </xdr:cNvSpPr>
      </xdr:nvSpPr>
      <xdr:spPr>
        <a:xfrm flipH="1">
          <a:off x="0" y="1207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55</xdr:row>
      <xdr:rowOff>0</xdr:rowOff>
    </xdr:from>
    <xdr:to>
      <xdr:col>0</xdr:col>
      <xdr:colOff>0</xdr:colOff>
      <xdr:row>55</xdr:row>
      <xdr:rowOff>0</xdr:rowOff>
    </xdr:to>
    <xdr:sp>
      <xdr:nvSpPr>
        <xdr:cNvPr id="89" name="Line 113"/>
        <xdr:cNvSpPr>
          <a:spLocks/>
        </xdr:cNvSpPr>
      </xdr:nvSpPr>
      <xdr:spPr>
        <a:xfrm flipH="1">
          <a:off x="0" y="1207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55</xdr:row>
      <xdr:rowOff>0</xdr:rowOff>
    </xdr:from>
    <xdr:to>
      <xdr:col>0</xdr:col>
      <xdr:colOff>0</xdr:colOff>
      <xdr:row>55</xdr:row>
      <xdr:rowOff>0</xdr:rowOff>
    </xdr:to>
    <xdr:sp>
      <xdr:nvSpPr>
        <xdr:cNvPr id="90" name="Line 114"/>
        <xdr:cNvSpPr>
          <a:spLocks/>
        </xdr:cNvSpPr>
      </xdr:nvSpPr>
      <xdr:spPr>
        <a:xfrm flipH="1">
          <a:off x="0" y="1207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55</xdr:row>
      <xdr:rowOff>0</xdr:rowOff>
    </xdr:from>
    <xdr:to>
      <xdr:col>0</xdr:col>
      <xdr:colOff>0</xdr:colOff>
      <xdr:row>55</xdr:row>
      <xdr:rowOff>0</xdr:rowOff>
    </xdr:to>
    <xdr:sp>
      <xdr:nvSpPr>
        <xdr:cNvPr id="91" name="Rectangle 115"/>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92" name="Rectangle 116"/>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93" name="Rectangle 117"/>
        <xdr:cNvSpPr>
          <a:spLocks/>
        </xdr:cNvSpPr>
      </xdr:nvSpPr>
      <xdr:spPr>
        <a:xfrm>
          <a:off x="0" y="120777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55</xdr:row>
      <xdr:rowOff>0</xdr:rowOff>
    </xdr:from>
    <xdr:to>
      <xdr:col>0</xdr:col>
      <xdr:colOff>0</xdr:colOff>
      <xdr:row>55</xdr:row>
      <xdr:rowOff>0</xdr:rowOff>
    </xdr:to>
    <xdr:sp>
      <xdr:nvSpPr>
        <xdr:cNvPr id="94" name="Rectangle 118"/>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95" name="Rectangle 119"/>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96" name="Rectangle 120"/>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97" name="Rectangle 121"/>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98" name="Rectangle 122"/>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99" name="Line 123"/>
        <xdr:cNvSpPr>
          <a:spLocks/>
        </xdr:cNvSpPr>
      </xdr:nvSpPr>
      <xdr:spPr>
        <a:xfrm flipH="1">
          <a:off x="0" y="1207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55</xdr:row>
      <xdr:rowOff>0</xdr:rowOff>
    </xdr:from>
    <xdr:to>
      <xdr:col>0</xdr:col>
      <xdr:colOff>0</xdr:colOff>
      <xdr:row>55</xdr:row>
      <xdr:rowOff>0</xdr:rowOff>
    </xdr:to>
    <xdr:sp>
      <xdr:nvSpPr>
        <xdr:cNvPr id="100" name="Line 124"/>
        <xdr:cNvSpPr>
          <a:spLocks/>
        </xdr:cNvSpPr>
      </xdr:nvSpPr>
      <xdr:spPr>
        <a:xfrm flipH="1">
          <a:off x="0" y="1207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55</xdr:row>
      <xdr:rowOff>0</xdr:rowOff>
    </xdr:from>
    <xdr:to>
      <xdr:col>0</xdr:col>
      <xdr:colOff>0</xdr:colOff>
      <xdr:row>55</xdr:row>
      <xdr:rowOff>0</xdr:rowOff>
    </xdr:to>
    <xdr:sp>
      <xdr:nvSpPr>
        <xdr:cNvPr id="101" name="Line 125"/>
        <xdr:cNvSpPr>
          <a:spLocks/>
        </xdr:cNvSpPr>
      </xdr:nvSpPr>
      <xdr:spPr>
        <a:xfrm flipH="1">
          <a:off x="0" y="1207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55</xdr:row>
      <xdr:rowOff>0</xdr:rowOff>
    </xdr:from>
    <xdr:to>
      <xdr:col>0</xdr:col>
      <xdr:colOff>0</xdr:colOff>
      <xdr:row>55</xdr:row>
      <xdr:rowOff>0</xdr:rowOff>
    </xdr:to>
    <xdr:sp>
      <xdr:nvSpPr>
        <xdr:cNvPr id="102" name="Rectangle 126"/>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03" name="Line 127"/>
        <xdr:cNvSpPr>
          <a:spLocks/>
        </xdr:cNvSpPr>
      </xdr:nvSpPr>
      <xdr:spPr>
        <a:xfrm flipH="1">
          <a:off x="0" y="1207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55</xdr:row>
      <xdr:rowOff>0</xdr:rowOff>
    </xdr:from>
    <xdr:to>
      <xdr:col>0</xdr:col>
      <xdr:colOff>0</xdr:colOff>
      <xdr:row>55</xdr:row>
      <xdr:rowOff>0</xdr:rowOff>
    </xdr:to>
    <xdr:sp>
      <xdr:nvSpPr>
        <xdr:cNvPr id="104" name="Rectangle 128"/>
        <xdr:cNvSpPr>
          <a:spLocks/>
        </xdr:cNvSpPr>
      </xdr:nvSpPr>
      <xdr:spPr>
        <a:xfrm>
          <a:off x="0" y="12077700"/>
          <a:ext cx="0" cy="0"/>
        </a:xfrm>
        <a:prstGeom prst="rect">
          <a:avLst/>
        </a:prstGeom>
        <a:solidFill>
          <a:srgbClr val="FFFFFF"/>
        </a:solidFill>
        <a:ln w="9525" cmpd="sng">
          <a:solidFill>
            <a:srgbClr val="000000"/>
          </a:solidFill>
          <a:prstDash val="dash"/>
          <a:headEnd type="none"/>
          <a:tailEnd type="none"/>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付加価値額等内訳明細書記載例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55</xdr:row>
      <xdr:rowOff>0</xdr:rowOff>
    </xdr:from>
    <xdr:to>
      <xdr:col>0</xdr:col>
      <xdr:colOff>0</xdr:colOff>
      <xdr:row>55</xdr:row>
      <xdr:rowOff>0</xdr:rowOff>
    </xdr:to>
    <xdr:sp>
      <xdr:nvSpPr>
        <xdr:cNvPr id="105" name="Line 129"/>
        <xdr:cNvSpPr>
          <a:spLocks/>
        </xdr:cNvSpPr>
      </xdr:nvSpPr>
      <xdr:spPr>
        <a:xfrm>
          <a:off x="0" y="1207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55</xdr:row>
      <xdr:rowOff>0</xdr:rowOff>
    </xdr:from>
    <xdr:to>
      <xdr:col>0</xdr:col>
      <xdr:colOff>0</xdr:colOff>
      <xdr:row>55</xdr:row>
      <xdr:rowOff>0</xdr:rowOff>
    </xdr:to>
    <xdr:sp>
      <xdr:nvSpPr>
        <xdr:cNvPr id="106" name="Rectangle 130"/>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07" name="Rectangle 131"/>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2</xdr:col>
      <xdr:colOff>0</xdr:colOff>
      <xdr:row>55</xdr:row>
      <xdr:rowOff>0</xdr:rowOff>
    </xdr:from>
    <xdr:to>
      <xdr:col>2</xdr:col>
      <xdr:colOff>19050</xdr:colOff>
      <xdr:row>55</xdr:row>
      <xdr:rowOff>0</xdr:rowOff>
    </xdr:to>
    <xdr:sp>
      <xdr:nvSpPr>
        <xdr:cNvPr id="108" name="Rectangle 132"/>
        <xdr:cNvSpPr>
          <a:spLocks/>
        </xdr:cNvSpPr>
      </xdr:nvSpPr>
      <xdr:spPr>
        <a:xfrm>
          <a:off x="857250" y="120777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09" name="Rectangle 133"/>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2</xdr:col>
      <xdr:colOff>0</xdr:colOff>
      <xdr:row>55</xdr:row>
      <xdr:rowOff>0</xdr:rowOff>
    </xdr:from>
    <xdr:to>
      <xdr:col>2</xdr:col>
      <xdr:colOff>19050</xdr:colOff>
      <xdr:row>55</xdr:row>
      <xdr:rowOff>0</xdr:rowOff>
    </xdr:to>
    <xdr:sp>
      <xdr:nvSpPr>
        <xdr:cNvPr id="110" name="Rectangle 134"/>
        <xdr:cNvSpPr>
          <a:spLocks/>
        </xdr:cNvSpPr>
      </xdr:nvSpPr>
      <xdr:spPr>
        <a:xfrm>
          <a:off x="857250" y="120777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11" name="Rectangle 135"/>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12" name="Rectangle 136"/>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666750</xdr:colOff>
      <xdr:row>55</xdr:row>
      <xdr:rowOff>0</xdr:rowOff>
    </xdr:from>
    <xdr:to>
      <xdr:col>2</xdr:col>
      <xdr:colOff>19050</xdr:colOff>
      <xdr:row>55</xdr:row>
      <xdr:rowOff>0</xdr:rowOff>
    </xdr:to>
    <xdr:sp>
      <xdr:nvSpPr>
        <xdr:cNvPr id="113" name="Rectangle 137"/>
        <xdr:cNvSpPr>
          <a:spLocks/>
        </xdr:cNvSpPr>
      </xdr:nvSpPr>
      <xdr:spPr>
        <a:xfrm>
          <a:off x="857250" y="120777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14" name="Rectangle 138"/>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666750</xdr:colOff>
      <xdr:row>55</xdr:row>
      <xdr:rowOff>0</xdr:rowOff>
    </xdr:from>
    <xdr:to>
      <xdr:col>2</xdr:col>
      <xdr:colOff>19050</xdr:colOff>
      <xdr:row>55</xdr:row>
      <xdr:rowOff>0</xdr:rowOff>
    </xdr:to>
    <xdr:sp>
      <xdr:nvSpPr>
        <xdr:cNvPr id="115" name="Rectangle 139"/>
        <xdr:cNvSpPr>
          <a:spLocks/>
        </xdr:cNvSpPr>
      </xdr:nvSpPr>
      <xdr:spPr>
        <a:xfrm>
          <a:off x="857250" y="120777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16" name="Rectangle 140"/>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17" name="Rectangle 141"/>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18" name="Rectangle 142"/>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19" name="Rectangle 143"/>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20" name="AutoShape 144"/>
        <xdr:cNvSpPr>
          <a:spLocks/>
        </xdr:cNvSpPr>
      </xdr:nvSpPr>
      <xdr:spPr>
        <a:xfrm>
          <a:off x="0" y="12077700"/>
          <a:ext cx="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55</xdr:row>
      <xdr:rowOff>0</xdr:rowOff>
    </xdr:from>
    <xdr:to>
      <xdr:col>0</xdr:col>
      <xdr:colOff>0</xdr:colOff>
      <xdr:row>55</xdr:row>
      <xdr:rowOff>0</xdr:rowOff>
    </xdr:to>
    <xdr:sp>
      <xdr:nvSpPr>
        <xdr:cNvPr id="121" name="Rectangle 145"/>
        <xdr:cNvSpPr>
          <a:spLocks/>
        </xdr:cNvSpPr>
      </xdr:nvSpPr>
      <xdr:spPr>
        <a:xfrm>
          <a:off x="0" y="12077700"/>
          <a:ext cx="0" cy="0"/>
        </a:xfrm>
        <a:prstGeom prst="rect">
          <a:avLst/>
        </a:prstGeom>
        <a:noFill/>
        <a:ln w="9525" cmpd="sng">
          <a:noFill/>
        </a:ln>
      </xdr:spPr>
      <xdr:txBody>
        <a:bodyPr vertOverflow="clip" wrap="square" lIns="27432" tIns="0" rIns="0" bIns="18288" anchor="b"/>
        <a:p>
          <a:pPr algn="l">
            <a:defRPr/>
          </a:pPr>
          <a:r>
            <a:rPr lang="en-US" cap="none" sz="1000" b="0" i="0" u="none" baseline="0">
              <a:solidFill>
                <a:srgbClr val="000000"/>
              </a:solidFill>
            </a:rPr>
            <a:t>～</a:t>
          </a:r>
        </a:p>
      </xdr:txBody>
    </xdr:sp>
    <xdr:clientData/>
  </xdr:twoCellAnchor>
  <xdr:twoCellAnchor>
    <xdr:from>
      <xdr:col>2</xdr:col>
      <xdr:colOff>0</xdr:colOff>
      <xdr:row>55</xdr:row>
      <xdr:rowOff>0</xdr:rowOff>
    </xdr:from>
    <xdr:to>
      <xdr:col>2</xdr:col>
      <xdr:colOff>9525</xdr:colOff>
      <xdr:row>55</xdr:row>
      <xdr:rowOff>0</xdr:rowOff>
    </xdr:to>
    <xdr:sp>
      <xdr:nvSpPr>
        <xdr:cNvPr id="122" name="Rectangle 146"/>
        <xdr:cNvSpPr>
          <a:spLocks/>
        </xdr:cNvSpPr>
      </xdr:nvSpPr>
      <xdr:spPr>
        <a:xfrm>
          <a:off x="857250" y="12077700"/>
          <a:ext cx="9525" cy="0"/>
        </a:xfrm>
        <a:prstGeom prst="rect">
          <a:avLst/>
        </a:prstGeom>
        <a:noFill/>
        <a:ln w="9525" cmpd="sng">
          <a:noFill/>
        </a:ln>
      </xdr:spPr>
      <xdr:txBody>
        <a:bodyPr vertOverflow="clip" wrap="square" lIns="27432" tIns="0" rIns="0" bIns="18288" anchor="b"/>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123" name="Rectangle 147"/>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124" name="Rectangle 148"/>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125" name="Rectangle 149"/>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126" name="Rectangle 150"/>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127" name="Rectangle 151"/>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128" name="Rectangle 152"/>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129" name="Rectangle 153"/>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130" name="Rectangle 154"/>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131" name="Rectangle 155"/>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132" name="Rectangle 156"/>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133" name="Rectangle 157"/>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34" name="Rectangle 158"/>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35" name="Rectangle 159"/>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36" name="Rectangle 160"/>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37" name="Rectangle 161"/>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38" name="Rectangle 162"/>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39" name="Rectangle 163"/>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40" name="Rectangle 164"/>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41" name="Rectangle 165"/>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42" name="Rectangle 166"/>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43" name="Rectangle 167"/>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44" name="Rectangle 168"/>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45" name="Rectangle 169"/>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46" name="Rectangle 170"/>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666750</xdr:colOff>
      <xdr:row>55</xdr:row>
      <xdr:rowOff>0</xdr:rowOff>
    </xdr:from>
    <xdr:to>
      <xdr:col>2</xdr:col>
      <xdr:colOff>19050</xdr:colOff>
      <xdr:row>55</xdr:row>
      <xdr:rowOff>0</xdr:rowOff>
    </xdr:to>
    <xdr:sp>
      <xdr:nvSpPr>
        <xdr:cNvPr id="147" name="Rectangle 171"/>
        <xdr:cNvSpPr>
          <a:spLocks/>
        </xdr:cNvSpPr>
      </xdr:nvSpPr>
      <xdr:spPr>
        <a:xfrm>
          <a:off x="857250" y="120777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48" name="Rectangle 172"/>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666750</xdr:colOff>
      <xdr:row>55</xdr:row>
      <xdr:rowOff>0</xdr:rowOff>
    </xdr:from>
    <xdr:to>
      <xdr:col>2</xdr:col>
      <xdr:colOff>19050</xdr:colOff>
      <xdr:row>55</xdr:row>
      <xdr:rowOff>0</xdr:rowOff>
    </xdr:to>
    <xdr:sp>
      <xdr:nvSpPr>
        <xdr:cNvPr id="149" name="Rectangle 173"/>
        <xdr:cNvSpPr>
          <a:spLocks/>
        </xdr:cNvSpPr>
      </xdr:nvSpPr>
      <xdr:spPr>
        <a:xfrm>
          <a:off x="857250" y="120777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50" name="Rectangle 174"/>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51" name="Rectangle 175"/>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Ａ</a:t>
          </a:r>
        </a:p>
      </xdr:txBody>
    </xdr:sp>
    <xdr:clientData/>
  </xdr:twoCellAnchor>
  <xdr:twoCellAnchor>
    <xdr:from>
      <xdr:col>0</xdr:col>
      <xdr:colOff>0</xdr:colOff>
      <xdr:row>55</xdr:row>
      <xdr:rowOff>0</xdr:rowOff>
    </xdr:from>
    <xdr:to>
      <xdr:col>0</xdr:col>
      <xdr:colOff>0</xdr:colOff>
      <xdr:row>55</xdr:row>
      <xdr:rowOff>0</xdr:rowOff>
    </xdr:to>
    <xdr:sp>
      <xdr:nvSpPr>
        <xdr:cNvPr id="152" name="Rectangle 176"/>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Ｂ</a:t>
          </a:r>
        </a:p>
      </xdr:txBody>
    </xdr:sp>
    <xdr:clientData/>
  </xdr:twoCellAnchor>
  <xdr:twoCellAnchor>
    <xdr:from>
      <xdr:col>0</xdr:col>
      <xdr:colOff>0</xdr:colOff>
      <xdr:row>55</xdr:row>
      <xdr:rowOff>0</xdr:rowOff>
    </xdr:from>
    <xdr:to>
      <xdr:col>0</xdr:col>
      <xdr:colOff>0</xdr:colOff>
      <xdr:row>55</xdr:row>
      <xdr:rowOff>0</xdr:rowOff>
    </xdr:to>
    <xdr:sp>
      <xdr:nvSpPr>
        <xdr:cNvPr id="153" name="AutoShape 177"/>
        <xdr:cNvSpPr>
          <a:spLocks/>
        </xdr:cNvSpPr>
      </xdr:nvSpPr>
      <xdr:spPr>
        <a:xfrm>
          <a:off x="0" y="12077700"/>
          <a:ext cx="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55</xdr:row>
      <xdr:rowOff>0</xdr:rowOff>
    </xdr:from>
    <xdr:to>
      <xdr:col>0</xdr:col>
      <xdr:colOff>0</xdr:colOff>
      <xdr:row>55</xdr:row>
      <xdr:rowOff>0</xdr:rowOff>
    </xdr:to>
    <xdr:sp>
      <xdr:nvSpPr>
        <xdr:cNvPr id="154" name="Rectangle 178"/>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55" name="Rectangle 179"/>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56" name="Rectangle 180"/>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57" name="AutoShape 181"/>
        <xdr:cNvSpPr>
          <a:spLocks/>
        </xdr:cNvSpPr>
      </xdr:nvSpPr>
      <xdr:spPr>
        <a:xfrm>
          <a:off x="0" y="12077700"/>
          <a:ext cx="0" cy="0"/>
        </a:xfrm>
        <a:prstGeom prst="wedgeRectCallout">
          <a:avLst>
            <a:gd name="adj1" fmla="val -99541"/>
            <a:gd name="adj2" fmla="val 1123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法人税別表</a:t>
          </a:r>
          <a:r>
            <a:rPr lang="en-US" cap="none" sz="1100" b="0" i="0" u="none" baseline="0">
              <a:solidFill>
                <a:srgbClr val="000000"/>
              </a:solidFill>
              <a:latin typeface="ＭＳ Ｐゴシック"/>
              <a:ea typeface="ＭＳ Ｐゴシック"/>
              <a:cs typeface="ＭＳ Ｐゴシック"/>
            </a:rPr>
            <a:t>11(3) 8</a:t>
          </a:r>
          <a:r>
            <a:rPr lang="en-US" cap="none" sz="1100" b="0" i="0" u="none" baseline="0">
              <a:solidFill>
                <a:srgbClr val="000000"/>
              </a:solidFill>
              <a:latin typeface="ＭＳ Ｐゴシック"/>
              <a:ea typeface="ＭＳ Ｐゴシック"/>
              <a:cs typeface="ＭＳ Ｐゴシック"/>
            </a:rPr>
            <a:t>欄のうちに退職金として支給した額がある場合には、その金額を含めて記載してください。</a:t>
          </a:r>
        </a:p>
      </xdr:txBody>
    </xdr:sp>
    <xdr:clientData/>
  </xdr:twoCellAnchor>
  <xdr:twoCellAnchor>
    <xdr:from>
      <xdr:col>0</xdr:col>
      <xdr:colOff>0</xdr:colOff>
      <xdr:row>55</xdr:row>
      <xdr:rowOff>0</xdr:rowOff>
    </xdr:from>
    <xdr:to>
      <xdr:col>0</xdr:col>
      <xdr:colOff>0</xdr:colOff>
      <xdr:row>55</xdr:row>
      <xdr:rowOff>0</xdr:rowOff>
    </xdr:to>
    <xdr:sp>
      <xdr:nvSpPr>
        <xdr:cNvPr id="158" name="AutoShape 182"/>
        <xdr:cNvSpPr>
          <a:spLocks/>
        </xdr:cNvSpPr>
      </xdr:nvSpPr>
      <xdr:spPr>
        <a:xfrm>
          <a:off x="0" y="12077700"/>
          <a:ext cx="0" cy="0"/>
        </a:xfrm>
        <a:prstGeom prst="wedgeRectCallout">
          <a:avLst>
            <a:gd name="adj1" fmla="val -104837"/>
            <a:gd name="adj2" fmla="val 3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労働者派遣法又は船員職業安定法に基づく派遣契約に基づくもののみを記載します。また、勘定科目のみを記載してください。</a:t>
          </a:r>
        </a:p>
      </xdr:txBody>
    </xdr:sp>
    <xdr:clientData/>
  </xdr:twoCellAnchor>
  <xdr:twoCellAnchor>
    <xdr:from>
      <xdr:col>0</xdr:col>
      <xdr:colOff>0</xdr:colOff>
      <xdr:row>55</xdr:row>
      <xdr:rowOff>0</xdr:rowOff>
    </xdr:from>
    <xdr:to>
      <xdr:col>0</xdr:col>
      <xdr:colOff>0</xdr:colOff>
      <xdr:row>55</xdr:row>
      <xdr:rowOff>0</xdr:rowOff>
    </xdr:to>
    <xdr:sp>
      <xdr:nvSpPr>
        <xdr:cNvPr id="159" name="AutoShape 183"/>
        <xdr:cNvSpPr>
          <a:spLocks/>
        </xdr:cNvSpPr>
      </xdr:nvSpPr>
      <xdr:spPr>
        <a:xfrm>
          <a:off x="0" y="12077700"/>
          <a:ext cx="0" cy="0"/>
        </a:xfrm>
        <a:prstGeom prst="wedgeRectCallout">
          <a:avLst>
            <a:gd name="adj1" fmla="val -50000"/>
            <a:gd name="adj2" fmla="val -6707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１欄～１５欄以外で６号様式別表５の３の③欄（役員又は使用人に対する給与計）の算定に含めた額がある場合に記載します。</a:t>
          </a:r>
        </a:p>
      </xdr:txBody>
    </xdr:sp>
    <xdr:clientData/>
  </xdr:twoCellAnchor>
  <xdr:twoCellAnchor>
    <xdr:from>
      <xdr:col>0</xdr:col>
      <xdr:colOff>0</xdr:colOff>
      <xdr:row>55</xdr:row>
      <xdr:rowOff>0</xdr:rowOff>
    </xdr:from>
    <xdr:to>
      <xdr:col>0</xdr:col>
      <xdr:colOff>0</xdr:colOff>
      <xdr:row>55</xdr:row>
      <xdr:rowOff>0</xdr:rowOff>
    </xdr:to>
    <xdr:sp>
      <xdr:nvSpPr>
        <xdr:cNvPr id="160" name="AutoShape 185"/>
        <xdr:cNvSpPr>
          <a:spLocks/>
        </xdr:cNvSpPr>
      </xdr:nvSpPr>
      <xdr:spPr>
        <a:xfrm>
          <a:off x="0" y="12077700"/>
          <a:ext cx="0" cy="0"/>
        </a:xfrm>
        <a:prstGeom prst="wedgeRectCallout">
          <a:avLst>
            <a:gd name="adj1" fmla="val -55430"/>
            <a:gd name="adj2" fmla="val -2634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この金額について、１欄から７欄までの項目において、加減算を行っている場合には、この欄の記載の必要はありません。この場合は、該当項目の備考欄に「出向加算あり」又は「出向減算あり」などと記載してください。</a:t>
          </a:r>
        </a:p>
      </xdr:txBody>
    </xdr:sp>
    <xdr:clientData/>
  </xdr:twoCellAnchor>
  <xdr:twoCellAnchor>
    <xdr:from>
      <xdr:col>15</xdr:col>
      <xdr:colOff>266700</xdr:colOff>
      <xdr:row>55</xdr:row>
      <xdr:rowOff>0</xdr:rowOff>
    </xdr:from>
    <xdr:to>
      <xdr:col>16</xdr:col>
      <xdr:colOff>0</xdr:colOff>
      <xdr:row>55</xdr:row>
      <xdr:rowOff>0</xdr:rowOff>
    </xdr:to>
    <xdr:sp>
      <xdr:nvSpPr>
        <xdr:cNvPr id="161" name="AutoShape 186"/>
        <xdr:cNvSpPr>
          <a:spLocks/>
        </xdr:cNvSpPr>
      </xdr:nvSpPr>
      <xdr:spPr>
        <a:xfrm>
          <a:off x="16916400" y="12077700"/>
          <a:ext cx="0" cy="0"/>
        </a:xfrm>
        <a:prstGeom prst="wedgeRectCallout">
          <a:avLst>
            <a:gd name="adj1" fmla="val 5199"/>
            <a:gd name="adj2" fmla="val 1062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「勘定科目名」の欄には</a:t>
          </a:r>
          <a:r>
            <a:rPr lang="en-US" cap="none" sz="1100" b="0" i="0" u="none" baseline="0">
              <a:solidFill>
                <a:srgbClr val="FF0000"/>
              </a:solidFill>
              <a:latin typeface="ＭＳ Ｐゴシック"/>
              <a:ea typeface="ＭＳ Ｐゴシック"/>
              <a:cs typeface="ＭＳ Ｐゴシック"/>
            </a:rPr>
            <a:t>「項目」の欄に該当するものが含まれる勘定科目を記載します。</a:t>
          </a:r>
          <a:r>
            <a:rPr lang="en-US" cap="none" sz="1100" b="0" i="0" u="none" baseline="0">
              <a:solidFill>
                <a:srgbClr val="000000"/>
              </a:solidFill>
              <a:latin typeface="ＭＳ Ｐゴシック"/>
              <a:ea typeface="ＭＳ Ｐゴシック"/>
              <a:cs typeface="ＭＳ Ｐゴシック"/>
            </a:rPr>
            <a:t>なお、本記載例の勘定科目名は、あくまで例示ですので</a:t>
          </a:r>
          <a:r>
            <a:rPr lang="en-US" cap="none" sz="1100" b="0" i="0" u="none" baseline="0">
              <a:solidFill>
                <a:srgbClr val="FF0000"/>
              </a:solidFill>
              <a:latin typeface="ＭＳ Ｐゴシック"/>
              <a:ea typeface="ＭＳ Ｐゴシック"/>
              <a:cs typeface="ＭＳ Ｐゴシック"/>
            </a:rPr>
            <a:t>実際に使用されている勘定科目名を記載してください。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a:t>
          </a:r>
          <a:r>
            <a:rPr lang="en-US" cap="none" sz="1100" b="0" i="0" u="none" baseline="0">
              <a:solidFill>
                <a:srgbClr val="FF0000"/>
              </a:solidFill>
              <a:latin typeface="ＭＳ Ｐゴシック"/>
              <a:ea typeface="ＭＳ Ｐゴシック"/>
              <a:cs typeface="ＭＳ Ｐゴシック"/>
            </a:rPr>
            <a:t>該当する勘定科目をすべて記載してください。</a:t>
          </a:r>
        </a:p>
      </xdr:txBody>
    </xdr:sp>
    <xdr:clientData/>
  </xdr:twoCellAnchor>
  <xdr:twoCellAnchor>
    <xdr:from>
      <xdr:col>0</xdr:col>
      <xdr:colOff>0</xdr:colOff>
      <xdr:row>55</xdr:row>
      <xdr:rowOff>0</xdr:rowOff>
    </xdr:from>
    <xdr:to>
      <xdr:col>0</xdr:col>
      <xdr:colOff>0</xdr:colOff>
      <xdr:row>55</xdr:row>
      <xdr:rowOff>0</xdr:rowOff>
    </xdr:to>
    <xdr:sp>
      <xdr:nvSpPr>
        <xdr:cNvPr id="162" name="Rectangle 187"/>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163" name="Rectangle 188"/>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64" name="Rectangle 189"/>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65" name="Line 190"/>
        <xdr:cNvSpPr>
          <a:spLocks/>
        </xdr:cNvSpPr>
      </xdr:nvSpPr>
      <xdr:spPr>
        <a:xfrm>
          <a:off x="0" y="1207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55</xdr:row>
      <xdr:rowOff>0</xdr:rowOff>
    </xdr:from>
    <xdr:to>
      <xdr:col>0</xdr:col>
      <xdr:colOff>0</xdr:colOff>
      <xdr:row>55</xdr:row>
      <xdr:rowOff>0</xdr:rowOff>
    </xdr:to>
    <xdr:sp>
      <xdr:nvSpPr>
        <xdr:cNvPr id="166" name="Rectangle 191"/>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67" name="Rectangle 192"/>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2</xdr:col>
      <xdr:colOff>0</xdr:colOff>
      <xdr:row>55</xdr:row>
      <xdr:rowOff>0</xdr:rowOff>
    </xdr:from>
    <xdr:to>
      <xdr:col>2</xdr:col>
      <xdr:colOff>19050</xdr:colOff>
      <xdr:row>55</xdr:row>
      <xdr:rowOff>0</xdr:rowOff>
    </xdr:to>
    <xdr:sp>
      <xdr:nvSpPr>
        <xdr:cNvPr id="168" name="Rectangle 193"/>
        <xdr:cNvSpPr>
          <a:spLocks/>
        </xdr:cNvSpPr>
      </xdr:nvSpPr>
      <xdr:spPr>
        <a:xfrm>
          <a:off x="857250" y="120777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69" name="Rectangle 194"/>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2</xdr:col>
      <xdr:colOff>0</xdr:colOff>
      <xdr:row>55</xdr:row>
      <xdr:rowOff>0</xdr:rowOff>
    </xdr:from>
    <xdr:to>
      <xdr:col>2</xdr:col>
      <xdr:colOff>19050</xdr:colOff>
      <xdr:row>55</xdr:row>
      <xdr:rowOff>0</xdr:rowOff>
    </xdr:to>
    <xdr:sp>
      <xdr:nvSpPr>
        <xdr:cNvPr id="170" name="Rectangle 195"/>
        <xdr:cNvSpPr>
          <a:spLocks/>
        </xdr:cNvSpPr>
      </xdr:nvSpPr>
      <xdr:spPr>
        <a:xfrm>
          <a:off x="857250" y="120777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71" name="Rectangle 196"/>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72" name="Rectangle 197"/>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666750</xdr:colOff>
      <xdr:row>55</xdr:row>
      <xdr:rowOff>0</xdr:rowOff>
    </xdr:from>
    <xdr:to>
      <xdr:col>2</xdr:col>
      <xdr:colOff>19050</xdr:colOff>
      <xdr:row>55</xdr:row>
      <xdr:rowOff>0</xdr:rowOff>
    </xdr:to>
    <xdr:sp>
      <xdr:nvSpPr>
        <xdr:cNvPr id="173" name="Rectangle 198"/>
        <xdr:cNvSpPr>
          <a:spLocks/>
        </xdr:cNvSpPr>
      </xdr:nvSpPr>
      <xdr:spPr>
        <a:xfrm>
          <a:off x="857250" y="120777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74" name="Rectangle 199"/>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666750</xdr:colOff>
      <xdr:row>55</xdr:row>
      <xdr:rowOff>0</xdr:rowOff>
    </xdr:from>
    <xdr:to>
      <xdr:col>2</xdr:col>
      <xdr:colOff>19050</xdr:colOff>
      <xdr:row>55</xdr:row>
      <xdr:rowOff>0</xdr:rowOff>
    </xdr:to>
    <xdr:sp>
      <xdr:nvSpPr>
        <xdr:cNvPr id="175" name="Rectangle 200"/>
        <xdr:cNvSpPr>
          <a:spLocks/>
        </xdr:cNvSpPr>
      </xdr:nvSpPr>
      <xdr:spPr>
        <a:xfrm>
          <a:off x="857250" y="120777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76" name="Rectangle 201"/>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77" name="Rectangle 202"/>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78" name="Rectangle 203"/>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79" name="Rectangle 204"/>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80" name="AutoShape 205"/>
        <xdr:cNvSpPr>
          <a:spLocks/>
        </xdr:cNvSpPr>
      </xdr:nvSpPr>
      <xdr:spPr>
        <a:xfrm>
          <a:off x="0" y="12077700"/>
          <a:ext cx="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55</xdr:row>
      <xdr:rowOff>0</xdr:rowOff>
    </xdr:from>
    <xdr:to>
      <xdr:col>0</xdr:col>
      <xdr:colOff>0</xdr:colOff>
      <xdr:row>55</xdr:row>
      <xdr:rowOff>0</xdr:rowOff>
    </xdr:to>
    <xdr:sp>
      <xdr:nvSpPr>
        <xdr:cNvPr id="181" name="Rectangle 206"/>
        <xdr:cNvSpPr>
          <a:spLocks/>
        </xdr:cNvSpPr>
      </xdr:nvSpPr>
      <xdr:spPr>
        <a:xfrm>
          <a:off x="0" y="12077700"/>
          <a:ext cx="0" cy="0"/>
        </a:xfrm>
        <a:prstGeom prst="rect">
          <a:avLst/>
        </a:prstGeom>
        <a:noFill/>
        <a:ln w="9525" cmpd="sng">
          <a:noFill/>
        </a:ln>
      </xdr:spPr>
      <xdr:txBody>
        <a:bodyPr vertOverflow="clip" wrap="square" lIns="27432" tIns="0" rIns="0" bIns="18288" anchor="b"/>
        <a:p>
          <a:pPr algn="l">
            <a:defRPr/>
          </a:pPr>
          <a:r>
            <a:rPr lang="en-US" cap="none" sz="1000" b="0" i="0" u="none" baseline="0">
              <a:solidFill>
                <a:srgbClr val="000000"/>
              </a:solidFill>
            </a:rPr>
            <a:t>～</a:t>
          </a:r>
        </a:p>
      </xdr:txBody>
    </xdr:sp>
    <xdr:clientData/>
  </xdr:twoCellAnchor>
  <xdr:twoCellAnchor>
    <xdr:from>
      <xdr:col>2</xdr:col>
      <xdr:colOff>0</xdr:colOff>
      <xdr:row>55</xdr:row>
      <xdr:rowOff>0</xdr:rowOff>
    </xdr:from>
    <xdr:to>
      <xdr:col>2</xdr:col>
      <xdr:colOff>9525</xdr:colOff>
      <xdr:row>55</xdr:row>
      <xdr:rowOff>0</xdr:rowOff>
    </xdr:to>
    <xdr:sp>
      <xdr:nvSpPr>
        <xdr:cNvPr id="182" name="Rectangle 207"/>
        <xdr:cNvSpPr>
          <a:spLocks/>
        </xdr:cNvSpPr>
      </xdr:nvSpPr>
      <xdr:spPr>
        <a:xfrm>
          <a:off x="857250" y="12077700"/>
          <a:ext cx="9525" cy="0"/>
        </a:xfrm>
        <a:prstGeom prst="rect">
          <a:avLst/>
        </a:prstGeom>
        <a:noFill/>
        <a:ln w="9525" cmpd="sng">
          <a:noFill/>
        </a:ln>
      </xdr:spPr>
      <xdr:txBody>
        <a:bodyPr vertOverflow="clip" wrap="square" lIns="27432" tIns="0" rIns="0" bIns="18288" anchor="b"/>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183" name="Rectangle 208"/>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184" name="Rectangle 209"/>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185" name="Rectangle 210"/>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186" name="Rectangle 211"/>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187" name="Rectangle 212"/>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188" name="Rectangle 213"/>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189" name="Rectangle 214"/>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190" name="Rectangle 215"/>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191" name="Rectangle 216"/>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192" name="Rectangle 217"/>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193" name="Rectangle 218"/>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94" name="Rectangle 219"/>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95" name="Rectangle 220"/>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96" name="Rectangle 221"/>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97" name="Rectangle 222"/>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98" name="Rectangle 223"/>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199" name="Rectangle 224"/>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00" name="Rectangle 225"/>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01" name="Rectangle 226"/>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02" name="Rectangle 227"/>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03" name="Rectangle 228"/>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04" name="Rectangle 229"/>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05" name="Rectangle 230"/>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06" name="Rectangle 231"/>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666750</xdr:colOff>
      <xdr:row>55</xdr:row>
      <xdr:rowOff>0</xdr:rowOff>
    </xdr:from>
    <xdr:to>
      <xdr:col>2</xdr:col>
      <xdr:colOff>19050</xdr:colOff>
      <xdr:row>55</xdr:row>
      <xdr:rowOff>0</xdr:rowOff>
    </xdr:to>
    <xdr:sp>
      <xdr:nvSpPr>
        <xdr:cNvPr id="207" name="Rectangle 232"/>
        <xdr:cNvSpPr>
          <a:spLocks/>
        </xdr:cNvSpPr>
      </xdr:nvSpPr>
      <xdr:spPr>
        <a:xfrm>
          <a:off x="857250" y="120777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08" name="Rectangle 233"/>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666750</xdr:colOff>
      <xdr:row>55</xdr:row>
      <xdr:rowOff>0</xdr:rowOff>
    </xdr:from>
    <xdr:to>
      <xdr:col>2</xdr:col>
      <xdr:colOff>19050</xdr:colOff>
      <xdr:row>55</xdr:row>
      <xdr:rowOff>0</xdr:rowOff>
    </xdr:to>
    <xdr:sp>
      <xdr:nvSpPr>
        <xdr:cNvPr id="209" name="Rectangle 234"/>
        <xdr:cNvSpPr>
          <a:spLocks/>
        </xdr:cNvSpPr>
      </xdr:nvSpPr>
      <xdr:spPr>
        <a:xfrm>
          <a:off x="857250" y="120777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10" name="Rectangle 235"/>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11" name="Rectangle 236"/>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Ａ</a:t>
          </a:r>
        </a:p>
      </xdr:txBody>
    </xdr:sp>
    <xdr:clientData/>
  </xdr:twoCellAnchor>
  <xdr:twoCellAnchor>
    <xdr:from>
      <xdr:col>0</xdr:col>
      <xdr:colOff>0</xdr:colOff>
      <xdr:row>55</xdr:row>
      <xdr:rowOff>0</xdr:rowOff>
    </xdr:from>
    <xdr:to>
      <xdr:col>0</xdr:col>
      <xdr:colOff>0</xdr:colOff>
      <xdr:row>55</xdr:row>
      <xdr:rowOff>0</xdr:rowOff>
    </xdr:to>
    <xdr:sp>
      <xdr:nvSpPr>
        <xdr:cNvPr id="212" name="Rectangle 237"/>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Ｂ</a:t>
          </a:r>
        </a:p>
      </xdr:txBody>
    </xdr:sp>
    <xdr:clientData/>
  </xdr:twoCellAnchor>
  <xdr:twoCellAnchor>
    <xdr:from>
      <xdr:col>0</xdr:col>
      <xdr:colOff>0</xdr:colOff>
      <xdr:row>55</xdr:row>
      <xdr:rowOff>0</xdr:rowOff>
    </xdr:from>
    <xdr:to>
      <xdr:col>0</xdr:col>
      <xdr:colOff>0</xdr:colOff>
      <xdr:row>55</xdr:row>
      <xdr:rowOff>0</xdr:rowOff>
    </xdr:to>
    <xdr:sp>
      <xdr:nvSpPr>
        <xdr:cNvPr id="213" name="AutoShape 238"/>
        <xdr:cNvSpPr>
          <a:spLocks/>
        </xdr:cNvSpPr>
      </xdr:nvSpPr>
      <xdr:spPr>
        <a:xfrm>
          <a:off x="0" y="12077700"/>
          <a:ext cx="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55</xdr:row>
      <xdr:rowOff>0</xdr:rowOff>
    </xdr:from>
    <xdr:to>
      <xdr:col>0</xdr:col>
      <xdr:colOff>0</xdr:colOff>
      <xdr:row>55</xdr:row>
      <xdr:rowOff>0</xdr:rowOff>
    </xdr:to>
    <xdr:sp>
      <xdr:nvSpPr>
        <xdr:cNvPr id="214" name="Rectangle 239"/>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15" name="Rectangle 240"/>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16" name="Rectangle 241"/>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17" name="Rectangle 242"/>
        <xdr:cNvSpPr>
          <a:spLocks/>
        </xdr:cNvSpPr>
      </xdr:nvSpPr>
      <xdr:spPr>
        <a:xfrm>
          <a:off x="0" y="12077700"/>
          <a:ext cx="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218" name="Rectangle 243"/>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19" name="Rectangle 244"/>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20" name="Rectangle 245"/>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21" name="Rectangle 246"/>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22" name="Rectangle 249"/>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23" name="Rectangle 250"/>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24" name="Rectangle 251"/>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25" name="Rectangle 252"/>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26" name="Rectangle 253"/>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27" name="Rectangle 254"/>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xdr:col>
      <xdr:colOff>28575</xdr:colOff>
      <xdr:row>30</xdr:row>
      <xdr:rowOff>0</xdr:rowOff>
    </xdr:from>
    <xdr:to>
      <xdr:col>1</xdr:col>
      <xdr:colOff>666750</xdr:colOff>
      <xdr:row>30</xdr:row>
      <xdr:rowOff>9525</xdr:rowOff>
    </xdr:to>
    <xdr:sp>
      <xdr:nvSpPr>
        <xdr:cNvPr id="228" name="AutoShape 255"/>
        <xdr:cNvSpPr>
          <a:spLocks/>
        </xdr:cNvSpPr>
      </xdr:nvSpPr>
      <xdr:spPr>
        <a:xfrm>
          <a:off x="219075" y="6057900"/>
          <a:ext cx="638175" cy="95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53</xdr:row>
      <xdr:rowOff>9525</xdr:rowOff>
    </xdr:from>
    <xdr:to>
      <xdr:col>12</xdr:col>
      <xdr:colOff>200025</xdr:colOff>
      <xdr:row>53</xdr:row>
      <xdr:rowOff>161925</xdr:rowOff>
    </xdr:to>
    <xdr:sp>
      <xdr:nvSpPr>
        <xdr:cNvPr id="229" name="Rectangle 256"/>
        <xdr:cNvSpPr>
          <a:spLocks/>
        </xdr:cNvSpPr>
      </xdr:nvSpPr>
      <xdr:spPr>
        <a:xfrm>
          <a:off x="12753975" y="11687175"/>
          <a:ext cx="2000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48</xdr:row>
      <xdr:rowOff>9525</xdr:rowOff>
    </xdr:from>
    <xdr:to>
      <xdr:col>5</xdr:col>
      <xdr:colOff>200025</xdr:colOff>
      <xdr:row>48</xdr:row>
      <xdr:rowOff>161925</xdr:rowOff>
    </xdr:to>
    <xdr:sp>
      <xdr:nvSpPr>
        <xdr:cNvPr id="230" name="Rectangle 258"/>
        <xdr:cNvSpPr>
          <a:spLocks/>
        </xdr:cNvSpPr>
      </xdr:nvSpPr>
      <xdr:spPr>
        <a:xfrm>
          <a:off x="3619500" y="10353675"/>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55</xdr:row>
      <xdr:rowOff>0</xdr:rowOff>
    </xdr:from>
    <xdr:to>
      <xdr:col>0</xdr:col>
      <xdr:colOff>0</xdr:colOff>
      <xdr:row>55</xdr:row>
      <xdr:rowOff>0</xdr:rowOff>
    </xdr:to>
    <xdr:sp>
      <xdr:nvSpPr>
        <xdr:cNvPr id="231" name="Rectangle 260"/>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0</xdr:col>
      <xdr:colOff>0</xdr:colOff>
      <xdr:row>55</xdr:row>
      <xdr:rowOff>0</xdr:rowOff>
    </xdr:from>
    <xdr:to>
      <xdr:col>0</xdr:col>
      <xdr:colOff>0</xdr:colOff>
      <xdr:row>55</xdr:row>
      <xdr:rowOff>0</xdr:rowOff>
    </xdr:to>
    <xdr:sp>
      <xdr:nvSpPr>
        <xdr:cNvPr id="232" name="Rectangle 261"/>
        <xdr:cNvSpPr>
          <a:spLocks/>
        </xdr:cNvSpPr>
      </xdr:nvSpPr>
      <xdr:spPr>
        <a:xfrm>
          <a:off x="0" y="1207770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5</xdr:col>
      <xdr:colOff>0</xdr:colOff>
      <xdr:row>26</xdr:row>
      <xdr:rowOff>9525</xdr:rowOff>
    </xdr:from>
    <xdr:to>
      <xdr:col>5</xdr:col>
      <xdr:colOff>200025</xdr:colOff>
      <xdr:row>26</xdr:row>
      <xdr:rowOff>161925</xdr:rowOff>
    </xdr:to>
    <xdr:sp>
      <xdr:nvSpPr>
        <xdr:cNvPr id="233" name="Rectangle 262"/>
        <xdr:cNvSpPr>
          <a:spLocks/>
        </xdr:cNvSpPr>
      </xdr:nvSpPr>
      <xdr:spPr>
        <a:xfrm>
          <a:off x="3619500" y="5191125"/>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1000125</xdr:colOff>
      <xdr:row>58</xdr:row>
      <xdr:rowOff>9525</xdr:rowOff>
    </xdr:from>
    <xdr:to>
      <xdr:col>7</xdr:col>
      <xdr:colOff>476250</xdr:colOff>
      <xdr:row>58</xdr:row>
      <xdr:rowOff>171450</xdr:rowOff>
    </xdr:to>
    <xdr:sp>
      <xdr:nvSpPr>
        <xdr:cNvPr id="234" name="Rectangle 46"/>
        <xdr:cNvSpPr>
          <a:spLocks/>
        </xdr:cNvSpPr>
      </xdr:nvSpPr>
      <xdr:spPr>
        <a:xfrm>
          <a:off x="5924550" y="12963525"/>
          <a:ext cx="781050" cy="1619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ウ</a:t>
          </a:r>
        </a:p>
      </xdr:txBody>
    </xdr:sp>
    <xdr:clientData/>
  </xdr:twoCellAnchor>
  <xdr:twoCellAnchor>
    <xdr:from>
      <xdr:col>6</xdr:col>
      <xdr:colOff>990600</xdr:colOff>
      <xdr:row>59</xdr:row>
      <xdr:rowOff>38100</xdr:rowOff>
    </xdr:from>
    <xdr:to>
      <xdr:col>7</xdr:col>
      <xdr:colOff>533400</xdr:colOff>
      <xdr:row>59</xdr:row>
      <xdr:rowOff>200025</xdr:rowOff>
    </xdr:to>
    <xdr:sp>
      <xdr:nvSpPr>
        <xdr:cNvPr id="235" name="Rectangle 47"/>
        <xdr:cNvSpPr>
          <a:spLocks/>
        </xdr:cNvSpPr>
      </xdr:nvSpPr>
      <xdr:spPr>
        <a:xfrm>
          <a:off x="5915025" y="13249275"/>
          <a:ext cx="847725" cy="1619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エ</a:t>
          </a:r>
        </a:p>
      </xdr:txBody>
    </xdr:sp>
    <xdr:clientData/>
  </xdr:twoCellAnchor>
  <xdr:twoCellAnchor>
    <xdr:from>
      <xdr:col>5</xdr:col>
      <xdr:colOff>0</xdr:colOff>
      <xdr:row>43</xdr:row>
      <xdr:rowOff>0</xdr:rowOff>
    </xdr:from>
    <xdr:to>
      <xdr:col>5</xdr:col>
      <xdr:colOff>200025</xdr:colOff>
      <xdr:row>43</xdr:row>
      <xdr:rowOff>152400</xdr:rowOff>
    </xdr:to>
    <xdr:sp>
      <xdr:nvSpPr>
        <xdr:cNvPr id="236" name="Rectangle 26"/>
        <xdr:cNvSpPr>
          <a:spLocks/>
        </xdr:cNvSpPr>
      </xdr:nvSpPr>
      <xdr:spPr>
        <a:xfrm>
          <a:off x="3619500" y="8905875"/>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0</xdr:colOff>
      <xdr:row>57</xdr:row>
      <xdr:rowOff>9525</xdr:rowOff>
    </xdr:from>
    <xdr:to>
      <xdr:col>3</xdr:col>
      <xdr:colOff>171450</xdr:colOff>
      <xdr:row>57</xdr:row>
      <xdr:rowOff>161925</xdr:rowOff>
    </xdr:to>
    <xdr:sp>
      <xdr:nvSpPr>
        <xdr:cNvPr id="237" name="Rectangle 251"/>
        <xdr:cNvSpPr>
          <a:spLocks/>
        </xdr:cNvSpPr>
      </xdr:nvSpPr>
      <xdr:spPr>
        <a:xfrm>
          <a:off x="2000250" y="12620625"/>
          <a:ext cx="1714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57</xdr:row>
      <xdr:rowOff>9525</xdr:rowOff>
    </xdr:from>
    <xdr:to>
      <xdr:col>4</xdr:col>
      <xdr:colOff>200025</xdr:colOff>
      <xdr:row>57</xdr:row>
      <xdr:rowOff>161925</xdr:rowOff>
    </xdr:to>
    <xdr:sp>
      <xdr:nvSpPr>
        <xdr:cNvPr id="238" name="Rectangle 443"/>
        <xdr:cNvSpPr>
          <a:spLocks/>
        </xdr:cNvSpPr>
      </xdr:nvSpPr>
      <xdr:spPr>
        <a:xfrm>
          <a:off x="2171700" y="12620625"/>
          <a:ext cx="2000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57</xdr:row>
      <xdr:rowOff>9525</xdr:rowOff>
    </xdr:from>
    <xdr:to>
      <xdr:col>12</xdr:col>
      <xdr:colOff>200025</xdr:colOff>
      <xdr:row>57</xdr:row>
      <xdr:rowOff>161925</xdr:rowOff>
    </xdr:to>
    <xdr:sp>
      <xdr:nvSpPr>
        <xdr:cNvPr id="239" name="Rectangle 444"/>
        <xdr:cNvSpPr>
          <a:spLocks/>
        </xdr:cNvSpPr>
      </xdr:nvSpPr>
      <xdr:spPr>
        <a:xfrm>
          <a:off x="12753975" y="12620625"/>
          <a:ext cx="2000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57</xdr:row>
      <xdr:rowOff>9525</xdr:rowOff>
    </xdr:from>
    <xdr:to>
      <xdr:col>4</xdr:col>
      <xdr:colOff>200025</xdr:colOff>
      <xdr:row>57</xdr:row>
      <xdr:rowOff>161925</xdr:rowOff>
    </xdr:to>
    <xdr:sp>
      <xdr:nvSpPr>
        <xdr:cNvPr id="240" name="Rectangle 251"/>
        <xdr:cNvSpPr>
          <a:spLocks/>
        </xdr:cNvSpPr>
      </xdr:nvSpPr>
      <xdr:spPr>
        <a:xfrm>
          <a:off x="2171700" y="12620625"/>
          <a:ext cx="2000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57</xdr:row>
      <xdr:rowOff>9525</xdr:rowOff>
    </xdr:from>
    <xdr:to>
      <xdr:col>5</xdr:col>
      <xdr:colOff>200025</xdr:colOff>
      <xdr:row>57</xdr:row>
      <xdr:rowOff>161925</xdr:rowOff>
    </xdr:to>
    <xdr:sp>
      <xdr:nvSpPr>
        <xdr:cNvPr id="241" name="Rectangle 443"/>
        <xdr:cNvSpPr>
          <a:spLocks/>
        </xdr:cNvSpPr>
      </xdr:nvSpPr>
      <xdr:spPr>
        <a:xfrm>
          <a:off x="3619500" y="12620625"/>
          <a:ext cx="2000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37</xdr:row>
      <xdr:rowOff>9525</xdr:rowOff>
    </xdr:from>
    <xdr:to>
      <xdr:col>5</xdr:col>
      <xdr:colOff>200025</xdr:colOff>
      <xdr:row>37</xdr:row>
      <xdr:rowOff>161925</xdr:rowOff>
    </xdr:to>
    <xdr:sp>
      <xdr:nvSpPr>
        <xdr:cNvPr id="242" name="Rectangle 20"/>
        <xdr:cNvSpPr>
          <a:spLocks/>
        </xdr:cNvSpPr>
      </xdr:nvSpPr>
      <xdr:spPr>
        <a:xfrm>
          <a:off x="3619500" y="7600950"/>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37</xdr:row>
      <xdr:rowOff>9525</xdr:rowOff>
    </xdr:from>
    <xdr:to>
      <xdr:col>5</xdr:col>
      <xdr:colOff>200025</xdr:colOff>
      <xdr:row>37</xdr:row>
      <xdr:rowOff>161925</xdr:rowOff>
    </xdr:to>
    <xdr:sp>
      <xdr:nvSpPr>
        <xdr:cNvPr id="243" name="Rectangle 20"/>
        <xdr:cNvSpPr>
          <a:spLocks/>
        </xdr:cNvSpPr>
      </xdr:nvSpPr>
      <xdr:spPr>
        <a:xfrm>
          <a:off x="3619500" y="7600950"/>
          <a:ext cx="200025"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1171575</xdr:colOff>
      <xdr:row>46</xdr:row>
      <xdr:rowOff>47625</xdr:rowOff>
    </xdr:from>
    <xdr:to>
      <xdr:col>10</xdr:col>
      <xdr:colOff>66675</xdr:colOff>
      <xdr:row>46</xdr:row>
      <xdr:rowOff>200025</xdr:rowOff>
    </xdr:to>
    <xdr:sp>
      <xdr:nvSpPr>
        <xdr:cNvPr id="244" name="Rectangle 46"/>
        <xdr:cNvSpPr>
          <a:spLocks/>
        </xdr:cNvSpPr>
      </xdr:nvSpPr>
      <xdr:spPr>
        <a:xfrm>
          <a:off x="8705850" y="9610725"/>
          <a:ext cx="1504950"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ア（発電・小売り電気事業）</a:t>
          </a:r>
        </a:p>
      </xdr:txBody>
    </xdr:sp>
    <xdr:clientData/>
  </xdr:twoCellAnchor>
  <xdr:twoCellAnchor>
    <xdr:from>
      <xdr:col>7</xdr:col>
      <xdr:colOff>28575</xdr:colOff>
      <xdr:row>50</xdr:row>
      <xdr:rowOff>47625</xdr:rowOff>
    </xdr:from>
    <xdr:to>
      <xdr:col>7</xdr:col>
      <xdr:colOff>809625</xdr:colOff>
      <xdr:row>50</xdr:row>
      <xdr:rowOff>209550</xdr:rowOff>
    </xdr:to>
    <xdr:sp>
      <xdr:nvSpPr>
        <xdr:cNvPr id="245" name="Rectangle 46"/>
        <xdr:cNvSpPr>
          <a:spLocks/>
        </xdr:cNvSpPr>
      </xdr:nvSpPr>
      <xdr:spPr>
        <a:xfrm>
          <a:off x="6257925" y="10829925"/>
          <a:ext cx="781050" cy="1619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イ（所得金課税）</a:t>
          </a:r>
        </a:p>
      </xdr:txBody>
    </xdr:sp>
    <xdr:clientData/>
  </xdr:twoCellAnchor>
  <xdr:twoCellAnchor>
    <xdr:from>
      <xdr:col>8</xdr:col>
      <xdr:colOff>1200150</xdr:colOff>
      <xdr:row>50</xdr:row>
      <xdr:rowOff>66675</xdr:rowOff>
    </xdr:from>
    <xdr:to>
      <xdr:col>10</xdr:col>
      <xdr:colOff>95250</xdr:colOff>
      <xdr:row>50</xdr:row>
      <xdr:rowOff>219075</xdr:rowOff>
    </xdr:to>
    <xdr:sp>
      <xdr:nvSpPr>
        <xdr:cNvPr id="246" name="Rectangle 46"/>
        <xdr:cNvSpPr>
          <a:spLocks/>
        </xdr:cNvSpPr>
      </xdr:nvSpPr>
      <xdr:spPr>
        <a:xfrm>
          <a:off x="8734425" y="10848975"/>
          <a:ext cx="1504950"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イ（発電・小売り電気事業）</a:t>
          </a:r>
        </a:p>
      </xdr:txBody>
    </xdr:sp>
    <xdr:clientData/>
  </xdr:twoCellAnchor>
  <xdr:twoCellAnchor>
    <xdr:from>
      <xdr:col>8</xdr:col>
      <xdr:colOff>1066800</xdr:colOff>
      <xdr:row>58</xdr:row>
      <xdr:rowOff>9525</xdr:rowOff>
    </xdr:from>
    <xdr:to>
      <xdr:col>9</xdr:col>
      <xdr:colOff>542925</xdr:colOff>
      <xdr:row>58</xdr:row>
      <xdr:rowOff>171450</xdr:rowOff>
    </xdr:to>
    <xdr:sp>
      <xdr:nvSpPr>
        <xdr:cNvPr id="247" name="Rectangle 46"/>
        <xdr:cNvSpPr>
          <a:spLocks/>
        </xdr:cNvSpPr>
      </xdr:nvSpPr>
      <xdr:spPr>
        <a:xfrm>
          <a:off x="8601075" y="12963525"/>
          <a:ext cx="781050" cy="1619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ウ</a:t>
          </a:r>
        </a:p>
      </xdr:txBody>
    </xdr:sp>
    <xdr:clientData/>
  </xdr:twoCellAnchor>
  <xdr:twoCellAnchor>
    <xdr:from>
      <xdr:col>8</xdr:col>
      <xdr:colOff>1057275</xdr:colOff>
      <xdr:row>59</xdr:row>
      <xdr:rowOff>38100</xdr:rowOff>
    </xdr:from>
    <xdr:to>
      <xdr:col>9</xdr:col>
      <xdr:colOff>600075</xdr:colOff>
      <xdr:row>59</xdr:row>
      <xdr:rowOff>200025</xdr:rowOff>
    </xdr:to>
    <xdr:sp>
      <xdr:nvSpPr>
        <xdr:cNvPr id="248" name="Rectangle 47"/>
        <xdr:cNvSpPr>
          <a:spLocks/>
        </xdr:cNvSpPr>
      </xdr:nvSpPr>
      <xdr:spPr>
        <a:xfrm>
          <a:off x="8591550" y="13249275"/>
          <a:ext cx="847725" cy="1619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tabSelected="1" zoomScalePageLayoutView="0" workbookViewId="0" topLeftCell="A1">
      <selection activeCell="L21" sqref="L21"/>
    </sheetView>
  </sheetViews>
  <sheetFormatPr defaultColWidth="9.00390625" defaultRowHeight="13.5"/>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6"/>
    <pageSetUpPr fitToPage="1"/>
  </sheetPr>
  <dimension ref="A1:X108"/>
  <sheetViews>
    <sheetView view="pageBreakPreview" zoomScaleSheetLayoutView="100" zoomScalePageLayoutView="0" workbookViewId="0" topLeftCell="A1">
      <selection activeCell="L21" sqref="L21"/>
    </sheetView>
  </sheetViews>
  <sheetFormatPr defaultColWidth="9.00390625" defaultRowHeight="13.5"/>
  <cols>
    <col min="1" max="1" width="2.00390625" style="1" customWidth="1"/>
    <col min="2" max="3" width="4.50390625" style="2" customWidth="1"/>
    <col min="4" max="4" width="30.125" style="2" customWidth="1"/>
    <col min="5" max="5" width="5.75390625" style="2" customWidth="1"/>
    <col min="6" max="6" width="2.875" style="3" customWidth="1"/>
    <col min="7" max="7" width="17.875" style="2" customWidth="1"/>
    <col min="8" max="11" width="16.875" style="2" customWidth="1"/>
    <col min="12" max="12" width="18.625" style="2" customWidth="1"/>
    <col min="13" max="13" width="2.375" style="4" customWidth="1"/>
    <col min="14" max="14" width="6.75390625" style="4" customWidth="1"/>
    <col min="15" max="15" width="15.375" style="4" customWidth="1"/>
    <col min="16" max="24" width="9.00390625" style="2" customWidth="1"/>
    <col min="25" max="16384" width="9.00390625" style="1" customWidth="1"/>
  </cols>
  <sheetData>
    <row r="1" ht="23.25" customHeight="1">
      <c r="A1" s="40" t="s">
        <v>48</v>
      </c>
    </row>
    <row r="2" spans="1:4" ht="15.75" customHeight="1">
      <c r="A2" s="324" t="s">
        <v>24</v>
      </c>
      <c r="B2" s="324"/>
      <c r="C2" s="324"/>
      <c r="D2" s="324"/>
    </row>
    <row r="3" spans="2:24" ht="15.75" customHeight="1">
      <c r="B3" s="24"/>
      <c r="C3" s="325" t="s">
        <v>6</v>
      </c>
      <c r="D3" s="326"/>
      <c r="E3" s="326"/>
      <c r="F3" s="326"/>
      <c r="G3" s="48" t="s">
        <v>28</v>
      </c>
      <c r="H3" s="51" t="s">
        <v>30</v>
      </c>
      <c r="I3" s="48" t="s">
        <v>27</v>
      </c>
      <c r="J3" s="53"/>
      <c r="K3" s="54"/>
      <c r="L3" s="27"/>
      <c r="M3" s="38"/>
      <c r="N3" s="38"/>
      <c r="O3" s="2"/>
      <c r="U3" s="1"/>
      <c r="V3" s="1"/>
      <c r="W3" s="1"/>
      <c r="X3" s="1"/>
    </row>
    <row r="4" spans="2:24" ht="15.75" customHeight="1" thickBot="1">
      <c r="B4" s="25"/>
      <c r="C4" s="327"/>
      <c r="D4" s="328"/>
      <c r="E4" s="328"/>
      <c r="F4" s="328"/>
      <c r="G4" s="49" t="s">
        <v>5</v>
      </c>
      <c r="H4" s="52" t="s">
        <v>26</v>
      </c>
      <c r="I4" s="52" t="s">
        <v>49</v>
      </c>
      <c r="J4" s="55"/>
      <c r="K4" s="61" t="s">
        <v>55</v>
      </c>
      <c r="L4" s="58"/>
      <c r="M4" s="38"/>
      <c r="N4" s="38"/>
      <c r="O4" s="2"/>
      <c r="U4" s="1"/>
      <c r="V4" s="1"/>
      <c r="W4" s="1"/>
      <c r="X4" s="1"/>
    </row>
    <row r="5" spans="2:24" ht="15.75" customHeight="1" thickTop="1">
      <c r="B5" s="26"/>
      <c r="C5" s="329" t="s">
        <v>66</v>
      </c>
      <c r="D5" s="330"/>
      <c r="E5" s="5"/>
      <c r="F5" s="33" t="s">
        <v>18</v>
      </c>
      <c r="G5" s="37">
        <f>IF(AND(H5="",I5=""),"",H5+I5)</f>
        <v>0</v>
      </c>
      <c r="H5" s="87"/>
      <c r="I5" s="88">
        <v>0</v>
      </c>
      <c r="J5" s="28"/>
      <c r="K5" s="60" t="s">
        <v>45</v>
      </c>
      <c r="L5" s="59"/>
      <c r="M5" s="38"/>
      <c r="N5" s="38"/>
      <c r="O5" s="2"/>
      <c r="U5" s="1"/>
      <c r="V5" s="1"/>
      <c r="W5" s="1"/>
      <c r="X5" s="1"/>
    </row>
    <row r="6" spans="1:24" ht="15.75" customHeight="1">
      <c r="A6" s="1" t="s">
        <v>11</v>
      </c>
      <c r="B6" s="26"/>
      <c r="C6" s="331" t="s">
        <v>65</v>
      </c>
      <c r="D6" s="332"/>
      <c r="E6" s="21"/>
      <c r="F6" s="50" t="s">
        <v>19</v>
      </c>
      <c r="G6" s="7">
        <f>IF(AND(H6="",I6=""),"",H6+I6)</f>
      </c>
      <c r="H6" s="89"/>
      <c r="I6" s="90"/>
      <c r="J6" s="28"/>
      <c r="K6" s="60" t="s">
        <v>67</v>
      </c>
      <c r="L6" s="59"/>
      <c r="O6" s="2"/>
      <c r="U6" s="1"/>
      <c r="V6" s="1"/>
      <c r="W6" s="1"/>
      <c r="X6" s="1"/>
    </row>
    <row r="7" spans="2:24" ht="15.75" customHeight="1">
      <c r="B7" s="26"/>
      <c r="C7" s="333" t="s">
        <v>8</v>
      </c>
      <c r="D7" s="334"/>
      <c r="E7" s="23" t="s">
        <v>9</v>
      </c>
      <c r="F7" s="50" t="s">
        <v>20</v>
      </c>
      <c r="G7" s="7">
        <f>IF(AND(H7="",I7=""),"",H7+I7)</f>
      </c>
      <c r="H7" s="89"/>
      <c r="I7" s="90"/>
      <c r="J7" s="28"/>
      <c r="K7" s="60" t="s">
        <v>46</v>
      </c>
      <c r="L7" s="59"/>
      <c r="O7" s="2"/>
      <c r="U7" s="1"/>
      <c r="V7" s="1"/>
      <c r="W7" s="1"/>
      <c r="X7" s="1"/>
    </row>
    <row r="8" spans="2:24" ht="15.75" customHeight="1">
      <c r="B8" s="26"/>
      <c r="C8" s="333"/>
      <c r="D8" s="334"/>
      <c r="E8" s="23" t="s">
        <v>10</v>
      </c>
      <c r="F8" s="50" t="s">
        <v>21</v>
      </c>
      <c r="G8" s="7">
        <f>IF(AND(H8="",I8=""),"",H8+I8)</f>
      </c>
      <c r="H8" s="89"/>
      <c r="I8" s="90"/>
      <c r="J8" s="28"/>
      <c r="K8" s="115"/>
      <c r="L8" s="116"/>
      <c r="M8" s="14"/>
      <c r="N8" s="14"/>
      <c r="O8" s="2"/>
      <c r="U8" s="1"/>
      <c r="V8" s="1"/>
      <c r="W8" s="1"/>
      <c r="X8" s="1"/>
    </row>
    <row r="9" spans="2:24" ht="15.75" customHeight="1" thickBot="1">
      <c r="B9" s="26"/>
      <c r="C9" s="335" t="s">
        <v>23</v>
      </c>
      <c r="D9" s="336"/>
      <c r="E9" s="39"/>
      <c r="F9" s="12" t="s">
        <v>22</v>
      </c>
      <c r="G9" s="10">
        <f>H9+I9</f>
        <v>0</v>
      </c>
      <c r="H9" s="47">
        <f>H5+H6+H7-H8</f>
        <v>0</v>
      </c>
      <c r="I9" s="10">
        <f>I5+I6+I7-I8</f>
        <v>0</v>
      </c>
      <c r="J9" s="28"/>
      <c r="L9" s="42"/>
      <c r="M9" s="14"/>
      <c r="N9" s="14"/>
      <c r="O9" s="2"/>
      <c r="U9" s="1"/>
      <c r="V9" s="1"/>
      <c r="W9" s="1"/>
      <c r="X9" s="1"/>
    </row>
    <row r="10" spans="2:24" ht="25.5" customHeight="1" thickBot="1">
      <c r="B10" s="16"/>
      <c r="C10" s="339"/>
      <c r="D10" s="340"/>
      <c r="E10" s="340"/>
      <c r="F10" s="340"/>
      <c r="G10" s="128" t="s">
        <v>54</v>
      </c>
      <c r="H10" s="112">
        <f>_xlfn.IFERROR(ROUNDDOWN(H9/G9,LEN(G9)),"")</f>
      </c>
      <c r="I10" s="113"/>
      <c r="J10" s="17"/>
      <c r="K10" s="17"/>
      <c r="L10" s="17"/>
      <c r="M10" s="44"/>
      <c r="N10" s="44"/>
      <c r="O10" s="2"/>
      <c r="U10" s="1"/>
      <c r="V10" s="1"/>
      <c r="W10" s="1"/>
      <c r="X10" s="1"/>
    </row>
    <row r="11" spans="2:20" s="18" customFormat="1" ht="21.75" customHeight="1">
      <c r="B11" s="16"/>
      <c r="C11" s="16"/>
      <c r="D11" s="22"/>
      <c r="E11" s="22"/>
      <c r="F11" s="22"/>
      <c r="G11" s="17"/>
      <c r="H11" s="57"/>
      <c r="I11" s="57"/>
      <c r="J11" s="57"/>
      <c r="K11" s="17"/>
      <c r="L11" s="84" t="s">
        <v>36</v>
      </c>
      <c r="M11" s="43"/>
      <c r="N11" s="43"/>
      <c r="O11" s="19"/>
      <c r="P11" s="19"/>
      <c r="Q11" s="19"/>
      <c r="R11" s="19"/>
      <c r="S11" s="19"/>
      <c r="T11" s="19"/>
    </row>
    <row r="12" spans="2:20" s="18" customFormat="1" ht="37.5" customHeight="1">
      <c r="B12" s="16"/>
      <c r="C12" s="341" t="s">
        <v>29</v>
      </c>
      <c r="D12" s="342"/>
      <c r="E12" s="342"/>
      <c r="F12" s="342"/>
      <c r="G12" s="342"/>
      <c r="H12" s="342"/>
      <c r="I12" s="342"/>
      <c r="J12" s="342"/>
      <c r="K12" s="342"/>
      <c r="L12" s="342"/>
      <c r="M12" s="14"/>
      <c r="N12" s="14"/>
      <c r="O12" s="14"/>
      <c r="P12" s="19"/>
      <c r="Q12" s="19"/>
      <c r="R12" s="19"/>
      <c r="S12" s="19"/>
      <c r="T12" s="19"/>
    </row>
    <row r="13" spans="1:24" s="15" customFormat="1" ht="15.75" customHeight="1">
      <c r="A13" s="343" t="s">
        <v>25</v>
      </c>
      <c r="B13" s="343"/>
      <c r="C13" s="343"/>
      <c r="D13" s="343"/>
      <c r="E13" s="22"/>
      <c r="F13" s="22"/>
      <c r="G13" s="22"/>
      <c r="H13" s="20"/>
      <c r="I13" s="17"/>
      <c r="J13" s="17"/>
      <c r="K13" s="17"/>
      <c r="L13" s="17"/>
      <c r="M13" s="17"/>
      <c r="N13" s="17"/>
      <c r="O13" s="14"/>
      <c r="P13" s="14"/>
      <c r="Q13" s="14"/>
      <c r="R13" s="14"/>
      <c r="S13" s="14"/>
      <c r="T13" s="14"/>
      <c r="U13" s="14"/>
      <c r="V13" s="14"/>
      <c r="W13" s="14"/>
      <c r="X13" s="14"/>
    </row>
    <row r="14" spans="2:24" ht="19.5" customHeight="1">
      <c r="B14" s="325" t="s">
        <v>7</v>
      </c>
      <c r="C14" s="326"/>
      <c r="D14" s="326"/>
      <c r="E14" s="326"/>
      <c r="F14" s="326"/>
      <c r="G14" s="322" t="s">
        <v>44</v>
      </c>
      <c r="H14" s="344" t="s">
        <v>26</v>
      </c>
      <c r="I14" s="345"/>
      <c r="J14" s="344" t="s">
        <v>49</v>
      </c>
      <c r="K14" s="345"/>
      <c r="L14" s="322" t="s">
        <v>50</v>
      </c>
      <c r="N14" s="69"/>
      <c r="O14" s="69"/>
      <c r="U14" s="1"/>
      <c r="V14" s="1"/>
      <c r="W14" s="1"/>
      <c r="X14" s="1"/>
    </row>
    <row r="15" spans="2:24" ht="19.5" customHeight="1" thickBot="1">
      <c r="B15" s="327"/>
      <c r="C15" s="328"/>
      <c r="D15" s="328"/>
      <c r="E15" s="328"/>
      <c r="F15" s="328"/>
      <c r="G15" s="323"/>
      <c r="H15" s="46" t="s">
        <v>40</v>
      </c>
      <c r="I15" s="45" t="s">
        <v>41</v>
      </c>
      <c r="J15" s="56" t="s">
        <v>42</v>
      </c>
      <c r="K15" s="45" t="s">
        <v>43</v>
      </c>
      <c r="L15" s="323"/>
      <c r="O15" s="69"/>
      <c r="U15" s="1"/>
      <c r="V15" s="1"/>
      <c r="W15" s="1"/>
      <c r="X15" s="1"/>
    </row>
    <row r="16" spans="2:12" ht="20.25" customHeight="1" thickTop="1">
      <c r="B16" s="314" t="s">
        <v>0</v>
      </c>
      <c r="C16" s="315"/>
      <c r="D16" s="337"/>
      <c r="E16" s="338"/>
      <c r="F16" s="77"/>
      <c r="G16" s="78">
        <f>IF(D16="","",H16+J16+L16)</f>
      </c>
      <c r="H16" s="91"/>
      <c r="I16" s="79">
        <f>IF(L16="","",_xlfn.IFERROR(INT(L16*$H$10),""))</f>
      </c>
      <c r="J16" s="91"/>
      <c r="K16" s="79">
        <f>IF(L16="","",_xlfn.IFERROR(L16-I16,""))</f>
      </c>
      <c r="L16" s="88"/>
    </row>
    <row r="17" spans="2:12" ht="20.25" customHeight="1">
      <c r="B17" s="316"/>
      <c r="C17" s="317"/>
      <c r="D17" s="312"/>
      <c r="E17" s="313"/>
      <c r="F17" s="30"/>
      <c r="G17" s="6">
        <f aca="true" t="shared" si="0" ref="G17:G51">IF(D17="","",H17+J17+L17)</f>
      </c>
      <c r="H17" s="92"/>
      <c r="I17" s="73">
        <f aca="true" t="shared" si="1" ref="I17:I51">IF(L17="","",_xlfn.IFERROR(INT(L17*$H$10),""))</f>
      </c>
      <c r="J17" s="92"/>
      <c r="K17" s="73">
        <f aca="true" t="shared" si="2" ref="K17:K51">IF(L17="","",_xlfn.IFERROR(L17-I17,""))</f>
      </c>
      <c r="L17" s="90"/>
    </row>
    <row r="18" spans="2:12" ht="20.25" customHeight="1">
      <c r="B18" s="316"/>
      <c r="C18" s="317"/>
      <c r="D18" s="111"/>
      <c r="E18" s="110"/>
      <c r="F18" s="30"/>
      <c r="G18" s="6">
        <f t="shared" si="0"/>
      </c>
      <c r="H18" s="92"/>
      <c r="I18" s="73">
        <f>IF(L18="","",_xlfn.IFERROR(INT(L18*$H$10),""))</f>
      </c>
      <c r="J18" s="92"/>
      <c r="K18" s="73">
        <f t="shared" si="2"/>
      </c>
      <c r="L18" s="90"/>
    </row>
    <row r="19" spans="2:12" ht="20.25" customHeight="1">
      <c r="B19" s="316"/>
      <c r="C19" s="317"/>
      <c r="D19" s="312"/>
      <c r="E19" s="313"/>
      <c r="F19" s="30"/>
      <c r="G19" s="6">
        <f t="shared" si="0"/>
      </c>
      <c r="H19" s="92"/>
      <c r="I19" s="73">
        <f t="shared" si="1"/>
      </c>
      <c r="J19" s="92"/>
      <c r="K19" s="73">
        <f t="shared" si="2"/>
      </c>
      <c r="L19" s="90"/>
    </row>
    <row r="20" spans="2:12" ht="20.25" customHeight="1">
      <c r="B20" s="316"/>
      <c r="C20" s="317"/>
      <c r="D20" s="320"/>
      <c r="E20" s="321"/>
      <c r="F20" s="29"/>
      <c r="G20" s="9">
        <f t="shared" si="0"/>
      </c>
      <c r="H20" s="93"/>
      <c r="I20" s="74">
        <f t="shared" si="1"/>
      </c>
      <c r="J20" s="93"/>
      <c r="K20" s="74">
        <f t="shared" si="2"/>
      </c>
      <c r="L20" s="94"/>
    </row>
    <row r="21" spans="1:15" s="2" customFormat="1" ht="20.25" customHeight="1">
      <c r="A21" s="1"/>
      <c r="B21" s="318"/>
      <c r="C21" s="319"/>
      <c r="D21" s="356" t="s">
        <v>5</v>
      </c>
      <c r="E21" s="357"/>
      <c r="F21" s="71">
        <v>1</v>
      </c>
      <c r="G21" s="4">
        <f>SUM(G16:G20)</f>
        <v>0</v>
      </c>
      <c r="H21" s="358">
        <f>_xlfn.IFERROR(SUM(H16:H20,I16:I20),"")</f>
        <v>0</v>
      </c>
      <c r="I21" s="359"/>
      <c r="J21" s="358">
        <f>_xlfn.IFERROR(SUM(J16:J20,K16:K20),"")</f>
        <v>0</v>
      </c>
      <c r="K21" s="359"/>
      <c r="L21" s="76"/>
      <c r="M21" s="4"/>
      <c r="N21" s="4"/>
      <c r="O21" s="4"/>
    </row>
    <row r="22" spans="1:15" s="2" customFormat="1" ht="19.5" customHeight="1">
      <c r="A22" s="1"/>
      <c r="B22" s="346" t="s">
        <v>17</v>
      </c>
      <c r="C22" s="347"/>
      <c r="D22" s="352"/>
      <c r="E22" s="353"/>
      <c r="F22" s="31"/>
      <c r="G22" s="13">
        <f t="shared" si="0"/>
      </c>
      <c r="H22" s="95"/>
      <c r="I22" s="72">
        <f t="shared" si="1"/>
      </c>
      <c r="J22" s="95"/>
      <c r="K22" s="72">
        <f t="shared" si="2"/>
      </c>
      <c r="L22" s="96"/>
      <c r="M22" s="4"/>
      <c r="N22" s="4"/>
      <c r="O22" s="4"/>
    </row>
    <row r="23" spans="1:15" s="2" customFormat="1" ht="19.5" customHeight="1">
      <c r="A23" s="1"/>
      <c r="B23" s="348"/>
      <c r="C23" s="349"/>
      <c r="D23" s="312"/>
      <c r="E23" s="313"/>
      <c r="F23" s="30"/>
      <c r="G23" s="41">
        <f t="shared" si="0"/>
      </c>
      <c r="H23" s="92"/>
      <c r="I23" s="73">
        <f t="shared" si="1"/>
      </c>
      <c r="J23" s="92"/>
      <c r="K23" s="73">
        <f t="shared" si="2"/>
      </c>
      <c r="L23" s="97"/>
      <c r="M23" s="4"/>
      <c r="N23" s="4"/>
      <c r="O23" s="4"/>
    </row>
    <row r="24" spans="1:15" s="2" customFormat="1" ht="19.5" customHeight="1">
      <c r="A24" s="1"/>
      <c r="B24" s="348"/>
      <c r="C24" s="349"/>
      <c r="D24" s="320"/>
      <c r="E24" s="321"/>
      <c r="F24" s="29"/>
      <c r="G24" s="64">
        <f t="shared" si="0"/>
      </c>
      <c r="H24" s="93"/>
      <c r="I24" s="74">
        <f t="shared" si="1"/>
      </c>
      <c r="J24" s="93"/>
      <c r="K24" s="74">
        <f t="shared" si="2"/>
      </c>
      <c r="L24" s="98"/>
      <c r="M24" s="4"/>
      <c r="N24" s="4"/>
      <c r="O24" s="4"/>
    </row>
    <row r="25" spans="1:15" s="2" customFormat="1" ht="19.5" customHeight="1">
      <c r="A25" s="1"/>
      <c r="B25" s="350"/>
      <c r="C25" s="351"/>
      <c r="D25" s="356" t="s">
        <v>5</v>
      </c>
      <c r="E25" s="357"/>
      <c r="F25" s="36">
        <v>2</v>
      </c>
      <c r="G25" s="63">
        <f>SUM(G22:G24)</f>
        <v>0</v>
      </c>
      <c r="H25" s="354">
        <f>_xlfn.IFERROR(SUM(H22:H24,I22:I24),"")</f>
        <v>0</v>
      </c>
      <c r="I25" s="355"/>
      <c r="J25" s="354">
        <f>_xlfn.IFERROR(SUM(J22:J24,K22:K24),"")</f>
        <v>0</v>
      </c>
      <c r="K25" s="355"/>
      <c r="L25" s="68"/>
      <c r="M25" s="4"/>
      <c r="N25" s="4"/>
      <c r="O25" s="4"/>
    </row>
    <row r="26" spans="1:15" s="2" customFormat="1" ht="19.5" customHeight="1">
      <c r="A26" s="1"/>
      <c r="B26" s="360" t="s">
        <v>12</v>
      </c>
      <c r="C26" s="361"/>
      <c r="D26" s="352"/>
      <c r="E26" s="353"/>
      <c r="F26" s="31"/>
      <c r="G26" s="65">
        <f t="shared" si="0"/>
      </c>
      <c r="H26" s="95"/>
      <c r="I26" s="72">
        <f t="shared" si="1"/>
      </c>
      <c r="J26" s="95"/>
      <c r="K26" s="72">
        <f t="shared" si="2"/>
      </c>
      <c r="L26" s="99"/>
      <c r="M26" s="4"/>
      <c r="N26" s="4"/>
      <c r="O26" s="4"/>
    </row>
    <row r="27" spans="1:15" s="2" customFormat="1" ht="19.5" customHeight="1">
      <c r="A27" s="1"/>
      <c r="B27" s="362"/>
      <c r="C27" s="363"/>
      <c r="D27" s="312"/>
      <c r="E27" s="313"/>
      <c r="F27" s="30"/>
      <c r="G27" s="41">
        <f t="shared" si="0"/>
      </c>
      <c r="H27" s="92"/>
      <c r="I27" s="73">
        <f t="shared" si="1"/>
      </c>
      <c r="J27" s="92"/>
      <c r="K27" s="73">
        <f t="shared" si="2"/>
      </c>
      <c r="L27" s="100"/>
      <c r="M27" s="4"/>
      <c r="N27" s="4"/>
      <c r="O27" s="4"/>
    </row>
    <row r="28" spans="1:15" s="2" customFormat="1" ht="19.5" customHeight="1">
      <c r="A28" s="1"/>
      <c r="B28" s="362"/>
      <c r="C28" s="363"/>
      <c r="D28" s="111"/>
      <c r="E28" s="110"/>
      <c r="F28" s="30"/>
      <c r="G28" s="41">
        <f t="shared" si="0"/>
      </c>
      <c r="H28" s="92"/>
      <c r="I28" s="73">
        <f t="shared" si="1"/>
      </c>
      <c r="J28" s="92"/>
      <c r="K28" s="73">
        <f t="shared" si="2"/>
      </c>
      <c r="L28" s="100"/>
      <c r="M28" s="4"/>
      <c r="N28" s="4"/>
      <c r="O28" s="4"/>
    </row>
    <row r="29" spans="1:15" s="2" customFormat="1" ht="19.5" customHeight="1">
      <c r="A29" s="1"/>
      <c r="B29" s="362"/>
      <c r="C29" s="363"/>
      <c r="D29" s="111"/>
      <c r="E29" s="110"/>
      <c r="F29" s="30"/>
      <c r="G29" s="41">
        <f t="shared" si="0"/>
      </c>
      <c r="H29" s="92"/>
      <c r="I29" s="73">
        <f t="shared" si="1"/>
      </c>
      <c r="J29" s="92"/>
      <c r="K29" s="73">
        <f t="shared" si="2"/>
      </c>
      <c r="L29" s="100"/>
      <c r="M29" s="4"/>
      <c r="N29" s="4"/>
      <c r="O29" s="4"/>
    </row>
    <row r="30" spans="1:15" s="2" customFormat="1" ht="19.5" customHeight="1">
      <c r="A30" s="1"/>
      <c r="B30" s="362"/>
      <c r="C30" s="363"/>
      <c r="D30" s="312"/>
      <c r="E30" s="313"/>
      <c r="F30" s="30"/>
      <c r="G30" s="41">
        <f t="shared" si="0"/>
      </c>
      <c r="H30" s="92"/>
      <c r="I30" s="73">
        <f t="shared" si="1"/>
      </c>
      <c r="J30" s="92"/>
      <c r="K30" s="73">
        <f t="shared" si="2"/>
      </c>
      <c r="L30" s="100"/>
      <c r="M30" s="4"/>
      <c r="N30" s="4"/>
      <c r="O30" s="4"/>
    </row>
    <row r="31" spans="1:15" s="2" customFormat="1" ht="19.5" customHeight="1">
      <c r="A31" s="1"/>
      <c r="B31" s="362"/>
      <c r="C31" s="363"/>
      <c r="D31" s="312"/>
      <c r="E31" s="313"/>
      <c r="F31" s="30"/>
      <c r="G31" s="41">
        <f t="shared" si="0"/>
      </c>
      <c r="H31" s="92"/>
      <c r="I31" s="73">
        <f t="shared" si="1"/>
      </c>
      <c r="J31" s="92"/>
      <c r="K31" s="73">
        <f t="shared" si="2"/>
      </c>
      <c r="L31" s="100"/>
      <c r="M31" s="4"/>
      <c r="N31" s="4"/>
      <c r="O31" s="4"/>
    </row>
    <row r="32" spans="1:15" s="2" customFormat="1" ht="19.5" customHeight="1">
      <c r="A32" s="1"/>
      <c r="B32" s="362"/>
      <c r="C32" s="363"/>
      <c r="D32" s="312"/>
      <c r="E32" s="313"/>
      <c r="F32" s="30"/>
      <c r="G32" s="41">
        <f t="shared" si="0"/>
      </c>
      <c r="H32" s="92"/>
      <c r="I32" s="73">
        <f t="shared" si="1"/>
      </c>
      <c r="J32" s="92"/>
      <c r="K32" s="73">
        <f t="shared" si="2"/>
      </c>
      <c r="L32" s="100"/>
      <c r="M32" s="4"/>
      <c r="N32" s="4"/>
      <c r="O32" s="4"/>
    </row>
    <row r="33" spans="1:15" s="2" customFormat="1" ht="19.5" customHeight="1">
      <c r="A33" s="1"/>
      <c r="B33" s="362"/>
      <c r="C33" s="363"/>
      <c r="D33" s="312"/>
      <c r="E33" s="313"/>
      <c r="F33" s="30"/>
      <c r="G33" s="41">
        <f t="shared" si="0"/>
      </c>
      <c r="H33" s="92"/>
      <c r="I33" s="73">
        <f t="shared" si="1"/>
      </c>
      <c r="J33" s="92"/>
      <c r="K33" s="73">
        <f t="shared" si="2"/>
      </c>
      <c r="L33" s="100"/>
      <c r="M33" s="4"/>
      <c r="N33" s="4"/>
      <c r="O33" s="4"/>
    </row>
    <row r="34" spans="1:15" s="2" customFormat="1" ht="19.5" customHeight="1">
      <c r="A34" s="1"/>
      <c r="B34" s="362"/>
      <c r="C34" s="363"/>
      <c r="D34" s="312"/>
      <c r="E34" s="313"/>
      <c r="F34" s="30"/>
      <c r="G34" s="41">
        <f t="shared" si="0"/>
      </c>
      <c r="H34" s="92"/>
      <c r="I34" s="73">
        <f t="shared" si="1"/>
      </c>
      <c r="J34" s="92"/>
      <c r="K34" s="73">
        <f t="shared" si="2"/>
      </c>
      <c r="L34" s="100"/>
      <c r="M34" s="4"/>
      <c r="N34" s="4"/>
      <c r="O34" s="4"/>
    </row>
    <row r="35" spans="1:15" s="2" customFormat="1" ht="19.5" customHeight="1">
      <c r="A35" s="1"/>
      <c r="B35" s="362"/>
      <c r="C35" s="363"/>
      <c r="D35" s="320"/>
      <c r="E35" s="321"/>
      <c r="F35" s="29"/>
      <c r="G35" s="64">
        <f t="shared" si="0"/>
      </c>
      <c r="H35" s="93"/>
      <c r="I35" s="74">
        <f t="shared" si="1"/>
      </c>
      <c r="J35" s="93"/>
      <c r="K35" s="74">
        <f t="shared" si="2"/>
      </c>
      <c r="L35" s="101"/>
      <c r="M35" s="4"/>
      <c r="N35" s="4"/>
      <c r="O35" s="4"/>
    </row>
    <row r="36" spans="1:15" s="2" customFormat="1" ht="19.5" customHeight="1">
      <c r="A36" s="1"/>
      <c r="B36" s="364"/>
      <c r="C36" s="365"/>
      <c r="D36" s="366" t="s">
        <v>5</v>
      </c>
      <c r="E36" s="367"/>
      <c r="F36" s="36">
        <v>3</v>
      </c>
      <c r="G36" s="63">
        <f>SUM(G26:G35)</f>
        <v>0</v>
      </c>
      <c r="H36" s="354">
        <f>_xlfn.IFERROR(SUM(H26:H35,I26:I35),"")</f>
        <v>0</v>
      </c>
      <c r="I36" s="355"/>
      <c r="J36" s="354">
        <f>_xlfn.IFERROR(SUM(J26:J35,K26:K35),"")</f>
        <v>0</v>
      </c>
      <c r="K36" s="355"/>
      <c r="L36" s="68"/>
      <c r="M36" s="4"/>
      <c r="N36" s="4"/>
      <c r="O36" s="4"/>
    </row>
    <row r="37" spans="1:15" s="2" customFormat="1" ht="19.5" customHeight="1">
      <c r="A37" s="1"/>
      <c r="B37" s="368" t="s">
        <v>1</v>
      </c>
      <c r="C37" s="369"/>
      <c r="D37" s="352"/>
      <c r="E37" s="353"/>
      <c r="F37" s="31"/>
      <c r="G37" s="13">
        <f t="shared" si="0"/>
      </c>
      <c r="H37" s="95"/>
      <c r="I37" s="73">
        <f t="shared" si="1"/>
      </c>
      <c r="J37" s="95"/>
      <c r="K37" s="73">
        <f t="shared" si="2"/>
      </c>
      <c r="L37" s="96"/>
      <c r="M37" s="4"/>
      <c r="N37" s="4"/>
      <c r="O37" s="4"/>
    </row>
    <row r="38" spans="1:15" s="2" customFormat="1" ht="19.5" customHeight="1">
      <c r="A38" s="1"/>
      <c r="B38" s="370"/>
      <c r="C38" s="371"/>
      <c r="D38" s="119"/>
      <c r="E38" s="120"/>
      <c r="F38" s="121"/>
      <c r="G38" s="6">
        <f t="shared" si="0"/>
      </c>
      <c r="H38" s="122"/>
      <c r="I38" s="73">
        <f t="shared" si="1"/>
      </c>
      <c r="J38" s="122"/>
      <c r="K38" s="73">
        <f t="shared" si="2"/>
      </c>
      <c r="L38" s="123"/>
      <c r="M38" s="4"/>
      <c r="N38" s="4"/>
      <c r="O38" s="4"/>
    </row>
    <row r="39" spans="1:15" s="2" customFormat="1" ht="19.5" customHeight="1">
      <c r="A39" s="1"/>
      <c r="B39" s="370"/>
      <c r="C39" s="371"/>
      <c r="D39" s="312"/>
      <c r="E39" s="313"/>
      <c r="F39" s="30"/>
      <c r="G39" s="6">
        <f t="shared" si="0"/>
      </c>
      <c r="H39" s="92"/>
      <c r="I39" s="73">
        <f t="shared" si="1"/>
      </c>
      <c r="J39" s="92"/>
      <c r="K39" s="73">
        <f t="shared" si="2"/>
      </c>
      <c r="L39" s="97"/>
      <c r="M39" s="4"/>
      <c r="N39" s="4"/>
      <c r="O39" s="4"/>
    </row>
    <row r="40" spans="1:15" s="2" customFormat="1" ht="19.5" customHeight="1">
      <c r="A40" s="1"/>
      <c r="B40" s="370"/>
      <c r="C40" s="371"/>
      <c r="D40" s="320"/>
      <c r="E40" s="321"/>
      <c r="F40" s="29"/>
      <c r="G40" s="64">
        <f t="shared" si="0"/>
      </c>
      <c r="H40" s="93"/>
      <c r="I40" s="74">
        <f t="shared" si="1"/>
      </c>
      <c r="J40" s="93"/>
      <c r="K40" s="74">
        <f t="shared" si="2"/>
      </c>
      <c r="L40" s="98"/>
      <c r="M40" s="4"/>
      <c r="N40" s="4"/>
      <c r="O40" s="4"/>
    </row>
    <row r="41" spans="1:15" s="2" customFormat="1" ht="19.5" customHeight="1">
      <c r="A41" s="1"/>
      <c r="B41" s="372"/>
      <c r="C41" s="373"/>
      <c r="D41" s="366" t="s">
        <v>5</v>
      </c>
      <c r="E41" s="367"/>
      <c r="F41" s="36">
        <v>4</v>
      </c>
      <c r="G41" s="63">
        <f>SUM(G37:G40)</f>
        <v>0</v>
      </c>
      <c r="H41" s="354">
        <f>_xlfn.IFERROR(SUM(H37:H40,I37:I40),"")</f>
        <v>0</v>
      </c>
      <c r="I41" s="355"/>
      <c r="J41" s="354">
        <f>_xlfn.IFERROR(SUM(J37:J40,K37:K40),"")</f>
        <v>0</v>
      </c>
      <c r="K41" s="355"/>
      <c r="L41" s="68"/>
      <c r="M41" s="4"/>
      <c r="N41" s="4"/>
      <c r="O41" s="4"/>
    </row>
    <row r="42" spans="1:15" s="2" customFormat="1" ht="19.5" customHeight="1">
      <c r="A42" s="1"/>
      <c r="B42" s="381" t="s">
        <v>13</v>
      </c>
      <c r="C42" s="360"/>
      <c r="D42" s="352"/>
      <c r="E42" s="353"/>
      <c r="F42" s="31"/>
      <c r="G42" s="13">
        <f t="shared" si="0"/>
      </c>
      <c r="H42" s="95"/>
      <c r="I42" s="72">
        <f t="shared" si="1"/>
      </c>
      <c r="J42" s="95"/>
      <c r="K42" s="72">
        <f t="shared" si="2"/>
      </c>
      <c r="L42" s="96"/>
      <c r="M42" s="4"/>
      <c r="N42" s="4"/>
      <c r="O42" s="4"/>
    </row>
    <row r="43" spans="1:15" s="2" customFormat="1" ht="19.5" customHeight="1">
      <c r="A43" s="1"/>
      <c r="B43" s="382"/>
      <c r="C43" s="383"/>
      <c r="D43" s="312"/>
      <c r="E43" s="313"/>
      <c r="F43" s="30"/>
      <c r="G43" s="41">
        <f t="shared" si="0"/>
      </c>
      <c r="H43" s="92"/>
      <c r="I43" s="73">
        <f t="shared" si="1"/>
      </c>
      <c r="J43" s="92"/>
      <c r="K43" s="73">
        <f t="shared" si="2"/>
      </c>
      <c r="L43" s="97"/>
      <c r="M43" s="4"/>
      <c r="N43" s="4"/>
      <c r="O43" s="4"/>
    </row>
    <row r="44" spans="1:15" s="2" customFormat="1" ht="19.5" customHeight="1">
      <c r="A44" s="1"/>
      <c r="B44" s="382"/>
      <c r="C44" s="383"/>
      <c r="D44" s="312"/>
      <c r="E44" s="313"/>
      <c r="F44" s="30"/>
      <c r="G44" s="41">
        <f t="shared" si="0"/>
      </c>
      <c r="H44" s="92"/>
      <c r="I44" s="73">
        <f t="shared" si="1"/>
      </c>
      <c r="J44" s="92"/>
      <c r="K44" s="73">
        <f t="shared" si="2"/>
      </c>
      <c r="L44" s="97"/>
      <c r="M44" s="4"/>
      <c r="N44" s="4"/>
      <c r="O44" s="4"/>
    </row>
    <row r="45" spans="1:15" s="2" customFormat="1" ht="19.5" customHeight="1">
      <c r="A45" s="1"/>
      <c r="B45" s="382"/>
      <c r="C45" s="383"/>
      <c r="D45" s="320"/>
      <c r="E45" s="321"/>
      <c r="F45" s="29"/>
      <c r="G45" s="64">
        <f t="shared" si="0"/>
      </c>
      <c r="H45" s="93"/>
      <c r="I45" s="74">
        <f t="shared" si="1"/>
      </c>
      <c r="J45" s="93"/>
      <c r="K45" s="74">
        <f t="shared" si="2"/>
      </c>
      <c r="L45" s="98"/>
      <c r="M45" s="4"/>
      <c r="N45" s="4"/>
      <c r="O45" s="4"/>
    </row>
    <row r="46" spans="1:15" s="2" customFormat="1" ht="19.5" customHeight="1">
      <c r="A46" s="1"/>
      <c r="B46" s="384"/>
      <c r="C46" s="385"/>
      <c r="D46" s="366" t="s">
        <v>5</v>
      </c>
      <c r="E46" s="367"/>
      <c r="F46" s="36">
        <v>5</v>
      </c>
      <c r="G46" s="63">
        <f>SUM(G42:G45)</f>
        <v>0</v>
      </c>
      <c r="H46" s="354">
        <f>_xlfn.IFERROR(SUM(H42:H45,I42:I45),"")</f>
        <v>0</v>
      </c>
      <c r="I46" s="355"/>
      <c r="J46" s="354">
        <f>_xlfn.IFERROR(SUM(J42:J45,K42:K45),"")</f>
        <v>0</v>
      </c>
      <c r="K46" s="355"/>
      <c r="L46" s="68"/>
      <c r="M46" s="4"/>
      <c r="N46" s="4"/>
      <c r="O46" s="4"/>
    </row>
    <row r="47" spans="1:15" s="2" customFormat="1" ht="19.5" customHeight="1">
      <c r="A47" s="1"/>
      <c r="B47" s="374" t="s">
        <v>2</v>
      </c>
      <c r="C47" s="375"/>
      <c r="D47" s="352"/>
      <c r="E47" s="353"/>
      <c r="F47" s="31"/>
      <c r="G47" s="13">
        <f t="shared" si="0"/>
      </c>
      <c r="H47" s="95"/>
      <c r="I47" s="72">
        <f t="shared" si="1"/>
      </c>
      <c r="J47" s="95"/>
      <c r="K47" s="72">
        <f t="shared" si="2"/>
      </c>
      <c r="L47" s="96"/>
      <c r="M47" s="4"/>
      <c r="N47" s="4"/>
      <c r="O47" s="4"/>
    </row>
    <row r="48" spans="1:15" s="2" customFormat="1" ht="19.5" customHeight="1">
      <c r="A48" s="1"/>
      <c r="B48" s="376"/>
      <c r="C48" s="377"/>
      <c r="D48" s="320"/>
      <c r="E48" s="321"/>
      <c r="F48" s="29"/>
      <c r="G48" s="9">
        <f t="shared" si="0"/>
      </c>
      <c r="H48" s="93"/>
      <c r="I48" s="74">
        <f t="shared" si="1"/>
      </c>
      <c r="J48" s="93"/>
      <c r="K48" s="74">
        <f t="shared" si="2"/>
      </c>
      <c r="L48" s="98"/>
      <c r="M48" s="4"/>
      <c r="N48" s="4"/>
      <c r="O48" s="4"/>
    </row>
    <row r="49" spans="1:15" s="2" customFormat="1" ht="19.5" customHeight="1">
      <c r="A49" s="1"/>
      <c r="B49" s="378"/>
      <c r="C49" s="379"/>
      <c r="D49" s="380" t="s">
        <v>5</v>
      </c>
      <c r="E49" s="367"/>
      <c r="F49" s="36">
        <v>6</v>
      </c>
      <c r="G49" s="63">
        <f>SUM(G47:G48)</f>
        <v>0</v>
      </c>
      <c r="H49" s="354">
        <f>_xlfn.IFERROR(SUM(H47:H48,I47:I48),"")</f>
        <v>0</v>
      </c>
      <c r="I49" s="355"/>
      <c r="J49" s="354">
        <f>_xlfn.IFERROR(SUM(J47:J48,K47:K48),"")</f>
        <v>0</v>
      </c>
      <c r="K49" s="355"/>
      <c r="L49" s="68"/>
      <c r="M49" s="4"/>
      <c r="N49" s="4"/>
      <c r="O49" s="4"/>
    </row>
    <row r="50" spans="1:15" s="2" customFormat="1" ht="19.5" customHeight="1">
      <c r="A50" s="1"/>
      <c r="B50" s="386" t="s">
        <v>3</v>
      </c>
      <c r="C50" s="387"/>
      <c r="D50" s="352"/>
      <c r="E50" s="353"/>
      <c r="F50" s="31"/>
      <c r="G50" s="65">
        <f t="shared" si="0"/>
      </c>
      <c r="H50" s="95"/>
      <c r="I50" s="72">
        <f t="shared" si="1"/>
      </c>
      <c r="J50" s="95"/>
      <c r="K50" s="72">
        <f t="shared" si="2"/>
      </c>
      <c r="L50" s="96"/>
      <c r="M50" s="4"/>
      <c r="N50" s="4"/>
      <c r="O50" s="4"/>
    </row>
    <row r="51" spans="1:15" s="2" customFormat="1" ht="19.5" customHeight="1">
      <c r="A51" s="1"/>
      <c r="B51" s="388"/>
      <c r="C51" s="389"/>
      <c r="D51" s="320"/>
      <c r="E51" s="321"/>
      <c r="F51" s="29"/>
      <c r="G51" s="64">
        <f t="shared" si="0"/>
      </c>
      <c r="H51" s="93"/>
      <c r="I51" s="74">
        <f t="shared" si="1"/>
      </c>
      <c r="J51" s="93"/>
      <c r="K51" s="74">
        <f t="shared" si="2"/>
      </c>
      <c r="L51" s="98"/>
      <c r="M51" s="4"/>
      <c r="N51" s="4"/>
      <c r="O51" s="4"/>
    </row>
    <row r="52" spans="1:15" s="2" customFormat="1" ht="19.5" customHeight="1">
      <c r="A52" s="1"/>
      <c r="B52" s="318"/>
      <c r="C52" s="390"/>
      <c r="D52" s="380" t="s">
        <v>5</v>
      </c>
      <c r="E52" s="367"/>
      <c r="F52" s="36">
        <v>7</v>
      </c>
      <c r="G52" s="63">
        <f>SUM(G50:G51)</f>
        <v>0</v>
      </c>
      <c r="H52" s="354">
        <f>_xlfn.IFERROR(SUM(H50:H51,I50:I51),"")</f>
        <v>0</v>
      </c>
      <c r="I52" s="355"/>
      <c r="J52" s="354">
        <f>_xlfn.IFERROR(SUM(J50:J51,K50:K51),"")</f>
        <v>0</v>
      </c>
      <c r="K52" s="355"/>
      <c r="L52" s="68"/>
      <c r="M52" s="4"/>
      <c r="N52" s="4"/>
      <c r="O52" s="4"/>
    </row>
    <row r="53" spans="1:15" s="2" customFormat="1" ht="19.5" customHeight="1">
      <c r="A53" s="1"/>
      <c r="B53" s="391" t="s">
        <v>14</v>
      </c>
      <c r="C53" s="392"/>
      <c r="D53" s="392"/>
      <c r="E53" s="393"/>
      <c r="F53" s="34">
        <v>8</v>
      </c>
      <c r="G53" s="32">
        <f>G21-G25-G36+G41-G46+G49-G52</f>
        <v>0</v>
      </c>
      <c r="H53" s="354">
        <f>_xlfn.IFERROR(H21-H25-H36+H41-H46+H49-H52,"")</f>
        <v>0</v>
      </c>
      <c r="I53" s="355"/>
      <c r="J53" s="354">
        <f>_xlfn.IFERROR(J21-J25-J36+J41-J46+J49-J52,"")</f>
        <v>0</v>
      </c>
      <c r="K53" s="355"/>
      <c r="L53" s="68"/>
      <c r="M53" s="4"/>
      <c r="N53" s="4"/>
      <c r="O53" s="4"/>
    </row>
    <row r="54" spans="1:15" s="2" customFormat="1" ht="19.5" customHeight="1">
      <c r="A54" s="1"/>
      <c r="B54" s="394" t="s">
        <v>4</v>
      </c>
      <c r="C54" s="395"/>
      <c r="D54" s="396" t="s">
        <v>34</v>
      </c>
      <c r="E54" s="397"/>
      <c r="F54" s="31">
        <v>9</v>
      </c>
      <c r="G54" s="70">
        <f>H54+J54+L54</f>
        <v>0</v>
      </c>
      <c r="H54" s="95"/>
      <c r="I54" s="83">
        <f>_xlfn.IFERROR(INT(L54*$H$10),"")</f>
      </c>
      <c r="J54" s="95"/>
      <c r="K54" s="83">
        <f>_xlfn.IFERROR(L54-I54,"")</f>
      </c>
      <c r="L54" s="102"/>
      <c r="M54" s="4"/>
      <c r="N54" s="4"/>
      <c r="O54" s="4"/>
    </row>
    <row r="55" spans="1:15" s="2" customFormat="1" ht="19.5" customHeight="1">
      <c r="A55" s="1"/>
      <c r="B55" s="391" t="s">
        <v>35</v>
      </c>
      <c r="C55" s="392"/>
      <c r="D55" s="392"/>
      <c r="E55" s="393"/>
      <c r="F55" s="34">
        <v>10</v>
      </c>
      <c r="G55" s="32">
        <f>G53-G54</f>
        <v>0</v>
      </c>
      <c r="H55" s="354">
        <f>_xlfn.IFERROR(H53-SUM(H54:I54),"")</f>
        <v>0</v>
      </c>
      <c r="I55" s="355"/>
      <c r="J55" s="354">
        <f>_xlfn.IFERROR(J53-SUM(J54:K54),"")</f>
        <v>0</v>
      </c>
      <c r="K55" s="355"/>
      <c r="L55" s="68"/>
      <c r="M55" s="4"/>
      <c r="N55" s="4"/>
      <c r="O55" s="4"/>
    </row>
    <row r="56" spans="1:15" s="2" customFormat="1" ht="19.5" customHeight="1">
      <c r="A56" s="1"/>
      <c r="B56" s="411" t="s">
        <v>15</v>
      </c>
      <c r="C56" s="412"/>
      <c r="D56" s="408"/>
      <c r="E56" s="353"/>
      <c r="F56" s="31">
        <v>11</v>
      </c>
      <c r="G56" s="13">
        <f aca="true" t="shared" si="3" ref="G56:G66">IF(D56="","",H56+J56+L56)</f>
      </c>
      <c r="H56" s="95"/>
      <c r="I56" s="72">
        <f aca="true" t="shared" si="4" ref="I56:I66">IF(L56="","",_xlfn.IFERROR(INT(L56*$H$10),""))</f>
      </c>
      <c r="J56" s="95"/>
      <c r="K56" s="72">
        <f aca="true" t="shared" si="5" ref="K56:K66">IF(L56="","",_xlfn.IFERROR(L56-I56,""))</f>
      </c>
      <c r="L56" s="99"/>
      <c r="M56" s="4"/>
      <c r="N56" s="4"/>
      <c r="O56" s="4"/>
    </row>
    <row r="57" spans="1:15" s="2" customFormat="1" ht="19.5" customHeight="1">
      <c r="A57" s="1"/>
      <c r="B57" s="413"/>
      <c r="C57" s="414"/>
      <c r="D57" s="398"/>
      <c r="E57" s="313"/>
      <c r="F57" s="30">
        <v>12</v>
      </c>
      <c r="G57" s="6">
        <f t="shared" si="3"/>
      </c>
      <c r="H57" s="92"/>
      <c r="I57" s="73">
        <f t="shared" si="4"/>
      </c>
      <c r="J57" s="92"/>
      <c r="K57" s="73">
        <f t="shared" si="5"/>
      </c>
      <c r="L57" s="90"/>
      <c r="M57" s="4"/>
      <c r="N57" s="4"/>
      <c r="O57" s="4"/>
    </row>
    <row r="58" spans="1:15" s="2" customFormat="1" ht="19.5" customHeight="1">
      <c r="A58" s="1"/>
      <c r="B58" s="413"/>
      <c r="C58" s="414"/>
      <c r="D58" s="398"/>
      <c r="E58" s="313"/>
      <c r="F58" s="35">
        <v>13</v>
      </c>
      <c r="G58" s="6">
        <f t="shared" si="3"/>
      </c>
      <c r="H58" s="92"/>
      <c r="I58" s="73">
        <f t="shared" si="4"/>
      </c>
      <c r="J58" s="92"/>
      <c r="K58" s="73">
        <f t="shared" si="5"/>
      </c>
      <c r="L58" s="97"/>
      <c r="M58" s="4"/>
      <c r="N58" s="4"/>
      <c r="O58" s="4"/>
    </row>
    <row r="59" spans="1:15" s="2" customFormat="1" ht="19.5" customHeight="1">
      <c r="A59" s="1"/>
      <c r="B59" s="413"/>
      <c r="C59" s="414"/>
      <c r="D59" s="398"/>
      <c r="E59" s="313"/>
      <c r="F59" s="35">
        <v>14</v>
      </c>
      <c r="G59" s="6">
        <f t="shared" si="3"/>
      </c>
      <c r="H59" s="92"/>
      <c r="I59" s="73">
        <f t="shared" si="4"/>
      </c>
      <c r="J59" s="92"/>
      <c r="K59" s="73">
        <f t="shared" si="5"/>
      </c>
      <c r="L59" s="97"/>
      <c r="M59" s="4"/>
      <c r="N59" s="4"/>
      <c r="O59" s="4"/>
    </row>
    <row r="60" spans="1:15" s="2" customFormat="1" ht="19.5" customHeight="1">
      <c r="A60" s="1"/>
      <c r="B60" s="413"/>
      <c r="C60" s="414"/>
      <c r="D60" s="399"/>
      <c r="E60" s="321"/>
      <c r="F60" s="66">
        <v>15</v>
      </c>
      <c r="G60" s="9">
        <f t="shared" si="3"/>
      </c>
      <c r="H60" s="93"/>
      <c r="I60" s="74">
        <f t="shared" si="4"/>
      </c>
      <c r="J60" s="93"/>
      <c r="K60" s="74">
        <f t="shared" si="5"/>
      </c>
      <c r="L60" s="98"/>
      <c r="M60" s="4"/>
      <c r="N60" s="4"/>
      <c r="O60" s="4"/>
    </row>
    <row r="61" spans="1:15" s="2" customFormat="1" ht="19.5" customHeight="1">
      <c r="A61" s="1"/>
      <c r="B61" s="415"/>
      <c r="C61" s="416"/>
      <c r="D61" s="400" t="s">
        <v>56</v>
      </c>
      <c r="E61" s="401"/>
      <c r="F61" s="36">
        <v>16</v>
      </c>
      <c r="G61" s="63">
        <f>SUM(G56:G60)</f>
        <v>0</v>
      </c>
      <c r="H61" s="354">
        <f>_xlfn.IFERROR(SUM(H56:H60,I56:I60),"")</f>
        <v>0</v>
      </c>
      <c r="I61" s="355"/>
      <c r="J61" s="354">
        <f>_xlfn.IFERROR(SUM(J56:J60,K56:K60),"")</f>
        <v>0</v>
      </c>
      <c r="K61" s="355"/>
      <c r="L61" s="68"/>
      <c r="M61" s="4"/>
      <c r="N61" s="4"/>
      <c r="O61" s="4"/>
    </row>
    <row r="62" spans="1:15" s="2" customFormat="1" ht="19.5" customHeight="1">
      <c r="A62" s="1"/>
      <c r="B62" s="402" t="s">
        <v>16</v>
      </c>
      <c r="C62" s="403"/>
      <c r="D62" s="408"/>
      <c r="E62" s="353"/>
      <c r="F62" s="31">
        <v>17</v>
      </c>
      <c r="G62" s="13">
        <f t="shared" si="3"/>
      </c>
      <c r="H62" s="95"/>
      <c r="I62" s="72">
        <f t="shared" si="4"/>
      </c>
      <c r="J62" s="95"/>
      <c r="K62" s="72">
        <f t="shared" si="5"/>
      </c>
      <c r="L62" s="102"/>
      <c r="M62" s="4"/>
      <c r="N62" s="4"/>
      <c r="O62" s="4"/>
    </row>
    <row r="63" spans="1:15" s="2" customFormat="1" ht="19.5" customHeight="1">
      <c r="A63" s="1"/>
      <c r="B63" s="402"/>
      <c r="C63" s="403"/>
      <c r="D63" s="398"/>
      <c r="E63" s="313"/>
      <c r="F63" s="30">
        <v>18</v>
      </c>
      <c r="G63" s="6">
        <f t="shared" si="3"/>
      </c>
      <c r="H63" s="92"/>
      <c r="I63" s="73">
        <f t="shared" si="4"/>
      </c>
      <c r="J63" s="92"/>
      <c r="K63" s="73">
        <f t="shared" si="5"/>
      </c>
      <c r="L63" s="90"/>
      <c r="M63" s="4"/>
      <c r="N63" s="4"/>
      <c r="O63" s="4"/>
    </row>
    <row r="64" spans="1:15" s="2" customFormat="1" ht="19.5" customHeight="1">
      <c r="A64" s="1"/>
      <c r="B64" s="402"/>
      <c r="C64" s="403"/>
      <c r="D64" s="398"/>
      <c r="E64" s="313"/>
      <c r="F64" s="30">
        <v>19</v>
      </c>
      <c r="G64" s="6">
        <f t="shared" si="3"/>
      </c>
      <c r="H64" s="92"/>
      <c r="I64" s="73">
        <f t="shared" si="4"/>
      </c>
      <c r="J64" s="92"/>
      <c r="K64" s="73">
        <f t="shared" si="5"/>
      </c>
      <c r="L64" s="97"/>
      <c r="M64" s="4"/>
      <c r="N64" s="4"/>
      <c r="O64" s="4"/>
    </row>
    <row r="65" spans="1:15" s="2" customFormat="1" ht="19.5" customHeight="1">
      <c r="A65" s="1"/>
      <c r="B65" s="402"/>
      <c r="C65" s="403"/>
      <c r="D65" s="398"/>
      <c r="E65" s="313"/>
      <c r="F65" s="30">
        <v>20</v>
      </c>
      <c r="G65" s="6">
        <f t="shared" si="3"/>
      </c>
      <c r="H65" s="92"/>
      <c r="I65" s="73">
        <f t="shared" si="4"/>
      </c>
      <c r="J65" s="92"/>
      <c r="K65" s="73">
        <f t="shared" si="5"/>
      </c>
      <c r="L65" s="97"/>
      <c r="M65" s="4"/>
      <c r="N65" s="4"/>
      <c r="O65" s="4"/>
    </row>
    <row r="66" spans="1:15" s="2" customFormat="1" ht="19.5" customHeight="1">
      <c r="A66" s="1"/>
      <c r="B66" s="404"/>
      <c r="C66" s="405"/>
      <c r="D66" s="409"/>
      <c r="E66" s="410"/>
      <c r="F66" s="67">
        <v>21</v>
      </c>
      <c r="G66" s="47">
        <f t="shared" si="3"/>
      </c>
      <c r="H66" s="103"/>
      <c r="I66" s="75">
        <f t="shared" si="4"/>
      </c>
      <c r="J66" s="103"/>
      <c r="K66" s="75">
        <f t="shared" si="5"/>
      </c>
      <c r="L66" s="104"/>
      <c r="M66" s="4"/>
      <c r="N66" s="4"/>
      <c r="O66" s="4"/>
    </row>
    <row r="67" spans="1:15" s="2" customFormat="1" ht="19.5" customHeight="1">
      <c r="A67" s="1"/>
      <c r="B67" s="406"/>
      <c r="C67" s="407"/>
      <c r="D67" s="417" t="s">
        <v>57</v>
      </c>
      <c r="E67" s="418"/>
      <c r="F67" s="34">
        <v>22</v>
      </c>
      <c r="G67" s="32">
        <f>SUM(G62:G66)</f>
        <v>0</v>
      </c>
      <c r="H67" s="419">
        <f>_xlfn.IFERROR(SUM(H62:H66,I62:I66),"")</f>
        <v>0</v>
      </c>
      <c r="I67" s="420"/>
      <c r="J67" s="419">
        <f>_xlfn.IFERROR(SUM(J62:J66,K62:K66),"")</f>
        <v>0</v>
      </c>
      <c r="K67" s="420"/>
      <c r="L67" s="80"/>
      <c r="M67" s="4"/>
      <c r="N67" s="4"/>
      <c r="O67" s="4"/>
    </row>
    <row r="68" spans="1:15" s="2" customFormat="1" ht="19.5" customHeight="1">
      <c r="A68" s="1"/>
      <c r="B68" s="425" t="s">
        <v>31</v>
      </c>
      <c r="C68" s="426"/>
      <c r="D68" s="421" t="s">
        <v>32</v>
      </c>
      <c r="E68" s="424"/>
      <c r="F68" s="34">
        <v>23</v>
      </c>
      <c r="G68" s="32">
        <f>H68+J68+L68</f>
        <v>0</v>
      </c>
      <c r="H68" s="105"/>
      <c r="I68" s="82">
        <f>_xlfn.IFERROR(INT(L68*$H$10),"")</f>
      </c>
      <c r="J68" s="105"/>
      <c r="K68" s="82">
        <f>_xlfn.IFERROR(L68-I68,"")</f>
      </c>
      <c r="L68" s="107"/>
      <c r="M68" s="4"/>
      <c r="N68" s="4"/>
      <c r="O68" s="4"/>
    </row>
    <row r="69" spans="1:15" s="2" customFormat="1" ht="19.5" customHeight="1" thickBot="1">
      <c r="A69" s="1"/>
      <c r="B69" s="427"/>
      <c r="C69" s="428"/>
      <c r="D69" s="421" t="s">
        <v>33</v>
      </c>
      <c r="E69" s="424"/>
      <c r="F69" s="34">
        <v>24</v>
      </c>
      <c r="G69" s="32">
        <f>H69+J69+L69</f>
        <v>0</v>
      </c>
      <c r="H69" s="106"/>
      <c r="I69" s="109">
        <f>_xlfn.IFERROR(INT(L69*$H$10),"")</f>
      </c>
      <c r="J69" s="106"/>
      <c r="K69" s="109">
        <f>_xlfn.IFERROR(L69-I69,"")</f>
      </c>
      <c r="L69" s="107"/>
      <c r="M69" s="4"/>
      <c r="N69" s="4"/>
      <c r="O69" s="4"/>
    </row>
    <row r="70" spans="1:15" s="2" customFormat="1" ht="22.5" customHeight="1" thickBot="1" thickTop="1">
      <c r="A70" s="1"/>
      <c r="B70" s="421" t="s">
        <v>58</v>
      </c>
      <c r="C70" s="422"/>
      <c r="D70" s="422"/>
      <c r="E70" s="423"/>
      <c r="F70" s="34">
        <v>25</v>
      </c>
      <c r="G70" s="32">
        <f>G55+G61-G67+G68-G69</f>
        <v>0</v>
      </c>
      <c r="H70" s="108" t="s">
        <v>52</v>
      </c>
      <c r="I70" s="117">
        <f>_xlfn.IFERROR(H55+H61-H67+SUM(H68:I68)-SUM(H69:I69),"")</f>
        <v>0</v>
      </c>
      <c r="J70" s="114" t="s">
        <v>53</v>
      </c>
      <c r="K70" s="118">
        <f>_xlfn.IFERROR(J55+J61-J67+SUM(J68:K68)-SUM(J69:K69),"")</f>
        <v>0</v>
      </c>
      <c r="L70" s="81"/>
      <c r="M70" s="4"/>
      <c r="N70" s="4"/>
      <c r="O70" s="4"/>
    </row>
    <row r="71" spans="1:15" s="2" customFormat="1" ht="18.75" customHeight="1" thickTop="1">
      <c r="A71" s="1"/>
      <c r="E71" s="4"/>
      <c r="F71" s="11"/>
      <c r="G71" s="4"/>
      <c r="M71" s="4"/>
      <c r="N71" s="4"/>
      <c r="O71" s="62"/>
    </row>
    <row r="72" spans="1:15" s="2" customFormat="1" ht="13.5">
      <c r="A72" s="1"/>
      <c r="C72" s="8"/>
      <c r="F72" s="3"/>
      <c r="M72" s="4"/>
      <c r="N72" s="4"/>
      <c r="O72" s="4"/>
    </row>
    <row r="73" spans="1:15" s="2" customFormat="1" ht="13.5">
      <c r="A73" s="1"/>
      <c r="C73" s="8"/>
      <c r="F73" s="3"/>
      <c r="M73" s="4"/>
      <c r="N73" s="4"/>
      <c r="O73" s="4"/>
    </row>
    <row r="74" spans="1:15" s="2" customFormat="1" ht="13.5">
      <c r="A74" s="1"/>
      <c r="C74" s="8"/>
      <c r="F74" s="3"/>
      <c r="M74" s="4"/>
      <c r="N74" s="4"/>
      <c r="O74" s="4"/>
    </row>
    <row r="75" spans="1:15" s="2" customFormat="1" ht="13.5">
      <c r="A75" s="1"/>
      <c r="C75" s="8"/>
      <c r="F75" s="3"/>
      <c r="M75" s="4"/>
      <c r="N75" s="4"/>
      <c r="O75" s="4"/>
    </row>
    <row r="76" spans="1:15" s="2" customFormat="1" ht="13.5">
      <c r="A76" s="1"/>
      <c r="C76" s="8"/>
      <c r="F76" s="3"/>
      <c r="M76" s="4"/>
      <c r="N76" s="4"/>
      <c r="O76" s="4"/>
    </row>
    <row r="77" spans="1:15" s="2" customFormat="1" ht="13.5">
      <c r="A77" s="1"/>
      <c r="C77" s="8"/>
      <c r="F77" s="3"/>
      <c r="M77" s="4"/>
      <c r="N77" s="4"/>
      <c r="O77" s="4"/>
    </row>
    <row r="78" spans="1:15" s="2" customFormat="1" ht="13.5">
      <c r="A78" s="1"/>
      <c r="C78" s="8"/>
      <c r="F78" s="3"/>
      <c r="M78" s="4"/>
      <c r="N78" s="4"/>
      <c r="O78" s="4"/>
    </row>
    <row r="79" spans="1:15" s="2" customFormat="1" ht="13.5">
      <c r="A79" s="1"/>
      <c r="C79" s="8"/>
      <c r="F79" s="3"/>
      <c r="M79" s="4"/>
      <c r="N79" s="4"/>
      <c r="O79" s="4"/>
    </row>
    <row r="80" spans="1:15" s="2" customFormat="1" ht="13.5">
      <c r="A80" s="1"/>
      <c r="C80" s="8"/>
      <c r="F80" s="3"/>
      <c r="M80" s="4"/>
      <c r="N80" s="4"/>
      <c r="O80" s="4"/>
    </row>
    <row r="81" spans="1:15" s="2" customFormat="1" ht="13.5">
      <c r="A81" s="1"/>
      <c r="C81" s="8"/>
      <c r="F81" s="3"/>
      <c r="M81" s="4"/>
      <c r="N81" s="4"/>
      <c r="O81" s="4"/>
    </row>
    <row r="82" spans="1:15" s="2" customFormat="1" ht="13.5">
      <c r="A82" s="1"/>
      <c r="C82" s="8"/>
      <c r="F82" s="3"/>
      <c r="M82" s="4"/>
      <c r="N82" s="4"/>
      <c r="O82" s="4"/>
    </row>
    <row r="83" spans="1:15" s="2" customFormat="1" ht="13.5">
      <c r="A83" s="1"/>
      <c r="C83" s="8"/>
      <c r="F83" s="3"/>
      <c r="M83" s="4"/>
      <c r="N83" s="4"/>
      <c r="O83" s="4"/>
    </row>
    <row r="84" spans="1:15" s="2" customFormat="1" ht="13.5">
      <c r="A84" s="1"/>
      <c r="C84" s="8"/>
      <c r="F84" s="3"/>
      <c r="M84" s="4"/>
      <c r="N84" s="4"/>
      <c r="O84" s="4"/>
    </row>
    <row r="85" spans="1:15" s="2" customFormat="1" ht="13.5">
      <c r="A85" s="1"/>
      <c r="C85" s="8"/>
      <c r="F85" s="3"/>
      <c r="M85" s="4"/>
      <c r="N85" s="4"/>
      <c r="O85" s="4"/>
    </row>
    <row r="86" spans="1:15" s="2" customFormat="1" ht="13.5">
      <c r="A86" s="1"/>
      <c r="C86" s="8"/>
      <c r="F86" s="3"/>
      <c r="M86" s="4"/>
      <c r="N86" s="4"/>
      <c r="O86" s="4"/>
    </row>
    <row r="87" spans="1:15" s="2" customFormat="1" ht="13.5">
      <c r="A87" s="1"/>
      <c r="C87" s="8"/>
      <c r="F87" s="3"/>
      <c r="M87" s="4"/>
      <c r="N87" s="4"/>
      <c r="O87" s="4"/>
    </row>
    <row r="88" spans="1:15" s="2" customFormat="1" ht="13.5">
      <c r="A88" s="1"/>
      <c r="C88" s="8"/>
      <c r="F88" s="3"/>
      <c r="M88" s="4"/>
      <c r="N88" s="4"/>
      <c r="O88" s="4"/>
    </row>
    <row r="89" spans="1:15" s="2" customFormat="1" ht="13.5">
      <c r="A89" s="1"/>
      <c r="C89" s="8"/>
      <c r="F89" s="3"/>
      <c r="M89" s="4"/>
      <c r="N89" s="4"/>
      <c r="O89" s="4"/>
    </row>
    <row r="90" spans="1:15" s="2" customFormat="1" ht="13.5">
      <c r="A90" s="1"/>
      <c r="C90" s="8"/>
      <c r="F90" s="3"/>
      <c r="M90" s="4"/>
      <c r="N90" s="4"/>
      <c r="O90" s="4"/>
    </row>
    <row r="91" spans="1:15" s="2" customFormat="1" ht="13.5">
      <c r="A91" s="1"/>
      <c r="C91" s="8"/>
      <c r="F91" s="3"/>
      <c r="M91" s="4"/>
      <c r="N91" s="4"/>
      <c r="O91" s="4"/>
    </row>
    <row r="92" spans="1:15" s="2" customFormat="1" ht="13.5">
      <c r="A92" s="1"/>
      <c r="C92" s="8"/>
      <c r="F92" s="3"/>
      <c r="M92" s="4"/>
      <c r="N92" s="4"/>
      <c r="O92" s="4"/>
    </row>
    <row r="93" spans="1:15" s="2" customFormat="1" ht="13.5">
      <c r="A93" s="1"/>
      <c r="C93" s="8"/>
      <c r="F93" s="3"/>
      <c r="M93" s="4"/>
      <c r="N93" s="4"/>
      <c r="O93" s="4"/>
    </row>
    <row r="94" spans="1:15" s="2" customFormat="1" ht="13.5">
      <c r="A94" s="1"/>
      <c r="C94" s="8"/>
      <c r="F94" s="3"/>
      <c r="M94" s="4"/>
      <c r="N94" s="4"/>
      <c r="O94" s="4"/>
    </row>
    <row r="95" spans="1:15" s="2" customFormat="1" ht="13.5">
      <c r="A95" s="1"/>
      <c r="C95" s="8"/>
      <c r="F95" s="3"/>
      <c r="M95" s="4"/>
      <c r="N95" s="4"/>
      <c r="O95" s="4"/>
    </row>
    <row r="96" spans="1:15" s="2" customFormat="1" ht="13.5">
      <c r="A96" s="1"/>
      <c r="C96" s="8"/>
      <c r="F96" s="3"/>
      <c r="M96" s="4"/>
      <c r="N96" s="4"/>
      <c r="O96" s="4"/>
    </row>
    <row r="97" spans="1:15" s="2" customFormat="1" ht="13.5">
      <c r="A97" s="1"/>
      <c r="C97" s="8"/>
      <c r="F97" s="3"/>
      <c r="M97" s="4"/>
      <c r="N97" s="4"/>
      <c r="O97" s="4"/>
    </row>
    <row r="98" spans="1:15" s="2" customFormat="1" ht="13.5">
      <c r="A98" s="1"/>
      <c r="C98" s="8"/>
      <c r="F98" s="3"/>
      <c r="M98" s="4"/>
      <c r="N98" s="4"/>
      <c r="O98" s="4"/>
    </row>
    <row r="99" spans="1:15" s="2" customFormat="1" ht="13.5">
      <c r="A99" s="1"/>
      <c r="C99" s="8"/>
      <c r="F99" s="3"/>
      <c r="M99" s="4"/>
      <c r="N99" s="4"/>
      <c r="O99" s="4"/>
    </row>
    <row r="100" spans="1:15" s="2" customFormat="1" ht="13.5">
      <c r="A100" s="1"/>
      <c r="C100" s="8"/>
      <c r="F100" s="3"/>
      <c r="M100" s="4"/>
      <c r="N100" s="4"/>
      <c r="O100" s="4"/>
    </row>
    <row r="101" spans="1:15" s="2" customFormat="1" ht="13.5">
      <c r="A101" s="1"/>
      <c r="C101" s="8"/>
      <c r="F101" s="3"/>
      <c r="M101" s="4"/>
      <c r="N101" s="4"/>
      <c r="O101" s="4"/>
    </row>
    <row r="102" spans="1:15" s="2" customFormat="1" ht="13.5">
      <c r="A102" s="1"/>
      <c r="C102" s="8"/>
      <c r="F102" s="3"/>
      <c r="M102" s="4"/>
      <c r="N102" s="4"/>
      <c r="O102" s="4"/>
    </row>
    <row r="103" spans="1:15" s="2" customFormat="1" ht="13.5">
      <c r="A103" s="1"/>
      <c r="C103" s="8"/>
      <c r="F103" s="3"/>
      <c r="M103" s="4"/>
      <c r="N103" s="4"/>
      <c r="O103" s="4"/>
    </row>
    <row r="104" spans="1:15" s="2" customFormat="1" ht="13.5">
      <c r="A104" s="1"/>
      <c r="C104" s="8"/>
      <c r="F104" s="3"/>
      <c r="M104" s="4"/>
      <c r="N104" s="4"/>
      <c r="O104" s="4"/>
    </row>
    <row r="105" spans="1:15" s="2" customFormat="1" ht="13.5">
      <c r="A105" s="1"/>
      <c r="C105" s="8"/>
      <c r="F105" s="3"/>
      <c r="M105" s="4"/>
      <c r="N105" s="4"/>
      <c r="O105" s="4"/>
    </row>
    <row r="106" spans="1:15" s="2" customFormat="1" ht="13.5">
      <c r="A106" s="1"/>
      <c r="C106" s="8"/>
      <c r="F106" s="3"/>
      <c r="M106" s="4"/>
      <c r="N106" s="4"/>
      <c r="O106" s="4"/>
    </row>
    <row r="107" spans="1:15" s="2" customFormat="1" ht="13.5">
      <c r="A107" s="1"/>
      <c r="C107" s="8"/>
      <c r="F107" s="3"/>
      <c r="M107" s="4"/>
      <c r="N107" s="4"/>
      <c r="O107" s="4"/>
    </row>
    <row r="108" spans="1:15" s="2" customFormat="1" ht="13.5">
      <c r="A108" s="1"/>
      <c r="C108" s="8"/>
      <c r="F108" s="3"/>
      <c r="M108" s="4"/>
      <c r="N108" s="4"/>
      <c r="O108" s="4"/>
    </row>
  </sheetData>
  <sheetProtection sheet="1"/>
  <mergeCells count="98">
    <mergeCell ref="D67:E67"/>
    <mergeCell ref="H67:I67"/>
    <mergeCell ref="J67:K67"/>
    <mergeCell ref="B70:E70"/>
    <mergeCell ref="D68:E68"/>
    <mergeCell ref="D69:E69"/>
    <mergeCell ref="B68:C69"/>
    <mergeCell ref="H61:I61"/>
    <mergeCell ref="J61:K61"/>
    <mergeCell ref="B62:C67"/>
    <mergeCell ref="D62:E62"/>
    <mergeCell ref="D63:E63"/>
    <mergeCell ref="D64:E64"/>
    <mergeCell ref="D65:E65"/>
    <mergeCell ref="D66:E66"/>
    <mergeCell ref="B56:C61"/>
    <mergeCell ref="D56:E56"/>
    <mergeCell ref="D57:E57"/>
    <mergeCell ref="D58:E58"/>
    <mergeCell ref="D59:E59"/>
    <mergeCell ref="D60:E60"/>
    <mergeCell ref="D61:E61"/>
    <mergeCell ref="B55:E55"/>
    <mergeCell ref="H55:I55"/>
    <mergeCell ref="J55:K55"/>
    <mergeCell ref="B53:E53"/>
    <mergeCell ref="H53:I53"/>
    <mergeCell ref="J53:K53"/>
    <mergeCell ref="B54:C54"/>
    <mergeCell ref="D54:E54"/>
    <mergeCell ref="B50:C52"/>
    <mergeCell ref="D50:E50"/>
    <mergeCell ref="D51:E51"/>
    <mergeCell ref="D52:E52"/>
    <mergeCell ref="H52:I52"/>
    <mergeCell ref="J52:K52"/>
    <mergeCell ref="J46:K46"/>
    <mergeCell ref="B47:C49"/>
    <mergeCell ref="D47:E47"/>
    <mergeCell ref="D48:E48"/>
    <mergeCell ref="D49:E49"/>
    <mergeCell ref="H49:I49"/>
    <mergeCell ref="J49:K49"/>
    <mergeCell ref="B42:C46"/>
    <mergeCell ref="D42:E42"/>
    <mergeCell ref="D43:E43"/>
    <mergeCell ref="B26:C36"/>
    <mergeCell ref="D44:E44"/>
    <mergeCell ref="D45:E45"/>
    <mergeCell ref="D46:E46"/>
    <mergeCell ref="H36:I36"/>
    <mergeCell ref="H46:I46"/>
    <mergeCell ref="D41:E41"/>
    <mergeCell ref="D36:E36"/>
    <mergeCell ref="B37:C41"/>
    <mergeCell ref="D37:E37"/>
    <mergeCell ref="D39:E39"/>
    <mergeCell ref="D40:E40"/>
    <mergeCell ref="H41:I41"/>
    <mergeCell ref="J41:K41"/>
    <mergeCell ref="D21:E21"/>
    <mergeCell ref="D25:E25"/>
    <mergeCell ref="H21:I21"/>
    <mergeCell ref="J21:K21"/>
    <mergeCell ref="D19:E19"/>
    <mergeCell ref="D34:E34"/>
    <mergeCell ref="D35:E35"/>
    <mergeCell ref="J36:K36"/>
    <mergeCell ref="D30:E30"/>
    <mergeCell ref="D31:E31"/>
    <mergeCell ref="D32:E32"/>
    <mergeCell ref="D33:E33"/>
    <mergeCell ref="D26:E26"/>
    <mergeCell ref="D27:E27"/>
    <mergeCell ref="B22:C25"/>
    <mergeCell ref="D22:E22"/>
    <mergeCell ref="D23:E23"/>
    <mergeCell ref="D24:E24"/>
    <mergeCell ref="H25:I25"/>
    <mergeCell ref="J25:K25"/>
    <mergeCell ref="D16:E16"/>
    <mergeCell ref="C10:F10"/>
    <mergeCell ref="C12:L12"/>
    <mergeCell ref="A13:D13"/>
    <mergeCell ref="B14:F15"/>
    <mergeCell ref="G14:G15"/>
    <mergeCell ref="H14:I14"/>
    <mergeCell ref="J14:K14"/>
    <mergeCell ref="D17:E17"/>
    <mergeCell ref="B16:C21"/>
    <mergeCell ref="D20:E20"/>
    <mergeCell ref="L14:L15"/>
    <mergeCell ref="A2:D2"/>
    <mergeCell ref="C3:F4"/>
    <mergeCell ref="C5:D5"/>
    <mergeCell ref="C6:D6"/>
    <mergeCell ref="C7:D8"/>
    <mergeCell ref="C9:D9"/>
  </mergeCells>
  <dataValidations count="2">
    <dataValidation allowBlank="1" showInputMessage="1" showErrorMessage="1" imeMode="off" sqref="H5:I8 G16:L70"/>
    <dataValidation allowBlank="1" showInputMessage="1" showErrorMessage="1" imeMode="on" sqref="B16:E70"/>
  </dataValidations>
  <printOptions/>
  <pageMargins left="0.7480314960629921" right="0.35433070866141736" top="0.5905511811023623" bottom="0.3937007874015748" header="0.5118110236220472" footer="0.5118110236220472"/>
  <pageSetup errors="blank" fitToHeight="0"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zoomScalePageLayoutView="0" workbookViewId="0" topLeftCell="A1">
      <selection activeCell="L21" sqref="L21"/>
    </sheetView>
  </sheetViews>
  <sheetFormatPr defaultColWidth="9.00390625" defaultRowHeight="16.5" customHeight="1"/>
  <cols>
    <col min="1" max="1" width="3.625" style="0" customWidth="1"/>
    <col min="2" max="2" width="23.125" style="0" customWidth="1"/>
    <col min="3" max="3" width="17.50390625" style="0" customWidth="1"/>
    <col min="4" max="8" width="16.25390625" style="0" customWidth="1"/>
    <col min="9" max="9" width="15.125" style="0" bestFit="1" customWidth="1"/>
    <col min="10" max="10" width="11.00390625" style="0" bestFit="1" customWidth="1"/>
  </cols>
  <sheetData>
    <row r="1" ht="16.5" customHeight="1">
      <c r="A1" t="s">
        <v>60</v>
      </c>
    </row>
    <row r="2" spans="1:11" ht="16.5" customHeight="1">
      <c r="A2" s="431" t="s">
        <v>0</v>
      </c>
      <c r="B2" s="429" t="s">
        <v>37</v>
      </c>
      <c r="C2" s="429" t="s">
        <v>59</v>
      </c>
      <c r="D2" s="434" t="s">
        <v>26</v>
      </c>
      <c r="E2" s="435"/>
      <c r="F2" s="434" t="s">
        <v>47</v>
      </c>
      <c r="G2" s="435"/>
      <c r="H2" s="436" t="s">
        <v>51</v>
      </c>
      <c r="I2" s="85"/>
      <c r="J2" s="85"/>
      <c r="K2" s="85"/>
    </row>
    <row r="3" spans="1:11" ht="16.5" customHeight="1">
      <c r="A3" s="432"/>
      <c r="B3" s="430"/>
      <c r="C3" s="430"/>
      <c r="D3" s="86" t="s">
        <v>40</v>
      </c>
      <c r="E3" s="86" t="s">
        <v>41</v>
      </c>
      <c r="F3" s="86" t="s">
        <v>42</v>
      </c>
      <c r="G3" s="86" t="s">
        <v>43</v>
      </c>
      <c r="H3" s="437"/>
      <c r="I3" s="85"/>
      <c r="J3" s="85"/>
      <c r="K3" s="85"/>
    </row>
    <row r="4" spans="1:11" ht="16.5" customHeight="1">
      <c r="A4" s="432"/>
      <c r="B4" s="126"/>
      <c r="C4" s="124">
        <f aca="true" t="shared" si="0" ref="C4:C9">IF(B4="","",D4+F4+H4)</f>
      </c>
      <c r="D4" s="127"/>
      <c r="E4" s="124">
        <f>IF(H4="","",_xlfn.IFERROR(INT(H4*'様式 (式入り）'!$H$10),""))</f>
      </c>
      <c r="F4" s="127"/>
      <c r="G4" s="124">
        <f aca="true" t="shared" si="1" ref="G4:G9">IF(H4="","",_xlfn.IFERROR(H4-E4,""))</f>
      </c>
      <c r="H4" s="127"/>
      <c r="I4" s="85"/>
      <c r="J4" s="85"/>
      <c r="K4" s="85"/>
    </row>
    <row r="5" spans="1:11" ht="16.5" customHeight="1">
      <c r="A5" s="432"/>
      <c r="B5" s="126"/>
      <c r="C5" s="124">
        <f t="shared" si="0"/>
      </c>
      <c r="D5" s="127"/>
      <c r="E5" s="124">
        <f>IF(H5="","",_xlfn.IFERROR(INT(H5*'様式 (式入り）'!$H$10),""))</f>
      </c>
      <c r="F5" s="127"/>
      <c r="G5" s="124">
        <f t="shared" si="1"/>
      </c>
      <c r="H5" s="127"/>
      <c r="I5" s="85"/>
      <c r="J5" s="85"/>
      <c r="K5" s="85"/>
    </row>
    <row r="6" spans="1:11" ht="16.5" customHeight="1">
      <c r="A6" s="432"/>
      <c r="B6" s="126"/>
      <c r="C6" s="124">
        <f t="shared" si="0"/>
      </c>
      <c r="D6" s="127"/>
      <c r="E6" s="124">
        <f>IF(H6="","",_xlfn.IFERROR(INT(H6*'様式 (式入り）'!$H$10),""))</f>
      </c>
      <c r="F6" s="127"/>
      <c r="G6" s="124">
        <f t="shared" si="1"/>
      </c>
      <c r="H6" s="127"/>
      <c r="I6" s="85"/>
      <c r="J6" s="85"/>
      <c r="K6" s="85"/>
    </row>
    <row r="7" spans="1:11" ht="16.5" customHeight="1">
      <c r="A7" s="432"/>
      <c r="B7" s="126"/>
      <c r="C7" s="124">
        <f t="shared" si="0"/>
      </c>
      <c r="D7" s="127"/>
      <c r="E7" s="124">
        <f>IF(H7="","",_xlfn.IFERROR(INT(H7*'様式 (式入り）'!$H$10),""))</f>
      </c>
      <c r="F7" s="127"/>
      <c r="G7" s="124">
        <f t="shared" si="1"/>
      </c>
      <c r="H7" s="127"/>
      <c r="I7" s="85"/>
      <c r="J7" s="85"/>
      <c r="K7" s="85"/>
    </row>
    <row r="8" spans="1:11" ht="16.5" customHeight="1">
      <c r="A8" s="432"/>
      <c r="B8" s="126"/>
      <c r="C8" s="124">
        <f t="shared" si="0"/>
      </c>
      <c r="D8" s="127"/>
      <c r="E8" s="124">
        <f>IF(H8="","",_xlfn.IFERROR(INT(H8*'様式 (式入り）'!$H$10),""))</f>
      </c>
      <c r="F8" s="127"/>
      <c r="G8" s="124">
        <f t="shared" si="1"/>
      </c>
      <c r="H8" s="127"/>
      <c r="I8" s="85"/>
      <c r="J8" s="85"/>
      <c r="K8" s="85"/>
    </row>
    <row r="9" spans="1:11" ht="16.5" customHeight="1">
      <c r="A9" s="432"/>
      <c r="B9" s="126"/>
      <c r="C9" s="124">
        <f t="shared" si="0"/>
      </c>
      <c r="D9" s="127"/>
      <c r="E9" s="124">
        <f>IF(H9="","",_xlfn.IFERROR(INT(H9*'様式 (式入り）'!$H$10),""))</f>
      </c>
      <c r="F9" s="127"/>
      <c r="G9" s="124">
        <f t="shared" si="1"/>
      </c>
      <c r="H9" s="127"/>
      <c r="I9" s="85"/>
      <c r="J9" s="85"/>
      <c r="K9" s="85"/>
    </row>
    <row r="10" spans="1:11" ht="16.5" customHeight="1">
      <c r="A10" s="433"/>
      <c r="B10" s="86" t="s">
        <v>5</v>
      </c>
      <c r="C10" s="125">
        <f aca="true" t="shared" si="2" ref="C10:H10">SUM(C4:C9)</f>
        <v>0</v>
      </c>
      <c r="D10" s="124">
        <f t="shared" si="2"/>
        <v>0</v>
      </c>
      <c r="E10" s="124">
        <f t="shared" si="2"/>
        <v>0</v>
      </c>
      <c r="F10" s="124">
        <f t="shared" si="2"/>
        <v>0</v>
      </c>
      <c r="G10" s="124">
        <f t="shared" si="2"/>
        <v>0</v>
      </c>
      <c r="H10" s="124">
        <f t="shared" si="2"/>
        <v>0</v>
      </c>
      <c r="I10" s="85"/>
      <c r="J10" s="85"/>
      <c r="K10" s="85"/>
    </row>
    <row r="13" spans="1:8" ht="16.5" customHeight="1">
      <c r="A13" s="438" t="s">
        <v>1</v>
      </c>
      <c r="B13" s="429" t="s">
        <v>37</v>
      </c>
      <c r="C13" s="429" t="s">
        <v>59</v>
      </c>
      <c r="D13" s="434" t="s">
        <v>26</v>
      </c>
      <c r="E13" s="435"/>
      <c r="F13" s="434" t="s">
        <v>47</v>
      </c>
      <c r="G13" s="435"/>
      <c r="H13" s="436" t="s">
        <v>51</v>
      </c>
    </row>
    <row r="14" spans="1:8" ht="16.5" customHeight="1">
      <c r="A14" s="439"/>
      <c r="B14" s="430"/>
      <c r="C14" s="430"/>
      <c r="D14" s="86" t="s">
        <v>40</v>
      </c>
      <c r="E14" s="86" t="s">
        <v>41</v>
      </c>
      <c r="F14" s="86" t="s">
        <v>42</v>
      </c>
      <c r="G14" s="86" t="s">
        <v>43</v>
      </c>
      <c r="H14" s="437"/>
    </row>
    <row r="15" spans="1:8" ht="16.5" customHeight="1">
      <c r="A15" s="439"/>
      <c r="B15" s="126"/>
      <c r="C15" s="124">
        <f aca="true" t="shared" si="3" ref="C15:C26">IF(B15="","",D15+F15+H15)</f>
      </c>
      <c r="D15" s="127"/>
      <c r="E15" s="124">
        <f>IF(H15="","",_xlfn.IFERROR(INT(H15*'様式 (式入り）'!$H$10),""))</f>
      </c>
      <c r="F15" s="127"/>
      <c r="G15" s="124">
        <f aca="true" t="shared" si="4" ref="G15:G26">IF(H15="","",_xlfn.IFERROR(H15-E15,""))</f>
      </c>
      <c r="H15" s="127"/>
    </row>
    <row r="16" spans="1:8" ht="16.5" customHeight="1">
      <c r="A16" s="439"/>
      <c r="B16" s="126"/>
      <c r="C16" s="124">
        <f t="shared" si="3"/>
      </c>
      <c r="D16" s="127"/>
      <c r="E16" s="124">
        <f>IF(H16="","",_xlfn.IFERROR(INT(H16*'様式 (式入り）'!$H$10),""))</f>
      </c>
      <c r="F16" s="127"/>
      <c r="G16" s="124">
        <f t="shared" si="4"/>
      </c>
      <c r="H16" s="127"/>
    </row>
    <row r="17" spans="1:8" ht="16.5" customHeight="1">
      <c r="A17" s="439"/>
      <c r="B17" s="126"/>
      <c r="C17" s="124">
        <f t="shared" si="3"/>
      </c>
      <c r="D17" s="127"/>
      <c r="E17" s="124">
        <f>IF(H17="","",_xlfn.IFERROR(INT(H17*'様式 (式入り）'!$H$10),""))</f>
      </c>
      <c r="F17" s="127"/>
      <c r="G17" s="124">
        <f t="shared" si="4"/>
      </c>
      <c r="H17" s="127"/>
    </row>
    <row r="18" spans="1:8" ht="16.5" customHeight="1">
      <c r="A18" s="439"/>
      <c r="B18" s="126"/>
      <c r="C18" s="124">
        <f t="shared" si="3"/>
      </c>
      <c r="D18" s="127"/>
      <c r="E18" s="124">
        <f>IF(H18="","",_xlfn.IFERROR(INT(H18*'様式 (式入り）'!$H$10),""))</f>
      </c>
      <c r="F18" s="127"/>
      <c r="G18" s="124">
        <f t="shared" si="4"/>
      </c>
      <c r="H18" s="127"/>
    </row>
    <row r="19" spans="1:8" ht="16.5" customHeight="1">
      <c r="A19" s="439"/>
      <c r="B19" s="126"/>
      <c r="C19" s="124">
        <f t="shared" si="3"/>
      </c>
      <c r="D19" s="127"/>
      <c r="E19" s="124">
        <f>IF(H19="","",_xlfn.IFERROR(INT(H19*'様式 (式入り）'!$H$10),""))</f>
      </c>
      <c r="F19" s="127"/>
      <c r="G19" s="124">
        <f t="shared" si="4"/>
      </c>
      <c r="H19" s="127"/>
    </row>
    <row r="20" spans="1:8" ht="16.5" customHeight="1">
      <c r="A20" s="439"/>
      <c r="B20" s="126"/>
      <c r="C20" s="124">
        <f t="shared" si="3"/>
      </c>
      <c r="D20" s="127"/>
      <c r="E20" s="124">
        <f>IF(H20="","",_xlfn.IFERROR(INT(H20*'様式 (式入り）'!$H$10),""))</f>
      </c>
      <c r="F20" s="127"/>
      <c r="G20" s="124">
        <f t="shared" si="4"/>
      </c>
      <c r="H20" s="127"/>
    </row>
    <row r="21" spans="1:8" ht="16.5" customHeight="1">
      <c r="A21" s="439"/>
      <c r="B21" s="126"/>
      <c r="C21" s="124">
        <f t="shared" si="3"/>
      </c>
      <c r="D21" s="127"/>
      <c r="E21" s="124">
        <f>IF(H21="","",_xlfn.IFERROR(INT(H21*'様式 (式入り）'!$H$10),""))</f>
      </c>
      <c r="F21" s="127"/>
      <c r="G21" s="124">
        <f t="shared" si="4"/>
      </c>
      <c r="H21" s="127"/>
    </row>
    <row r="22" spans="1:8" ht="16.5" customHeight="1">
      <c r="A22" s="439"/>
      <c r="B22" s="126"/>
      <c r="C22" s="124">
        <f t="shared" si="3"/>
      </c>
      <c r="D22" s="127"/>
      <c r="E22" s="124">
        <f>IF(H22="","",_xlfn.IFERROR(INT(H22*'様式 (式入り）'!$H$10),""))</f>
      </c>
      <c r="F22" s="127"/>
      <c r="G22" s="124">
        <f t="shared" si="4"/>
      </c>
      <c r="H22" s="127"/>
    </row>
    <row r="23" spans="1:8" ht="16.5" customHeight="1">
      <c r="A23" s="439"/>
      <c r="B23" s="126"/>
      <c r="C23" s="124">
        <f t="shared" si="3"/>
      </c>
      <c r="D23" s="127"/>
      <c r="E23" s="124">
        <f>IF(H23="","",_xlfn.IFERROR(INT(H23*'様式 (式入り）'!$H$10),""))</f>
      </c>
      <c r="F23" s="127"/>
      <c r="G23" s="124">
        <f t="shared" si="4"/>
      </c>
      <c r="H23" s="127"/>
    </row>
    <row r="24" spans="1:8" ht="16.5" customHeight="1">
      <c r="A24" s="439"/>
      <c r="B24" s="126"/>
      <c r="C24" s="124">
        <f t="shared" si="3"/>
      </c>
      <c r="D24" s="127"/>
      <c r="E24" s="124">
        <f>IF(H24="","",_xlfn.IFERROR(INT(H24*'様式 (式入り）'!$H$10),""))</f>
      </c>
      <c r="F24" s="127"/>
      <c r="G24" s="124">
        <f t="shared" si="4"/>
      </c>
      <c r="H24" s="127"/>
    </row>
    <row r="25" spans="1:8" ht="16.5" customHeight="1">
      <c r="A25" s="439"/>
      <c r="B25" s="126"/>
      <c r="C25" s="124">
        <f t="shared" si="3"/>
      </c>
      <c r="D25" s="127"/>
      <c r="E25" s="124">
        <f>IF(H25="","",_xlfn.IFERROR(INT(H25*'様式 (式入り）'!$H$10),""))</f>
      </c>
      <c r="F25" s="127"/>
      <c r="G25" s="124">
        <f t="shared" si="4"/>
      </c>
      <c r="H25" s="127"/>
    </row>
    <row r="26" spans="1:8" ht="16.5" customHeight="1">
      <c r="A26" s="439"/>
      <c r="B26" s="126"/>
      <c r="C26" s="124">
        <f t="shared" si="3"/>
      </c>
      <c r="D26" s="127"/>
      <c r="E26" s="124">
        <f>IF(H26="","",_xlfn.IFERROR(INT(H26*'様式 (式入り）'!$H$10),""))</f>
      </c>
      <c r="F26" s="127"/>
      <c r="G26" s="124">
        <f t="shared" si="4"/>
      </c>
      <c r="H26" s="127"/>
    </row>
    <row r="27" spans="1:8" ht="16.5" customHeight="1">
      <c r="A27" s="440"/>
      <c r="B27" s="86" t="s">
        <v>5</v>
      </c>
      <c r="C27" s="125">
        <f aca="true" t="shared" si="5" ref="C27:H27">SUM(C15:C26)</f>
        <v>0</v>
      </c>
      <c r="D27" s="125">
        <f t="shared" si="5"/>
        <v>0</v>
      </c>
      <c r="E27" s="125">
        <f t="shared" si="5"/>
        <v>0</v>
      </c>
      <c r="F27" s="125">
        <f t="shared" si="5"/>
        <v>0</v>
      </c>
      <c r="G27" s="125">
        <f t="shared" si="5"/>
        <v>0</v>
      </c>
      <c r="H27" s="125">
        <f t="shared" si="5"/>
        <v>0</v>
      </c>
    </row>
    <row r="30" spans="1:8" ht="16.5" customHeight="1">
      <c r="A30" s="431" t="s">
        <v>2</v>
      </c>
      <c r="B30" s="429" t="s">
        <v>37</v>
      </c>
      <c r="C30" s="429" t="s">
        <v>59</v>
      </c>
      <c r="D30" s="434" t="s">
        <v>26</v>
      </c>
      <c r="E30" s="435"/>
      <c r="F30" s="434" t="s">
        <v>47</v>
      </c>
      <c r="G30" s="435"/>
      <c r="H30" s="436" t="s">
        <v>51</v>
      </c>
    </row>
    <row r="31" spans="1:8" ht="16.5" customHeight="1">
      <c r="A31" s="432"/>
      <c r="B31" s="430"/>
      <c r="C31" s="430"/>
      <c r="D31" s="86" t="s">
        <v>40</v>
      </c>
      <c r="E31" s="86" t="s">
        <v>41</v>
      </c>
      <c r="F31" s="86" t="s">
        <v>42</v>
      </c>
      <c r="G31" s="86" t="s">
        <v>43</v>
      </c>
      <c r="H31" s="437"/>
    </row>
    <row r="32" spans="1:8" ht="16.5" customHeight="1">
      <c r="A32" s="432"/>
      <c r="B32" s="126"/>
      <c r="C32" s="124">
        <f>IF(B32="","",D32+F32+H32)</f>
      </c>
      <c r="D32" s="127"/>
      <c r="E32" s="124">
        <f>IF(H32="","",_xlfn.IFERROR(INT(H32*'様式 (式入り）'!$H$10),""))</f>
      </c>
      <c r="F32" s="127"/>
      <c r="G32" s="124">
        <f>IF(H32="","",_xlfn.IFERROR(H32-E32,""))</f>
      </c>
      <c r="H32" s="127"/>
    </row>
    <row r="33" spans="1:8" ht="16.5" customHeight="1">
      <c r="A33" s="432"/>
      <c r="B33" s="126"/>
      <c r="C33" s="124">
        <f>IF(B33="","",D33+F33+H33)</f>
      </c>
      <c r="D33" s="127"/>
      <c r="E33" s="124">
        <f>IF(H33="","",_xlfn.IFERROR(INT(H33*'様式 (式入り）'!$H$10),""))</f>
      </c>
      <c r="F33" s="127"/>
      <c r="G33" s="124">
        <f>IF(H33="","",_xlfn.IFERROR(H33-E33,""))</f>
      </c>
      <c r="H33" s="127"/>
    </row>
    <row r="34" spans="1:8" ht="16.5" customHeight="1">
      <c r="A34" s="432"/>
      <c r="B34" s="126"/>
      <c r="C34" s="124">
        <f>IF(B34="","",D34+F34+H34)</f>
      </c>
      <c r="D34" s="127"/>
      <c r="E34" s="124">
        <f>IF(H34="","",_xlfn.IFERROR(INT(H34*'様式 (式入り）'!$H$10),""))</f>
      </c>
      <c r="F34" s="127"/>
      <c r="G34" s="124">
        <f>IF(H34="","",_xlfn.IFERROR(H34-E34,""))</f>
      </c>
      <c r="H34" s="127"/>
    </row>
    <row r="35" spans="1:8" ht="16.5" customHeight="1">
      <c r="A35" s="432"/>
      <c r="B35" s="126"/>
      <c r="C35" s="124">
        <f>IF(B35="","",D35+F35+H35)</f>
      </c>
      <c r="D35" s="127"/>
      <c r="E35" s="124">
        <f>IF(H35="","",_xlfn.IFERROR(INT(H35*'様式 (式入り）'!$H$10),""))</f>
      </c>
      <c r="F35" s="127"/>
      <c r="G35" s="124">
        <f>IF(H35="","",_xlfn.IFERROR(H35-E35,""))</f>
      </c>
      <c r="H35" s="127"/>
    </row>
    <row r="36" spans="1:8" ht="16.5" customHeight="1">
      <c r="A36" s="433"/>
      <c r="B36" s="86" t="s">
        <v>5</v>
      </c>
      <c r="C36" s="125">
        <f aca="true" t="shared" si="6" ref="C36:H36">SUM(C32:C35)</f>
        <v>0</v>
      </c>
      <c r="D36" s="125">
        <f t="shared" si="6"/>
        <v>0</v>
      </c>
      <c r="E36" s="125">
        <f t="shared" si="6"/>
        <v>0</v>
      </c>
      <c r="F36" s="125">
        <f t="shared" si="6"/>
        <v>0</v>
      </c>
      <c r="G36" s="125">
        <f t="shared" si="6"/>
        <v>0</v>
      </c>
      <c r="H36" s="125">
        <f t="shared" si="6"/>
        <v>0</v>
      </c>
    </row>
  </sheetData>
  <sheetProtection sheet="1"/>
  <mergeCells count="18">
    <mergeCell ref="H30:H31"/>
    <mergeCell ref="H2:H3"/>
    <mergeCell ref="F2:G2"/>
    <mergeCell ref="C2:C3"/>
    <mergeCell ref="A13:A27"/>
    <mergeCell ref="B13:B14"/>
    <mergeCell ref="D13:E13"/>
    <mergeCell ref="H13:H14"/>
    <mergeCell ref="F13:G13"/>
    <mergeCell ref="F30:G30"/>
    <mergeCell ref="C13:C14"/>
    <mergeCell ref="C30:C31"/>
    <mergeCell ref="A2:A10"/>
    <mergeCell ref="B2:B3"/>
    <mergeCell ref="D2:E2"/>
    <mergeCell ref="A30:A36"/>
    <mergeCell ref="B30:B31"/>
    <mergeCell ref="D30:E30"/>
  </mergeCells>
  <dataValidations count="2">
    <dataValidation allowBlank="1" showInputMessage="1" showErrorMessage="1" imeMode="off" sqref="B36 B27 B10 C15:H27 C4:H10 C32:H36"/>
    <dataValidation allowBlank="1" showInputMessage="1" showErrorMessage="1" imeMode="on" sqref="B4:B9 B15:B26 B32:B35"/>
  </dataValidations>
  <printOptions/>
  <pageMargins left="0.7" right="0.7" top="0.75" bottom="0.75" header="0.3" footer="0.3"/>
  <pageSetup fitToHeight="1"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A1">
      <selection activeCell="L21" sqref="L21"/>
    </sheetView>
  </sheetViews>
  <sheetFormatPr defaultColWidth="9.00390625" defaultRowHeight="16.5" customHeight="1"/>
  <cols>
    <col min="1" max="1" width="3.625" style="0" customWidth="1"/>
    <col min="2" max="2" width="23.125" style="0" customWidth="1"/>
    <col min="3" max="3" width="17.50390625" style="0" customWidth="1"/>
    <col min="4" max="8" width="16.25390625" style="0" customWidth="1"/>
    <col min="9" max="9" width="5.75390625" style="0" customWidth="1"/>
    <col min="10" max="10" width="15.125" style="0" bestFit="1" customWidth="1"/>
    <col min="11" max="11" width="11.00390625" style="0" bestFit="1" customWidth="1"/>
  </cols>
  <sheetData>
    <row r="1" ht="16.5" customHeight="1">
      <c r="A1" t="s">
        <v>61</v>
      </c>
    </row>
    <row r="2" spans="1:12" ht="16.5" customHeight="1">
      <c r="A2" s="438" t="s">
        <v>17</v>
      </c>
      <c r="B2" s="429" t="s">
        <v>37</v>
      </c>
      <c r="C2" s="429" t="s">
        <v>59</v>
      </c>
      <c r="D2" s="434" t="s">
        <v>26</v>
      </c>
      <c r="E2" s="435"/>
      <c r="F2" s="434" t="s">
        <v>47</v>
      </c>
      <c r="G2" s="435"/>
      <c r="H2" s="436" t="s">
        <v>51</v>
      </c>
      <c r="J2" s="85"/>
      <c r="K2" s="85"/>
      <c r="L2" s="85"/>
    </row>
    <row r="3" spans="1:12" ht="16.5" customHeight="1">
      <c r="A3" s="439"/>
      <c r="B3" s="430"/>
      <c r="C3" s="430"/>
      <c r="D3" s="86" t="s">
        <v>40</v>
      </c>
      <c r="E3" s="86" t="s">
        <v>41</v>
      </c>
      <c r="F3" s="86" t="s">
        <v>42</v>
      </c>
      <c r="G3" s="86" t="s">
        <v>43</v>
      </c>
      <c r="H3" s="437"/>
      <c r="J3" s="85"/>
      <c r="K3" s="85"/>
      <c r="L3" s="85"/>
    </row>
    <row r="4" spans="1:12" ht="16.5" customHeight="1">
      <c r="A4" s="439"/>
      <c r="B4" s="126"/>
      <c r="C4" s="124">
        <f>IF(B4="","",D4+F4+H4)</f>
      </c>
      <c r="D4" s="127"/>
      <c r="E4" s="124">
        <f>IF(H4="","",_xlfn.IFERROR(INT(H4*'様式 (式入り）'!$H$10),""))</f>
      </c>
      <c r="F4" s="127"/>
      <c r="G4" s="124">
        <f>IF(H4="","",_xlfn.IFERROR(H4-E4,""))</f>
      </c>
      <c r="H4" s="127"/>
      <c r="J4" s="85"/>
      <c r="K4" s="85"/>
      <c r="L4" s="85"/>
    </row>
    <row r="5" spans="1:12" ht="16.5" customHeight="1">
      <c r="A5" s="439"/>
      <c r="B5" s="126"/>
      <c r="C5" s="124">
        <f>IF(B5="","",D5+F5+H5)</f>
      </c>
      <c r="D5" s="127"/>
      <c r="E5" s="124">
        <f>IF(H5="","",_xlfn.IFERROR(INT(H5*'様式 (式入り）'!$H$10),""))</f>
      </c>
      <c r="F5" s="127"/>
      <c r="G5" s="124">
        <f>IF(H5="","",_xlfn.IFERROR(H5-E5,""))</f>
      </c>
      <c r="H5" s="127"/>
      <c r="J5" s="85"/>
      <c r="K5" s="85"/>
      <c r="L5" s="85"/>
    </row>
    <row r="6" spans="1:12" ht="16.5" customHeight="1">
      <c r="A6" s="439"/>
      <c r="B6" s="126"/>
      <c r="C6" s="124">
        <f>IF(B6="","",D6+F6+H6)</f>
      </c>
      <c r="D6" s="127"/>
      <c r="E6" s="124">
        <f>IF(H6="","",_xlfn.IFERROR(INT(H6*'様式 (式入り）'!$H$10),""))</f>
      </c>
      <c r="F6" s="127"/>
      <c r="G6" s="124">
        <f>IF(H6="","",_xlfn.IFERROR(H6-E6,""))</f>
      </c>
      <c r="H6" s="127"/>
      <c r="J6" s="85"/>
      <c r="K6" s="85"/>
      <c r="L6" s="85"/>
    </row>
    <row r="7" spans="1:12" ht="16.5" customHeight="1">
      <c r="A7" s="440"/>
      <c r="B7" s="86" t="s">
        <v>5</v>
      </c>
      <c r="C7" s="125">
        <f aca="true" t="shared" si="0" ref="C7:H7">SUM(C4:C6)</f>
        <v>0</v>
      </c>
      <c r="D7" s="125">
        <f t="shared" si="0"/>
        <v>0</v>
      </c>
      <c r="E7" s="125">
        <f t="shared" si="0"/>
        <v>0</v>
      </c>
      <c r="F7" s="125">
        <f t="shared" si="0"/>
        <v>0</v>
      </c>
      <c r="G7" s="125">
        <f t="shared" si="0"/>
        <v>0</v>
      </c>
      <c r="H7" s="125">
        <f t="shared" si="0"/>
        <v>0</v>
      </c>
      <c r="J7" s="85"/>
      <c r="K7" s="85"/>
      <c r="L7" s="85"/>
    </row>
    <row r="10" spans="1:8" ht="16.5" customHeight="1">
      <c r="A10" s="431" t="s">
        <v>38</v>
      </c>
      <c r="B10" s="429" t="s">
        <v>37</v>
      </c>
      <c r="C10" s="429" t="s">
        <v>59</v>
      </c>
      <c r="D10" s="434" t="s">
        <v>26</v>
      </c>
      <c r="E10" s="435"/>
      <c r="F10" s="434" t="s">
        <v>47</v>
      </c>
      <c r="G10" s="435"/>
      <c r="H10" s="436" t="s">
        <v>51</v>
      </c>
    </row>
    <row r="11" spans="1:8" ht="16.5" customHeight="1">
      <c r="A11" s="432"/>
      <c r="B11" s="430"/>
      <c r="C11" s="430"/>
      <c r="D11" s="86" t="s">
        <v>40</v>
      </c>
      <c r="E11" s="86" t="s">
        <v>41</v>
      </c>
      <c r="F11" s="86" t="s">
        <v>42</v>
      </c>
      <c r="G11" s="86" t="s">
        <v>43</v>
      </c>
      <c r="H11" s="437"/>
    </row>
    <row r="12" spans="1:8" ht="16.5" customHeight="1">
      <c r="A12" s="432"/>
      <c r="B12" s="126"/>
      <c r="C12" s="124">
        <f aca="true" t="shared" si="1" ref="C12:C26">IF(B12="","",D12+F12+H12)</f>
      </c>
      <c r="D12" s="127"/>
      <c r="E12" s="124">
        <f>IF(H12="","",_xlfn.IFERROR(INT(H12*'様式 (式入り）'!$H$10),""))</f>
      </c>
      <c r="F12" s="127"/>
      <c r="G12" s="124">
        <f aca="true" t="shared" si="2" ref="G12:G26">IF(H12="","",_xlfn.IFERROR(H12-E12,""))</f>
      </c>
      <c r="H12" s="127"/>
    </row>
    <row r="13" spans="1:8" ht="16.5" customHeight="1">
      <c r="A13" s="432"/>
      <c r="B13" s="126"/>
      <c r="C13" s="124">
        <f t="shared" si="1"/>
      </c>
      <c r="D13" s="127"/>
      <c r="E13" s="124">
        <f>IF(H13="","",_xlfn.IFERROR(INT(H13*'様式 (式入り）'!$H$10),""))</f>
      </c>
      <c r="F13" s="127"/>
      <c r="G13" s="124">
        <f t="shared" si="2"/>
      </c>
      <c r="H13" s="127"/>
    </row>
    <row r="14" spans="1:8" ht="16.5" customHeight="1">
      <c r="A14" s="432"/>
      <c r="B14" s="126"/>
      <c r="C14" s="124">
        <f t="shared" si="1"/>
      </c>
      <c r="D14" s="127"/>
      <c r="E14" s="124">
        <f>IF(H14="","",_xlfn.IFERROR(INT(H14*'様式 (式入り）'!$H$10),""))</f>
      </c>
      <c r="F14" s="127"/>
      <c r="G14" s="124">
        <f t="shared" si="2"/>
      </c>
      <c r="H14" s="127"/>
    </row>
    <row r="15" spans="1:8" ht="16.5" customHeight="1">
      <c r="A15" s="432"/>
      <c r="B15" s="126"/>
      <c r="C15" s="124">
        <f t="shared" si="1"/>
      </c>
      <c r="D15" s="127"/>
      <c r="E15" s="124">
        <f>IF(H15="","",_xlfn.IFERROR(INT(H15*'様式 (式入り）'!$H$10),""))</f>
      </c>
      <c r="F15" s="127"/>
      <c r="G15" s="124">
        <f t="shared" si="2"/>
      </c>
      <c r="H15" s="127"/>
    </row>
    <row r="16" spans="1:8" ht="16.5" customHeight="1">
      <c r="A16" s="432"/>
      <c r="B16" s="126"/>
      <c r="C16" s="124">
        <f t="shared" si="1"/>
      </c>
      <c r="D16" s="127"/>
      <c r="E16" s="124">
        <f>IF(H16="","",_xlfn.IFERROR(INT(H16*'様式 (式入り）'!$H$10),""))</f>
      </c>
      <c r="F16" s="127"/>
      <c r="G16" s="124">
        <f t="shared" si="2"/>
      </c>
      <c r="H16" s="127"/>
    </row>
    <row r="17" spans="1:8" ht="16.5" customHeight="1">
      <c r="A17" s="432"/>
      <c r="B17" s="126"/>
      <c r="C17" s="124">
        <f t="shared" si="1"/>
      </c>
      <c r="D17" s="127"/>
      <c r="E17" s="124">
        <f>IF(H17="","",_xlfn.IFERROR(INT(H17*'様式 (式入り）'!$H$10),""))</f>
      </c>
      <c r="F17" s="127"/>
      <c r="G17" s="124">
        <f t="shared" si="2"/>
      </c>
      <c r="H17" s="127"/>
    </row>
    <row r="18" spans="1:8" ht="16.5" customHeight="1">
      <c r="A18" s="432"/>
      <c r="B18" s="126"/>
      <c r="C18" s="124">
        <f t="shared" si="1"/>
      </c>
      <c r="D18" s="127"/>
      <c r="E18" s="124">
        <f>IF(H18="","",_xlfn.IFERROR(INT(H18*'様式 (式入り）'!$H$10),""))</f>
      </c>
      <c r="F18" s="127"/>
      <c r="G18" s="124">
        <f t="shared" si="2"/>
      </c>
      <c r="H18" s="127"/>
    </row>
    <row r="19" spans="1:8" ht="16.5" customHeight="1">
      <c r="A19" s="432"/>
      <c r="B19" s="126"/>
      <c r="C19" s="124">
        <f t="shared" si="1"/>
      </c>
      <c r="D19" s="127"/>
      <c r="E19" s="124">
        <f>IF(H19="","",_xlfn.IFERROR(INT(H19*'様式 (式入り）'!$H$10),""))</f>
      </c>
      <c r="F19" s="127"/>
      <c r="G19" s="124">
        <f t="shared" si="2"/>
      </c>
      <c r="H19" s="127"/>
    </row>
    <row r="20" spans="1:8" ht="16.5" customHeight="1">
      <c r="A20" s="432"/>
      <c r="B20" s="126"/>
      <c r="C20" s="124">
        <f t="shared" si="1"/>
      </c>
      <c r="D20" s="127"/>
      <c r="E20" s="124">
        <f>IF(H20="","",_xlfn.IFERROR(INT(H20*'様式 (式入り）'!$H$10),""))</f>
      </c>
      <c r="F20" s="127"/>
      <c r="G20" s="124">
        <f t="shared" si="2"/>
      </c>
      <c r="H20" s="127"/>
    </row>
    <row r="21" spans="1:8" ht="16.5" customHeight="1">
      <c r="A21" s="432"/>
      <c r="B21" s="126"/>
      <c r="C21" s="124">
        <f t="shared" si="1"/>
      </c>
      <c r="D21" s="127"/>
      <c r="E21" s="124">
        <f>IF(H21="","",_xlfn.IFERROR(INT(H21*'様式 (式入り）'!$H$10),""))</f>
      </c>
      <c r="F21" s="127"/>
      <c r="G21" s="124">
        <f t="shared" si="2"/>
      </c>
      <c r="H21" s="127"/>
    </row>
    <row r="22" spans="1:8" ht="16.5" customHeight="1">
      <c r="A22" s="432"/>
      <c r="B22" s="126"/>
      <c r="C22" s="124">
        <f t="shared" si="1"/>
      </c>
      <c r="D22" s="127"/>
      <c r="E22" s="124">
        <f>IF(H22="","",_xlfn.IFERROR(INT(H22*'様式 (式入り）'!$H$10),""))</f>
      </c>
      <c r="F22" s="127"/>
      <c r="G22" s="124">
        <f t="shared" si="2"/>
      </c>
      <c r="H22" s="127"/>
    </row>
    <row r="23" spans="1:8" ht="16.5" customHeight="1">
      <c r="A23" s="432"/>
      <c r="B23" s="126"/>
      <c r="C23" s="124">
        <f t="shared" si="1"/>
      </c>
      <c r="D23" s="127"/>
      <c r="E23" s="124">
        <f>IF(H23="","",_xlfn.IFERROR(INT(H23*'様式 (式入り）'!$H$10),""))</f>
      </c>
      <c r="F23" s="127"/>
      <c r="G23" s="124">
        <f t="shared" si="2"/>
      </c>
      <c r="H23" s="127"/>
    </row>
    <row r="24" spans="1:8" ht="16.5" customHeight="1">
      <c r="A24" s="432"/>
      <c r="B24" s="126"/>
      <c r="C24" s="124">
        <f t="shared" si="1"/>
      </c>
      <c r="D24" s="127"/>
      <c r="E24" s="124">
        <f>IF(H24="","",_xlfn.IFERROR(INT(H24*'様式 (式入り）'!$H$10),""))</f>
      </c>
      <c r="F24" s="127"/>
      <c r="G24" s="124">
        <f t="shared" si="2"/>
      </c>
      <c r="H24" s="127"/>
    </row>
    <row r="25" spans="1:8" ht="16.5" customHeight="1">
      <c r="A25" s="432"/>
      <c r="B25" s="126"/>
      <c r="C25" s="124">
        <f t="shared" si="1"/>
      </c>
      <c r="D25" s="127"/>
      <c r="E25" s="124">
        <f>IF(H25="","",_xlfn.IFERROR(INT(H25*'様式 (式入り）'!$H$10),""))</f>
      </c>
      <c r="F25" s="127"/>
      <c r="G25" s="124">
        <f t="shared" si="2"/>
      </c>
      <c r="H25" s="127"/>
    </row>
    <row r="26" spans="1:8" ht="16.5" customHeight="1">
      <c r="A26" s="432"/>
      <c r="B26" s="126"/>
      <c r="C26" s="124">
        <f t="shared" si="1"/>
      </c>
      <c r="D26" s="127"/>
      <c r="E26" s="124">
        <f>IF(H26="","",_xlfn.IFERROR(INT(H26*'様式 (式入り）'!$H$10),""))</f>
      </c>
      <c r="F26" s="127"/>
      <c r="G26" s="124">
        <f t="shared" si="2"/>
      </c>
      <c r="H26" s="127"/>
    </row>
    <row r="27" spans="1:8" ht="16.5" customHeight="1">
      <c r="A27" s="433"/>
      <c r="B27" s="86" t="s">
        <v>5</v>
      </c>
      <c r="C27" s="125">
        <f aca="true" t="shared" si="3" ref="C27:H27">SUM(C12:C26)</f>
        <v>0</v>
      </c>
      <c r="D27" s="125">
        <f t="shared" si="3"/>
        <v>0</v>
      </c>
      <c r="E27" s="125">
        <f t="shared" si="3"/>
        <v>0</v>
      </c>
      <c r="F27" s="125">
        <f t="shared" si="3"/>
        <v>0</v>
      </c>
      <c r="G27" s="125">
        <f t="shared" si="3"/>
        <v>0</v>
      </c>
      <c r="H27" s="125">
        <f t="shared" si="3"/>
        <v>0</v>
      </c>
    </row>
    <row r="30" spans="1:8" ht="16.5" customHeight="1">
      <c r="A30" s="431" t="s">
        <v>13</v>
      </c>
      <c r="B30" s="429" t="s">
        <v>37</v>
      </c>
      <c r="C30" s="429" t="s">
        <v>59</v>
      </c>
      <c r="D30" s="434" t="s">
        <v>26</v>
      </c>
      <c r="E30" s="435"/>
      <c r="F30" s="434" t="s">
        <v>47</v>
      </c>
      <c r="G30" s="435"/>
      <c r="H30" s="436" t="s">
        <v>51</v>
      </c>
    </row>
    <row r="31" spans="1:8" ht="16.5" customHeight="1">
      <c r="A31" s="432"/>
      <c r="B31" s="430"/>
      <c r="C31" s="430"/>
      <c r="D31" s="86" t="s">
        <v>40</v>
      </c>
      <c r="E31" s="86" t="s">
        <v>41</v>
      </c>
      <c r="F31" s="86" t="s">
        <v>42</v>
      </c>
      <c r="G31" s="86" t="s">
        <v>43</v>
      </c>
      <c r="H31" s="437"/>
    </row>
    <row r="32" spans="1:8" ht="16.5" customHeight="1">
      <c r="A32" s="432"/>
      <c r="B32" s="126"/>
      <c r="C32" s="124">
        <f>IF(B32="","",D32+F32+H32)</f>
      </c>
      <c r="D32" s="127"/>
      <c r="E32" s="124">
        <f>IF(H32="","",_xlfn.IFERROR(INT(H32*'様式 (式入り）'!$H$10),""))</f>
      </c>
      <c r="F32" s="127"/>
      <c r="G32" s="124">
        <f>IF(H32="","",_xlfn.IFERROR(H32-E32,""))</f>
      </c>
      <c r="H32" s="127"/>
    </row>
    <row r="33" spans="1:8" ht="16.5" customHeight="1">
      <c r="A33" s="432"/>
      <c r="B33" s="126"/>
      <c r="C33" s="124">
        <f>IF(B33="","",D33+F33+H33)</f>
      </c>
      <c r="D33" s="127"/>
      <c r="E33" s="124">
        <f>IF(H33="","",_xlfn.IFERROR(INT(H33*'様式 (式入り）'!$H$10),""))</f>
      </c>
      <c r="F33" s="127"/>
      <c r="G33" s="124">
        <f>IF(H33="","",_xlfn.IFERROR(H33-E33,""))</f>
      </c>
      <c r="H33" s="127"/>
    </row>
    <row r="34" spans="1:8" ht="16.5" customHeight="1">
      <c r="A34" s="432"/>
      <c r="B34" s="126"/>
      <c r="C34" s="124">
        <f>IF(B34="","",D34+F34+H34)</f>
      </c>
      <c r="D34" s="127"/>
      <c r="E34" s="124">
        <f>IF(H34="","",_xlfn.IFERROR(INT(H34*'様式 (式入り）'!$H$10),""))</f>
      </c>
      <c r="F34" s="127"/>
      <c r="G34" s="124">
        <f>IF(H34="","",_xlfn.IFERROR(H34-E34,""))</f>
      </c>
      <c r="H34" s="127"/>
    </row>
    <row r="35" spans="1:8" ht="16.5" customHeight="1">
      <c r="A35" s="432"/>
      <c r="B35" s="126"/>
      <c r="C35" s="124">
        <f>IF(B35="","",D35+F35+H35)</f>
      </c>
      <c r="D35" s="127"/>
      <c r="E35" s="124">
        <f>IF(H35="","",_xlfn.IFERROR(INT(H35*'様式 (式入り）'!$H$10),""))</f>
      </c>
      <c r="F35" s="127"/>
      <c r="G35" s="124">
        <f>IF(H35="","",_xlfn.IFERROR(H35-E35,""))</f>
      </c>
      <c r="H35" s="127"/>
    </row>
    <row r="36" spans="1:8" ht="16.5" customHeight="1">
      <c r="A36" s="432"/>
      <c r="B36" s="126"/>
      <c r="C36" s="124">
        <f>IF(B36="","",D36+F36+H36)</f>
      </c>
      <c r="D36" s="127"/>
      <c r="E36" s="124">
        <f>IF(H36="","",_xlfn.IFERROR(INT(H36*'様式 (式入り）'!$H$10),""))</f>
      </c>
      <c r="F36" s="127"/>
      <c r="G36" s="124">
        <f>IF(H36="","",_xlfn.IFERROR(H36-E36,""))</f>
      </c>
      <c r="H36" s="127"/>
    </row>
    <row r="37" spans="1:8" ht="16.5" customHeight="1">
      <c r="A37" s="433"/>
      <c r="B37" s="86" t="s">
        <v>5</v>
      </c>
      <c r="C37" s="125">
        <f aca="true" t="shared" si="4" ref="C37:H37">SUM(C32:C36)</f>
        <v>0</v>
      </c>
      <c r="D37" s="125">
        <f t="shared" si="4"/>
        <v>0</v>
      </c>
      <c r="E37" s="125">
        <f t="shared" si="4"/>
        <v>0</v>
      </c>
      <c r="F37" s="125">
        <f t="shared" si="4"/>
        <v>0</v>
      </c>
      <c r="G37" s="125">
        <f t="shared" si="4"/>
        <v>0</v>
      </c>
      <c r="H37" s="125">
        <f t="shared" si="4"/>
        <v>0</v>
      </c>
    </row>
    <row r="40" spans="1:8" ht="16.5" customHeight="1">
      <c r="A40" s="431" t="s">
        <v>3</v>
      </c>
      <c r="B40" s="429" t="s">
        <v>37</v>
      </c>
      <c r="C40" s="429" t="s">
        <v>59</v>
      </c>
      <c r="D40" s="434" t="s">
        <v>26</v>
      </c>
      <c r="E40" s="435"/>
      <c r="F40" s="434" t="s">
        <v>47</v>
      </c>
      <c r="G40" s="435"/>
      <c r="H40" s="436" t="s">
        <v>51</v>
      </c>
    </row>
    <row r="41" spans="1:8" ht="16.5" customHeight="1">
      <c r="A41" s="432"/>
      <c r="B41" s="430"/>
      <c r="C41" s="430"/>
      <c r="D41" s="86" t="s">
        <v>40</v>
      </c>
      <c r="E41" s="86" t="s">
        <v>41</v>
      </c>
      <c r="F41" s="86" t="s">
        <v>42</v>
      </c>
      <c r="G41" s="86" t="s">
        <v>43</v>
      </c>
      <c r="H41" s="437"/>
    </row>
    <row r="42" spans="1:8" ht="16.5" customHeight="1">
      <c r="A42" s="432"/>
      <c r="B42" s="126"/>
      <c r="C42" s="124">
        <f>IF(B42="","",D42+F42+H42)</f>
      </c>
      <c r="D42" s="127"/>
      <c r="E42" s="124">
        <f>IF(H42="","",_xlfn.IFERROR(INT(H42*'様式 (式入り）'!$H$10),""))</f>
      </c>
      <c r="F42" s="127"/>
      <c r="G42" s="124">
        <f>IF(H42="","",_xlfn.IFERROR(H42-E42,""))</f>
      </c>
      <c r="H42" s="127"/>
    </row>
    <row r="43" spans="1:8" ht="16.5" customHeight="1">
      <c r="A43" s="432"/>
      <c r="B43" s="126"/>
      <c r="C43" s="124">
        <f>IF(B43="","",D43+F43+H43)</f>
      </c>
      <c r="D43" s="127"/>
      <c r="E43" s="124">
        <f>IF(H43="","",_xlfn.IFERROR(INT(H43*'様式 (式入り）'!$H$10),""))</f>
      </c>
      <c r="F43" s="127"/>
      <c r="G43" s="124">
        <f>IF(H43="","",_xlfn.IFERROR(H43-E43,""))</f>
      </c>
      <c r="H43" s="127"/>
    </row>
    <row r="44" spans="1:8" ht="16.5" customHeight="1">
      <c r="A44" s="432"/>
      <c r="B44" s="126"/>
      <c r="C44" s="124">
        <f>IF(B44="","",D44+F44+H44)</f>
      </c>
      <c r="D44" s="127"/>
      <c r="E44" s="124">
        <f>IF(H44="","",_xlfn.IFERROR(INT(H44*'様式 (式入り）'!$H$10),""))</f>
      </c>
      <c r="F44" s="127"/>
      <c r="G44" s="124">
        <f>IF(H44="","",_xlfn.IFERROR(H44-E44,""))</f>
      </c>
      <c r="H44" s="127"/>
    </row>
    <row r="45" spans="1:8" ht="16.5" customHeight="1">
      <c r="A45" s="432"/>
      <c r="B45" s="126"/>
      <c r="C45" s="124">
        <f>IF(B45="","",D45+F45+H45)</f>
      </c>
      <c r="D45" s="127"/>
      <c r="E45" s="124">
        <f>IF(H45="","",_xlfn.IFERROR(INT(H45*'様式 (式入り）'!$H$10),""))</f>
      </c>
      <c r="F45" s="127"/>
      <c r="G45" s="124">
        <f>IF(H45="","",_xlfn.IFERROR(H45-E45,""))</f>
      </c>
      <c r="H45" s="127"/>
    </row>
    <row r="46" spans="1:8" ht="16.5" customHeight="1">
      <c r="A46" s="433"/>
      <c r="B46" s="86" t="s">
        <v>5</v>
      </c>
      <c r="C46" s="125">
        <f aca="true" t="shared" si="5" ref="C46:H46">SUM(C45)</f>
        <v>0</v>
      </c>
      <c r="D46" s="125">
        <f t="shared" si="5"/>
        <v>0</v>
      </c>
      <c r="E46" s="125">
        <f t="shared" si="5"/>
        <v>0</v>
      </c>
      <c r="F46" s="125">
        <f t="shared" si="5"/>
        <v>0</v>
      </c>
      <c r="G46" s="125">
        <f t="shared" si="5"/>
        <v>0</v>
      </c>
      <c r="H46" s="125">
        <f t="shared" si="5"/>
        <v>0</v>
      </c>
    </row>
  </sheetData>
  <sheetProtection sheet="1"/>
  <mergeCells count="24">
    <mergeCell ref="C2:C3"/>
    <mergeCell ref="C10:C11"/>
    <mergeCell ref="C30:C31"/>
    <mergeCell ref="H30:H31"/>
    <mergeCell ref="B2:B3"/>
    <mergeCell ref="D2:E2"/>
    <mergeCell ref="H2:H3"/>
    <mergeCell ref="H40:H41"/>
    <mergeCell ref="D10:E10"/>
    <mergeCell ref="F2:G2"/>
    <mergeCell ref="F10:G10"/>
    <mergeCell ref="F30:G30"/>
    <mergeCell ref="F40:G40"/>
    <mergeCell ref="H10:H11"/>
    <mergeCell ref="A30:A37"/>
    <mergeCell ref="B30:B31"/>
    <mergeCell ref="D30:E30"/>
    <mergeCell ref="C40:C41"/>
    <mergeCell ref="A2:A7"/>
    <mergeCell ref="A40:A46"/>
    <mergeCell ref="B40:B41"/>
    <mergeCell ref="D40:E40"/>
    <mergeCell ref="A10:A27"/>
    <mergeCell ref="B10:B11"/>
  </mergeCells>
  <dataValidations count="2">
    <dataValidation allowBlank="1" showInputMessage="1" showErrorMessage="1" imeMode="off" sqref="C4:H7 C32:H37 C12:H27 C42:H46"/>
    <dataValidation allowBlank="1" showInputMessage="1" showErrorMessage="1" imeMode="on" sqref="B12:B26 B32:B36 B42:B45 B4:B6"/>
  </dataValidations>
  <printOptions/>
  <pageMargins left="0.7" right="0.7" top="0.75" bottom="0.75" header="0.3" footer="0.3"/>
  <pageSetup fitToHeight="1" fitToWidth="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H43"/>
  <sheetViews>
    <sheetView zoomScalePageLayoutView="0" workbookViewId="0" topLeftCell="A1">
      <selection activeCell="L21" sqref="L21"/>
    </sheetView>
  </sheetViews>
  <sheetFormatPr defaultColWidth="9.00390625" defaultRowHeight="16.5" customHeight="1"/>
  <cols>
    <col min="1" max="1" width="3.625" style="0" customWidth="1"/>
    <col min="2" max="2" width="23.125" style="0" customWidth="1"/>
    <col min="3" max="3" width="17.50390625" style="0" customWidth="1"/>
    <col min="4" max="8" width="16.25390625" style="0" customWidth="1"/>
    <col min="9" max="9" width="5.75390625" style="0" customWidth="1"/>
    <col min="10" max="10" width="15.125" style="0" bestFit="1" customWidth="1"/>
    <col min="11" max="11" width="11.00390625" style="0" bestFit="1" customWidth="1"/>
  </cols>
  <sheetData>
    <row r="1" ht="16.5" customHeight="1">
      <c r="A1" t="s">
        <v>62</v>
      </c>
    </row>
    <row r="2" spans="1:8" ht="16.5" customHeight="1">
      <c r="A2" s="431" t="s">
        <v>63</v>
      </c>
      <c r="B2" s="429" t="s">
        <v>39</v>
      </c>
      <c r="C2" s="429" t="s">
        <v>59</v>
      </c>
      <c r="D2" s="434" t="s">
        <v>26</v>
      </c>
      <c r="E2" s="435"/>
      <c r="F2" s="434" t="s">
        <v>47</v>
      </c>
      <c r="G2" s="435"/>
      <c r="H2" s="436" t="s">
        <v>51</v>
      </c>
    </row>
    <row r="3" spans="1:8" ht="16.5" customHeight="1">
      <c r="A3" s="432"/>
      <c r="B3" s="430"/>
      <c r="C3" s="430"/>
      <c r="D3" s="86" t="s">
        <v>40</v>
      </c>
      <c r="E3" s="86" t="s">
        <v>41</v>
      </c>
      <c r="F3" s="86" t="s">
        <v>42</v>
      </c>
      <c r="G3" s="86" t="s">
        <v>43</v>
      </c>
      <c r="H3" s="437"/>
    </row>
    <row r="4" spans="1:8" ht="16.5" customHeight="1">
      <c r="A4" s="432"/>
      <c r="B4" s="126"/>
      <c r="C4" s="124">
        <f>IF(B4="","",D4+F4+H4)</f>
      </c>
      <c r="D4" s="127"/>
      <c r="E4" s="124">
        <f>IF(H4="","",_xlfn.IFERROR(INT(H4*'様式 (式入り）'!$H$10),))</f>
      </c>
      <c r="F4" s="127"/>
      <c r="G4" s="124">
        <f>IF(H4="","",_xlfn.IFERROR(H4-E4,""))</f>
      </c>
      <c r="H4" s="127"/>
    </row>
    <row r="5" spans="1:8" ht="16.5" customHeight="1">
      <c r="A5" s="432"/>
      <c r="B5" s="126"/>
      <c r="C5" s="124">
        <f aca="true" t="shared" si="0" ref="C5:C12">IF(B5="","",D5+F5+H5)</f>
      </c>
      <c r="D5" s="127"/>
      <c r="E5" s="124">
        <f>IF(H5="","",_xlfn.IFERROR(INT(H5*'様式 (式入り）'!$H$10),))</f>
      </c>
      <c r="F5" s="127"/>
      <c r="G5" s="124">
        <f aca="true" t="shared" si="1" ref="G5:G12">IF(H5="","",_xlfn.IFERROR(H5-E5,""))</f>
      </c>
      <c r="H5" s="127"/>
    </row>
    <row r="6" spans="1:8" ht="16.5" customHeight="1">
      <c r="A6" s="432"/>
      <c r="B6" s="126"/>
      <c r="C6" s="124">
        <f t="shared" si="0"/>
      </c>
      <c r="D6" s="127"/>
      <c r="E6" s="124">
        <f>IF(H6="","",_xlfn.IFERROR(INT(H6*'様式 (式入り）'!$H$10),))</f>
      </c>
      <c r="F6" s="127"/>
      <c r="G6" s="124">
        <f t="shared" si="1"/>
      </c>
      <c r="H6" s="127"/>
    </row>
    <row r="7" spans="1:8" ht="16.5" customHeight="1">
      <c r="A7" s="432"/>
      <c r="B7" s="126"/>
      <c r="C7" s="124">
        <f t="shared" si="0"/>
      </c>
      <c r="D7" s="127"/>
      <c r="E7" s="124">
        <f>IF(H7="","",_xlfn.IFERROR(INT(H7*'様式 (式入り）'!$H$10),))</f>
      </c>
      <c r="F7" s="127"/>
      <c r="G7" s="124">
        <f t="shared" si="1"/>
      </c>
      <c r="H7" s="127"/>
    </row>
    <row r="8" spans="1:8" ht="16.5" customHeight="1">
      <c r="A8" s="432"/>
      <c r="B8" s="126"/>
      <c r="C8" s="124">
        <f t="shared" si="0"/>
      </c>
      <c r="D8" s="127"/>
      <c r="E8" s="124">
        <f>IF(H8="","",_xlfn.IFERROR(INT(H8*'様式 (式入り）'!$H$10),))</f>
      </c>
      <c r="F8" s="127"/>
      <c r="G8" s="124">
        <f t="shared" si="1"/>
      </c>
      <c r="H8" s="127"/>
    </row>
    <row r="9" spans="1:8" ht="16.5" customHeight="1">
      <c r="A9" s="432"/>
      <c r="B9" s="126"/>
      <c r="C9" s="124">
        <f t="shared" si="0"/>
      </c>
      <c r="D9" s="127"/>
      <c r="E9" s="124">
        <f>IF(H9="","",_xlfn.IFERROR(INT(H9*'様式 (式入り）'!$H$10),))</f>
      </c>
      <c r="F9" s="127"/>
      <c r="G9" s="124">
        <f t="shared" si="1"/>
      </c>
      <c r="H9" s="127"/>
    </row>
    <row r="10" spans="1:8" ht="16.5" customHeight="1">
      <c r="A10" s="432"/>
      <c r="B10" s="126"/>
      <c r="C10" s="124">
        <f t="shared" si="0"/>
      </c>
      <c r="D10" s="127"/>
      <c r="E10" s="124">
        <f>IF(H10="","",_xlfn.IFERROR(INT(H10*'様式 (式入り）'!$H$10),))</f>
      </c>
      <c r="F10" s="127"/>
      <c r="G10" s="124">
        <f t="shared" si="1"/>
      </c>
      <c r="H10" s="127"/>
    </row>
    <row r="11" spans="1:8" ht="16.5" customHeight="1">
      <c r="A11" s="432"/>
      <c r="B11" s="126"/>
      <c r="C11" s="124">
        <f t="shared" si="0"/>
      </c>
      <c r="D11" s="127"/>
      <c r="E11" s="124">
        <f>IF(H11="","",_xlfn.IFERROR(INT(H11*'様式 (式入り）'!$H$10),))</f>
      </c>
      <c r="F11" s="127"/>
      <c r="G11" s="124">
        <f t="shared" si="1"/>
      </c>
      <c r="H11" s="127"/>
    </row>
    <row r="12" spans="1:8" ht="16.5" customHeight="1">
      <c r="A12" s="432"/>
      <c r="B12" s="126"/>
      <c r="C12" s="124">
        <f t="shared" si="0"/>
      </c>
      <c r="D12" s="127"/>
      <c r="E12" s="124">
        <f>IF(H12="","",_xlfn.IFERROR(INT(H12*'様式 (式入り）'!$H$10),))</f>
      </c>
      <c r="F12" s="127"/>
      <c r="G12" s="124">
        <f t="shared" si="1"/>
      </c>
      <c r="H12" s="127"/>
    </row>
    <row r="13" spans="1:8" ht="16.5" customHeight="1">
      <c r="A13" s="433"/>
      <c r="B13" s="86" t="s">
        <v>5</v>
      </c>
      <c r="C13" s="125">
        <f aca="true" t="shared" si="2" ref="C13:H13">SUM(C4:C12)</f>
        <v>0</v>
      </c>
      <c r="D13" s="125">
        <f t="shared" si="2"/>
        <v>0</v>
      </c>
      <c r="E13" s="125">
        <f t="shared" si="2"/>
        <v>0</v>
      </c>
      <c r="F13" s="125">
        <f t="shared" si="2"/>
        <v>0</v>
      </c>
      <c r="G13" s="125">
        <f t="shared" si="2"/>
        <v>0</v>
      </c>
      <c r="H13" s="125">
        <f t="shared" si="2"/>
        <v>0</v>
      </c>
    </row>
    <row r="16" spans="1:8" ht="16.5" customHeight="1">
      <c r="A16" s="431" t="s">
        <v>64</v>
      </c>
      <c r="B16" s="429" t="s">
        <v>39</v>
      </c>
      <c r="C16" s="429" t="s">
        <v>59</v>
      </c>
      <c r="D16" s="434" t="s">
        <v>26</v>
      </c>
      <c r="E16" s="435"/>
      <c r="F16" s="434" t="s">
        <v>47</v>
      </c>
      <c r="G16" s="435"/>
      <c r="H16" s="436" t="s">
        <v>51</v>
      </c>
    </row>
    <row r="17" spans="1:8" ht="16.5" customHeight="1">
      <c r="A17" s="432"/>
      <c r="B17" s="430"/>
      <c r="C17" s="430"/>
      <c r="D17" s="86" t="s">
        <v>40</v>
      </c>
      <c r="E17" s="86" t="s">
        <v>41</v>
      </c>
      <c r="F17" s="86" t="s">
        <v>42</v>
      </c>
      <c r="G17" s="86" t="s">
        <v>43</v>
      </c>
      <c r="H17" s="437"/>
    </row>
    <row r="18" spans="1:8" ht="16.5" customHeight="1">
      <c r="A18" s="432"/>
      <c r="B18" s="126"/>
      <c r="C18" s="124">
        <f aca="true" t="shared" si="3" ref="C18:C26">IF(B18="","",D18+F18+H18)</f>
      </c>
      <c r="D18" s="127"/>
      <c r="E18" s="124">
        <f>IF(H18="","",_xlfn.IFERROR(INT(H18*'様式 (式入り）'!$H$10),))</f>
      </c>
      <c r="F18" s="127"/>
      <c r="G18" s="124">
        <f aca="true" t="shared" si="4" ref="G18:G26">IF(H18="","",_xlfn.IFERROR(H18-E18,""))</f>
      </c>
      <c r="H18" s="127"/>
    </row>
    <row r="19" spans="1:8" ht="16.5" customHeight="1">
      <c r="A19" s="432"/>
      <c r="B19" s="126"/>
      <c r="C19" s="124">
        <f t="shared" si="3"/>
      </c>
      <c r="D19" s="127"/>
      <c r="E19" s="124">
        <f>IF(H19="","",_xlfn.IFERROR(INT(H19*'様式 (式入り）'!$H$10),))</f>
      </c>
      <c r="F19" s="127"/>
      <c r="G19" s="124">
        <f t="shared" si="4"/>
      </c>
      <c r="H19" s="127"/>
    </row>
    <row r="20" spans="1:8" ht="16.5" customHeight="1">
      <c r="A20" s="432"/>
      <c r="B20" s="126"/>
      <c r="C20" s="124">
        <f t="shared" si="3"/>
      </c>
      <c r="D20" s="127"/>
      <c r="E20" s="124">
        <f>IF(H20="","",_xlfn.IFERROR(INT(H20*'様式 (式入り）'!$H$10),))</f>
      </c>
      <c r="F20" s="127"/>
      <c r="G20" s="124">
        <f t="shared" si="4"/>
      </c>
      <c r="H20" s="127"/>
    </row>
    <row r="21" spans="1:8" ht="16.5" customHeight="1">
      <c r="A21" s="432"/>
      <c r="B21" s="126"/>
      <c r="C21" s="124">
        <f t="shared" si="3"/>
      </c>
      <c r="D21" s="127"/>
      <c r="E21" s="124">
        <f>IF(H21="","",_xlfn.IFERROR(INT(H21*'様式 (式入り）'!$H$10),))</f>
      </c>
      <c r="F21" s="127"/>
      <c r="G21" s="124">
        <f t="shared" si="4"/>
      </c>
      <c r="H21" s="127"/>
    </row>
    <row r="22" spans="1:8" ht="16.5" customHeight="1">
      <c r="A22" s="432"/>
      <c r="B22" s="126"/>
      <c r="C22" s="124">
        <f t="shared" si="3"/>
      </c>
      <c r="D22" s="127"/>
      <c r="E22" s="124">
        <f>IF(H22="","",_xlfn.IFERROR(INT(H22*'様式 (式入り）'!$H$10),))</f>
      </c>
      <c r="F22" s="127"/>
      <c r="G22" s="124">
        <f t="shared" si="4"/>
      </c>
      <c r="H22" s="127"/>
    </row>
    <row r="23" spans="1:8" ht="16.5" customHeight="1">
      <c r="A23" s="432"/>
      <c r="B23" s="126"/>
      <c r="C23" s="124">
        <f t="shared" si="3"/>
      </c>
      <c r="D23" s="127"/>
      <c r="E23" s="124">
        <f>IF(H23="","",_xlfn.IFERROR(INT(H23*'様式 (式入り）'!$H$10),))</f>
      </c>
      <c r="F23" s="127"/>
      <c r="G23" s="124">
        <f t="shared" si="4"/>
      </c>
      <c r="H23" s="127"/>
    </row>
    <row r="24" spans="1:8" ht="16.5" customHeight="1">
      <c r="A24" s="432"/>
      <c r="B24" s="126"/>
      <c r="C24" s="124">
        <f t="shared" si="3"/>
      </c>
      <c r="D24" s="127"/>
      <c r="E24" s="124">
        <f>IF(H24="","",_xlfn.IFERROR(INT(H24*'様式 (式入り）'!$H$10),))</f>
      </c>
      <c r="F24" s="127"/>
      <c r="G24" s="124">
        <f t="shared" si="4"/>
      </c>
      <c r="H24" s="127"/>
    </row>
    <row r="25" spans="1:8" ht="16.5" customHeight="1">
      <c r="A25" s="432"/>
      <c r="B25" s="126"/>
      <c r="C25" s="124">
        <f t="shared" si="3"/>
      </c>
      <c r="D25" s="127"/>
      <c r="E25" s="124">
        <f>IF(H25="","",_xlfn.IFERROR(INT(H25*'様式 (式入り）'!$H$10),))</f>
      </c>
      <c r="F25" s="127"/>
      <c r="G25" s="124">
        <f t="shared" si="4"/>
      </c>
      <c r="H25" s="127"/>
    </row>
    <row r="26" spans="1:8" ht="16.5" customHeight="1">
      <c r="A26" s="432"/>
      <c r="B26" s="126"/>
      <c r="C26" s="124">
        <f t="shared" si="3"/>
      </c>
      <c r="D26" s="127"/>
      <c r="E26" s="124">
        <f>IF(H26="","",_xlfn.IFERROR(INT(H26*'様式 (式入り）'!$H$10),))</f>
      </c>
      <c r="F26" s="127"/>
      <c r="G26" s="124">
        <f t="shared" si="4"/>
      </c>
      <c r="H26" s="127"/>
    </row>
    <row r="27" spans="1:8" ht="16.5" customHeight="1">
      <c r="A27" s="433"/>
      <c r="B27" s="86" t="s">
        <v>5</v>
      </c>
      <c r="C27" s="125">
        <f aca="true" t="shared" si="5" ref="C27:H27">SUM(C18:C26)</f>
        <v>0</v>
      </c>
      <c r="D27" s="125">
        <f t="shared" si="5"/>
        <v>0</v>
      </c>
      <c r="E27" s="125">
        <f t="shared" si="5"/>
        <v>0</v>
      </c>
      <c r="F27" s="125">
        <f t="shared" si="5"/>
        <v>0</v>
      </c>
      <c r="G27" s="125">
        <f t="shared" si="5"/>
        <v>0</v>
      </c>
      <c r="H27" s="125">
        <f t="shared" si="5"/>
        <v>0</v>
      </c>
    </row>
    <row r="30" spans="1:8" ht="16.5" customHeight="1">
      <c r="A30" s="431" t="s">
        <v>32</v>
      </c>
      <c r="B30" s="429" t="s">
        <v>39</v>
      </c>
      <c r="C30" s="429" t="s">
        <v>59</v>
      </c>
      <c r="D30" s="434" t="s">
        <v>26</v>
      </c>
      <c r="E30" s="435"/>
      <c r="F30" s="434" t="s">
        <v>47</v>
      </c>
      <c r="G30" s="435"/>
      <c r="H30" s="436" t="s">
        <v>51</v>
      </c>
    </row>
    <row r="31" spans="1:8" ht="16.5" customHeight="1">
      <c r="A31" s="432"/>
      <c r="B31" s="430"/>
      <c r="C31" s="430"/>
      <c r="D31" s="86" t="s">
        <v>40</v>
      </c>
      <c r="E31" s="86" t="s">
        <v>41</v>
      </c>
      <c r="F31" s="86" t="s">
        <v>42</v>
      </c>
      <c r="G31" s="86" t="s">
        <v>43</v>
      </c>
      <c r="H31" s="437"/>
    </row>
    <row r="32" spans="1:8" ht="16.5" customHeight="1">
      <c r="A32" s="432"/>
      <c r="B32" s="126"/>
      <c r="C32" s="124">
        <f>IF(B32="","",D32+F32+H32)</f>
      </c>
      <c r="D32" s="127"/>
      <c r="E32" s="124">
        <f>IF(H32="","",_xlfn.IFERROR(INT(H32*'様式 (式入り）'!$H$10),))</f>
      </c>
      <c r="F32" s="127"/>
      <c r="G32" s="124">
        <f>IF(H32="","",_xlfn.IFERROR(H32-E32,""))</f>
      </c>
      <c r="H32" s="127"/>
    </row>
    <row r="33" spans="1:8" ht="16.5" customHeight="1">
      <c r="A33" s="432"/>
      <c r="B33" s="126"/>
      <c r="C33" s="124">
        <f>IF(B33="","",D33+F33+H33)</f>
      </c>
      <c r="D33" s="127"/>
      <c r="E33" s="124">
        <f>IF(H33="","",_xlfn.IFERROR(INT(H33*'様式 (式入り）'!$H$10),))</f>
      </c>
      <c r="F33" s="127"/>
      <c r="G33" s="124">
        <f>IF(H33="","",_xlfn.IFERROR(H33-E33,""))</f>
      </c>
      <c r="H33" s="127"/>
    </row>
    <row r="34" spans="1:8" ht="16.5" customHeight="1">
      <c r="A34" s="432"/>
      <c r="B34" s="126"/>
      <c r="C34" s="124">
        <f>IF(B34="","",D34+F34+H34)</f>
      </c>
      <c r="D34" s="127"/>
      <c r="E34" s="124">
        <f>IF(H34="","",_xlfn.IFERROR(INT(H34*'様式 (式入り）'!$H$10),))</f>
      </c>
      <c r="F34" s="127"/>
      <c r="G34" s="124">
        <f>IF(H34="","",_xlfn.IFERROR(H34-E34,""))</f>
      </c>
      <c r="H34" s="127"/>
    </row>
    <row r="35" spans="1:8" ht="16.5" customHeight="1">
      <c r="A35" s="433"/>
      <c r="B35" s="86" t="s">
        <v>5</v>
      </c>
      <c r="C35" s="125">
        <f aca="true" t="shared" si="6" ref="C35:H35">SUM(C32:C34)</f>
        <v>0</v>
      </c>
      <c r="D35" s="125">
        <f t="shared" si="6"/>
        <v>0</v>
      </c>
      <c r="E35" s="125">
        <f t="shared" si="6"/>
        <v>0</v>
      </c>
      <c r="F35" s="125">
        <f t="shared" si="6"/>
        <v>0</v>
      </c>
      <c r="G35" s="125">
        <f t="shared" si="6"/>
        <v>0</v>
      </c>
      <c r="H35" s="125">
        <f t="shared" si="6"/>
        <v>0</v>
      </c>
    </row>
    <row r="38" spans="1:8" ht="16.5" customHeight="1">
      <c r="A38" s="431" t="s">
        <v>33</v>
      </c>
      <c r="B38" s="429" t="s">
        <v>39</v>
      </c>
      <c r="C38" s="429" t="s">
        <v>59</v>
      </c>
      <c r="D38" s="434" t="s">
        <v>26</v>
      </c>
      <c r="E38" s="435"/>
      <c r="F38" s="434" t="s">
        <v>47</v>
      </c>
      <c r="G38" s="435"/>
      <c r="H38" s="436" t="s">
        <v>51</v>
      </c>
    </row>
    <row r="39" spans="1:8" ht="16.5" customHeight="1">
      <c r="A39" s="432"/>
      <c r="B39" s="430"/>
      <c r="C39" s="430"/>
      <c r="D39" s="86" t="s">
        <v>40</v>
      </c>
      <c r="E39" s="86" t="s">
        <v>41</v>
      </c>
      <c r="F39" s="86" t="s">
        <v>42</v>
      </c>
      <c r="G39" s="86" t="s">
        <v>43</v>
      </c>
      <c r="H39" s="437"/>
    </row>
    <row r="40" spans="1:8" ht="16.5" customHeight="1">
      <c r="A40" s="432"/>
      <c r="B40" s="126"/>
      <c r="C40" s="124">
        <f>IF(B40="","",D40+F40+H40)</f>
      </c>
      <c r="D40" s="127"/>
      <c r="E40" s="124">
        <f>IF(H40="","",_xlfn.IFERROR(INT(H40*'様式 (式入り）'!$H$10),))</f>
      </c>
      <c r="F40" s="127"/>
      <c r="G40" s="124">
        <f>IF(H40="","",_xlfn.IFERROR(H40-E40,""))</f>
      </c>
      <c r="H40" s="127"/>
    </row>
    <row r="41" spans="1:8" ht="16.5" customHeight="1">
      <c r="A41" s="432"/>
      <c r="B41" s="126"/>
      <c r="C41" s="124">
        <f>IF(B41="","",D41+F41+H41)</f>
      </c>
      <c r="D41" s="127"/>
      <c r="E41" s="124">
        <f>IF(H41="","",_xlfn.IFERROR(INT(H41*'様式 (式入り）'!$H$10),))</f>
      </c>
      <c r="F41" s="127"/>
      <c r="G41" s="124">
        <f>IF(H41="","",_xlfn.IFERROR(H41-E41,""))</f>
      </c>
      <c r="H41" s="127"/>
    </row>
    <row r="42" spans="1:8" ht="16.5" customHeight="1">
      <c r="A42" s="432"/>
      <c r="B42" s="126"/>
      <c r="C42" s="124">
        <f>IF(B42="","",D42+F42+H42)</f>
      </c>
      <c r="D42" s="127"/>
      <c r="E42" s="124">
        <f>IF(H42="","",_xlfn.IFERROR(INT(H42*'様式 (式入り）'!$H$10),))</f>
      </c>
      <c r="F42" s="127"/>
      <c r="G42" s="124">
        <f>IF(H42="","",_xlfn.IFERROR(H42-E42,""))</f>
      </c>
      <c r="H42" s="127"/>
    </row>
    <row r="43" spans="1:8" ht="16.5" customHeight="1">
      <c r="A43" s="433"/>
      <c r="B43" s="86" t="s">
        <v>5</v>
      </c>
      <c r="C43" s="125">
        <f aca="true" t="shared" si="7" ref="C43:H43">SUM(C40:C42)</f>
        <v>0</v>
      </c>
      <c r="D43" s="125">
        <f t="shared" si="7"/>
        <v>0</v>
      </c>
      <c r="E43" s="125">
        <f t="shared" si="7"/>
        <v>0</v>
      </c>
      <c r="F43" s="125">
        <f t="shared" si="7"/>
        <v>0</v>
      </c>
      <c r="G43" s="125">
        <f t="shared" si="7"/>
        <v>0</v>
      </c>
      <c r="H43" s="125">
        <f t="shared" si="7"/>
        <v>0</v>
      </c>
    </row>
  </sheetData>
  <sheetProtection sheet="1"/>
  <mergeCells count="24">
    <mergeCell ref="C38:C39"/>
    <mergeCell ref="H30:H31"/>
    <mergeCell ref="F16:G16"/>
    <mergeCell ref="F30:G30"/>
    <mergeCell ref="F38:G38"/>
    <mergeCell ref="H2:H3"/>
    <mergeCell ref="A38:A43"/>
    <mergeCell ref="B38:B39"/>
    <mergeCell ref="D38:E38"/>
    <mergeCell ref="H38:H39"/>
    <mergeCell ref="A16:A27"/>
    <mergeCell ref="F2:G2"/>
    <mergeCell ref="H16:H17"/>
    <mergeCell ref="C2:C3"/>
    <mergeCell ref="C16:C17"/>
    <mergeCell ref="A30:A35"/>
    <mergeCell ref="B30:B31"/>
    <mergeCell ref="D30:E30"/>
    <mergeCell ref="B16:B17"/>
    <mergeCell ref="D16:E16"/>
    <mergeCell ref="A2:A13"/>
    <mergeCell ref="B2:B3"/>
    <mergeCell ref="D2:E2"/>
    <mergeCell ref="C30:C31"/>
  </mergeCells>
  <dataValidations count="2">
    <dataValidation allowBlank="1" showInputMessage="1" showErrorMessage="1" imeMode="off" sqref="C18:H27 C32:H35 C40:H43 C4:H13"/>
    <dataValidation allowBlank="1" showInputMessage="1" showErrorMessage="1" imeMode="on" sqref="B4:B12 B18:B26 B32:B34 B40:B42"/>
  </dataValidations>
  <printOptions/>
  <pageMargins left="0.7" right="0.7" top="0.75" bottom="0.75" header="0.3" footer="0.3"/>
  <pageSetup fitToHeight="1" fitToWidth="1"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sheetPr>
    <tabColor indexed="46"/>
    <pageSetUpPr fitToPage="1"/>
  </sheetPr>
  <dimension ref="A2:AG60"/>
  <sheetViews>
    <sheetView zoomScalePageLayoutView="0" workbookViewId="0" topLeftCell="A1">
      <selection activeCell="L21" sqref="L21"/>
    </sheetView>
  </sheetViews>
  <sheetFormatPr defaultColWidth="9.00390625" defaultRowHeight="27" customHeight="1"/>
  <cols>
    <col min="1" max="1" width="2.50390625" style="130" customWidth="1"/>
    <col min="2" max="2" width="8.75390625" style="130" customWidth="1"/>
    <col min="3" max="3" width="15.00390625" style="130" customWidth="1"/>
    <col min="4" max="4" width="2.25390625" style="131" customWidth="1"/>
    <col min="5" max="5" width="19.00390625" style="130" customWidth="1"/>
    <col min="6" max="13" width="17.125" style="130" customWidth="1"/>
    <col min="14" max="14" width="24.875" style="130" customWidth="1"/>
    <col min="15" max="15" width="9.125" style="130" customWidth="1"/>
    <col min="16" max="16" width="3.50390625" style="131" customWidth="1"/>
    <col min="17" max="17" width="2.25390625" style="131" customWidth="1"/>
    <col min="18" max="33" width="9.00390625" style="131" customWidth="1"/>
    <col min="34" max="16384" width="9.00390625" style="130" customWidth="1"/>
  </cols>
  <sheetData>
    <row r="1" ht="10.5" customHeight="1"/>
    <row r="2" spans="2:15" ht="18.75" customHeight="1">
      <c r="B2" s="201" t="s">
        <v>172</v>
      </c>
      <c r="C2" s="201"/>
      <c r="D2" s="201"/>
      <c r="E2" s="201"/>
      <c r="F2" s="201"/>
      <c r="G2" s="201"/>
      <c r="H2" s="201"/>
      <c r="I2" s="201"/>
      <c r="J2" s="201"/>
      <c r="K2" s="201"/>
      <c r="L2" s="201"/>
      <c r="M2" s="201"/>
      <c r="N2" s="201"/>
      <c r="O2" s="201"/>
    </row>
    <row r="3" spans="3:15" ht="14.25" customHeight="1">
      <c r="C3" s="132"/>
      <c r="D3" s="133"/>
      <c r="E3" s="132"/>
      <c r="F3" s="132"/>
      <c r="G3" s="132"/>
      <c r="H3" s="132"/>
      <c r="I3" s="132"/>
      <c r="J3" s="132"/>
      <c r="K3" s="132"/>
      <c r="L3" s="132"/>
      <c r="O3" s="134"/>
    </row>
    <row r="4" spans="2:15" ht="14.25" customHeight="1">
      <c r="B4" s="443" t="s">
        <v>68</v>
      </c>
      <c r="C4" s="443"/>
      <c r="D4" s="443"/>
      <c r="E4" s="443"/>
      <c r="F4" s="443"/>
      <c r="G4" s="135"/>
      <c r="H4" s="135"/>
      <c r="I4" s="135"/>
      <c r="J4" s="135"/>
      <c r="K4" s="135"/>
      <c r="L4" s="135"/>
      <c r="M4" s="136" t="s">
        <v>69</v>
      </c>
      <c r="N4" s="453"/>
      <c r="O4" s="453"/>
    </row>
    <row r="5" spans="2:15" ht="14.25" customHeight="1">
      <c r="B5" s="443"/>
      <c r="C5" s="443"/>
      <c r="D5" s="443"/>
      <c r="E5" s="443"/>
      <c r="F5" s="443"/>
      <c r="G5" s="135"/>
      <c r="H5" s="135"/>
      <c r="I5" s="135"/>
      <c r="J5" s="135"/>
      <c r="K5" s="135"/>
      <c r="L5" s="135"/>
      <c r="M5" s="137" t="s">
        <v>70</v>
      </c>
      <c r="N5" s="454"/>
      <c r="O5" s="454"/>
    </row>
    <row r="6" spans="2:14" ht="11.25" customHeight="1">
      <c r="B6" s="138"/>
      <c r="C6" s="138"/>
      <c r="D6" s="139"/>
      <c r="N6" s="140"/>
    </row>
    <row r="7" spans="2:15" ht="24.75" customHeight="1">
      <c r="B7" s="455" t="s">
        <v>71</v>
      </c>
      <c r="C7" s="455"/>
      <c r="D7" s="455"/>
      <c r="E7" s="455"/>
      <c r="F7" s="455"/>
      <c r="G7" s="455"/>
      <c r="H7" s="455"/>
      <c r="I7" s="455"/>
      <c r="J7" s="455"/>
      <c r="K7" s="455"/>
      <c r="L7" s="455"/>
      <c r="M7" s="455"/>
      <c r="N7" s="455"/>
      <c r="O7" s="455"/>
    </row>
    <row r="8" spans="2:15" ht="13.5" customHeight="1">
      <c r="B8" s="456" t="s">
        <v>72</v>
      </c>
      <c r="C8" s="456"/>
      <c r="D8" s="456"/>
      <c r="E8" s="456"/>
      <c r="F8" s="456"/>
      <c r="G8" s="456"/>
      <c r="H8" s="456"/>
      <c r="I8" s="456"/>
      <c r="J8" s="456"/>
      <c r="K8" s="456"/>
      <c r="L8" s="456"/>
      <c r="M8" s="456"/>
      <c r="N8" s="456"/>
      <c r="O8" s="456"/>
    </row>
    <row r="9" spans="2:4" ht="15.75" customHeight="1">
      <c r="B9" s="457" t="s">
        <v>73</v>
      </c>
      <c r="C9" s="457"/>
      <c r="D9" s="141"/>
    </row>
    <row r="10" spans="2:4" ht="13.5" customHeight="1">
      <c r="B10" s="142" t="s">
        <v>74</v>
      </c>
      <c r="C10" s="142"/>
      <c r="D10" s="141"/>
    </row>
    <row r="11" spans="2:4" ht="13.5" customHeight="1">
      <c r="B11" s="142" t="s">
        <v>75</v>
      </c>
      <c r="C11" s="142"/>
      <c r="D11" s="141"/>
    </row>
    <row r="12" spans="2:4" ht="13.5" customHeight="1" thickBot="1">
      <c r="B12" s="142" t="s">
        <v>76</v>
      </c>
      <c r="C12" s="142"/>
      <c r="D12" s="141"/>
    </row>
    <row r="13" spans="2:33" s="202" customFormat="1" ht="13.5" customHeight="1" thickBot="1">
      <c r="B13" s="471" t="s">
        <v>77</v>
      </c>
      <c r="C13" s="472"/>
      <c r="D13" s="473"/>
      <c r="E13" s="461" t="s">
        <v>78</v>
      </c>
      <c r="F13" s="494" t="s">
        <v>180</v>
      </c>
      <c r="G13" s="495" t="s">
        <v>169</v>
      </c>
      <c r="H13" s="496"/>
      <c r="I13" s="496"/>
      <c r="J13" s="496"/>
      <c r="K13" s="496"/>
      <c r="L13" s="497"/>
      <c r="M13" s="495" t="s">
        <v>170</v>
      </c>
      <c r="N13" s="497"/>
      <c r="O13" s="458" t="s">
        <v>79</v>
      </c>
      <c r="P13" s="203"/>
      <c r="Q13" s="203"/>
      <c r="R13" s="203"/>
      <c r="S13" s="203"/>
      <c r="T13" s="203"/>
      <c r="U13" s="203"/>
      <c r="V13" s="203"/>
      <c r="W13" s="203"/>
      <c r="X13" s="203"/>
      <c r="Y13" s="203"/>
      <c r="Z13" s="203"/>
      <c r="AA13" s="203"/>
      <c r="AB13" s="203"/>
      <c r="AC13" s="203"/>
      <c r="AD13" s="203"/>
      <c r="AE13" s="203"/>
      <c r="AF13" s="203"/>
      <c r="AG13" s="203"/>
    </row>
    <row r="14" spans="2:33" s="202" customFormat="1" ht="13.5" customHeight="1">
      <c r="B14" s="474"/>
      <c r="C14" s="475"/>
      <c r="D14" s="476"/>
      <c r="E14" s="462"/>
      <c r="F14" s="462"/>
      <c r="G14" s="498" t="s">
        <v>182</v>
      </c>
      <c r="H14" s="464" t="s">
        <v>171</v>
      </c>
      <c r="I14" s="465"/>
      <c r="J14" s="464" t="s">
        <v>186</v>
      </c>
      <c r="K14" s="465"/>
      <c r="L14" s="466" t="s">
        <v>51</v>
      </c>
      <c r="M14" s="500" t="s">
        <v>183</v>
      </c>
      <c r="N14" s="236"/>
      <c r="O14" s="459"/>
      <c r="P14" s="203"/>
      <c r="Q14" s="203"/>
      <c r="R14" s="203"/>
      <c r="S14" s="203"/>
      <c r="T14" s="203"/>
      <c r="U14" s="203"/>
      <c r="V14" s="203"/>
      <c r="W14" s="203"/>
      <c r="X14" s="203"/>
      <c r="Y14" s="203"/>
      <c r="Z14" s="203"/>
      <c r="AA14" s="203"/>
      <c r="AB14" s="203"/>
      <c r="AC14" s="203"/>
      <c r="AD14" s="203"/>
      <c r="AE14" s="203"/>
      <c r="AF14" s="203"/>
      <c r="AG14" s="203"/>
    </row>
    <row r="15" spans="2:33" s="202" customFormat="1" ht="13.5" customHeight="1">
      <c r="B15" s="477"/>
      <c r="C15" s="478"/>
      <c r="D15" s="479"/>
      <c r="E15" s="463"/>
      <c r="F15" s="463"/>
      <c r="G15" s="499"/>
      <c r="H15" s="250" t="s">
        <v>179</v>
      </c>
      <c r="I15" s="251">
        <f>'様式 (式入り）'!$H$10</f>
      </c>
      <c r="J15" s="250" t="s">
        <v>181</v>
      </c>
      <c r="K15" s="266" t="e">
        <f>1-'様式 (式入り）'!$H$10</f>
        <v>#VALUE!</v>
      </c>
      <c r="L15" s="467"/>
      <c r="M15" s="463"/>
      <c r="N15" s="237" t="s">
        <v>80</v>
      </c>
      <c r="O15" s="460"/>
      <c r="P15" s="203"/>
      <c r="Q15" s="203"/>
      <c r="R15" s="203"/>
      <c r="S15" s="203"/>
      <c r="T15" s="203"/>
      <c r="U15" s="203"/>
      <c r="V15" s="203"/>
      <c r="W15" s="203"/>
      <c r="X15" s="203"/>
      <c r="Y15" s="203"/>
      <c r="Z15" s="203"/>
      <c r="AA15" s="203"/>
      <c r="AB15" s="203"/>
      <c r="AC15" s="203"/>
      <c r="AD15" s="203"/>
      <c r="AE15" s="203"/>
      <c r="AF15" s="203"/>
      <c r="AG15" s="203"/>
    </row>
    <row r="16" spans="2:15" ht="17.25" customHeight="1">
      <c r="B16" s="444" t="s">
        <v>81</v>
      </c>
      <c r="C16" s="446" t="s">
        <v>82</v>
      </c>
      <c r="D16" s="448">
        <v>1</v>
      </c>
      <c r="E16" s="205"/>
      <c r="F16" s="204"/>
      <c r="G16" s="160">
        <f>IF(E16="",0,H16+J16+L16)</f>
        <v>0</v>
      </c>
      <c r="H16" s="252"/>
      <c r="I16" s="253">
        <f>IF(L16="",0,_xlfn.IFERROR(INT(L16*$I$15),""))</f>
        <v>0</v>
      </c>
      <c r="J16" s="252"/>
      <c r="K16" s="253">
        <f>IF(L16="",0,_xlfn.IFERROR(L16-I16,""))</f>
        <v>0</v>
      </c>
      <c r="L16" s="243"/>
      <c r="M16" s="206">
        <f>SUM(F16,-G16)</f>
        <v>0</v>
      </c>
      <c r="N16" s="204"/>
      <c r="O16" s="299"/>
    </row>
    <row r="17" spans="2:15" ht="17.25" customHeight="1">
      <c r="B17" s="445"/>
      <c r="C17" s="447"/>
      <c r="D17" s="449"/>
      <c r="E17" s="207"/>
      <c r="F17" s="208"/>
      <c r="G17" s="161">
        <f>IF(E17="",0,H17+J17+L17)</f>
        <v>0</v>
      </c>
      <c r="H17" s="254"/>
      <c r="I17" s="255">
        <f>IF(L17="",0,_xlfn.IFERROR(INT(L17*$I$15),""))</f>
        <v>0</v>
      </c>
      <c r="J17" s="254"/>
      <c r="K17" s="255">
        <f>IF(L17="",0,_xlfn.IFERROR(L17-I17,""))</f>
        <v>0</v>
      </c>
      <c r="L17" s="244"/>
      <c r="M17" s="210">
        <f>SUM(F17,-G17)</f>
        <v>0</v>
      </c>
      <c r="N17" s="208"/>
      <c r="O17" s="300"/>
    </row>
    <row r="18" spans="2:15" ht="17.25" customHeight="1">
      <c r="B18" s="445"/>
      <c r="C18" s="147" t="s">
        <v>83</v>
      </c>
      <c r="D18" s="148">
        <v>2</v>
      </c>
      <c r="E18" s="149"/>
      <c r="F18" s="208"/>
      <c r="G18" s="161">
        <f>IF(E18="",0,H18+J18+L18)</f>
        <v>0</v>
      </c>
      <c r="H18" s="256"/>
      <c r="I18" s="255">
        <f>IF(L18="",0,_xlfn.IFERROR(INT(L18*$I$15),""))</f>
        <v>0</v>
      </c>
      <c r="J18" s="256"/>
      <c r="K18" s="255">
        <f>IF(L18="",0,_xlfn.IFERROR(L18-I18,""))</f>
        <v>0</v>
      </c>
      <c r="L18" s="245"/>
      <c r="M18" s="211">
        <f>SUM(F18,-G18)</f>
        <v>0</v>
      </c>
      <c r="N18" s="212"/>
      <c r="O18" s="301"/>
    </row>
    <row r="19" spans="2:15" ht="17.25" customHeight="1">
      <c r="B19" s="445"/>
      <c r="C19" s="151" t="s">
        <v>84</v>
      </c>
      <c r="D19" s="152">
        <v>3</v>
      </c>
      <c r="E19" s="153"/>
      <c r="F19" s="213"/>
      <c r="G19" s="176">
        <f>IF(E19="",0,H19+J19+L19)</f>
        <v>0</v>
      </c>
      <c r="H19" s="257"/>
      <c r="I19" s="258">
        <f>IF(L19="",0,_xlfn.IFERROR(INT(L19*$I$15),""))</f>
        <v>0</v>
      </c>
      <c r="J19" s="257"/>
      <c r="K19" s="258">
        <f>IF(L19="",0,_xlfn.IFERROR(L19-I19,""))</f>
        <v>0</v>
      </c>
      <c r="L19" s="246"/>
      <c r="M19" s="214">
        <f>SUM(F19,-G19)</f>
        <v>0</v>
      </c>
      <c r="N19" s="213"/>
      <c r="O19" s="302"/>
    </row>
    <row r="20" spans="2:15" ht="17.25" customHeight="1">
      <c r="B20" s="303"/>
      <c r="C20" s="156" t="s">
        <v>85</v>
      </c>
      <c r="D20" s="157" t="s">
        <v>86</v>
      </c>
      <c r="E20" s="158"/>
      <c r="F20" s="159">
        <f>SUM(F16:F19)</f>
        <v>0</v>
      </c>
      <c r="G20" s="239">
        <f>SUM(G16:G19)</f>
        <v>0</v>
      </c>
      <c r="H20" s="506">
        <f>SUM(H16:I19)</f>
        <v>0</v>
      </c>
      <c r="I20" s="507"/>
      <c r="J20" s="506">
        <f>SUM(J16:K19)</f>
        <v>0</v>
      </c>
      <c r="K20" s="507"/>
      <c r="L20" s="265"/>
      <c r="M20" s="158"/>
      <c r="N20" s="158"/>
      <c r="O20" s="304"/>
    </row>
    <row r="21" spans="2:15" ht="17.25" customHeight="1">
      <c r="B21" s="450" t="s">
        <v>87</v>
      </c>
      <c r="C21" s="446" t="s">
        <v>88</v>
      </c>
      <c r="D21" s="448">
        <v>4</v>
      </c>
      <c r="E21" s="221"/>
      <c r="F21" s="204"/>
      <c r="G21" s="160">
        <f aca="true" t="shared" si="0" ref="G21:G28">IF(E21="",0,H21+J21+L21)</f>
        <v>0</v>
      </c>
      <c r="H21" s="252"/>
      <c r="I21" s="253">
        <f aca="true" t="shared" si="1" ref="I21:I28">IF(L21="",0,_xlfn.IFERROR(INT(L21*$I$15),""))</f>
        <v>0</v>
      </c>
      <c r="J21" s="252"/>
      <c r="K21" s="253">
        <f aca="true" t="shared" si="2" ref="K21:K28">IF(L21="",0,_xlfn.IFERROR(L21-I21,""))</f>
        <v>0</v>
      </c>
      <c r="L21" s="243"/>
      <c r="M21" s="144">
        <f aca="true" t="shared" si="3" ref="M21:M28">SUM(F21,-G21)</f>
        <v>0</v>
      </c>
      <c r="N21" s="225"/>
      <c r="O21" s="305"/>
    </row>
    <row r="22" spans="2:15" ht="17.25" customHeight="1">
      <c r="B22" s="451"/>
      <c r="C22" s="468"/>
      <c r="D22" s="469"/>
      <c r="E22" s="222"/>
      <c r="F22" s="208"/>
      <c r="G22" s="161">
        <f t="shared" si="0"/>
        <v>0</v>
      </c>
      <c r="H22" s="256"/>
      <c r="I22" s="255">
        <f t="shared" si="1"/>
        <v>0</v>
      </c>
      <c r="J22" s="256"/>
      <c r="K22" s="255">
        <f t="shared" si="2"/>
        <v>0</v>
      </c>
      <c r="L22" s="245"/>
      <c r="M22" s="145">
        <f t="shared" si="3"/>
        <v>0</v>
      </c>
      <c r="N22" s="209"/>
      <c r="O22" s="292"/>
    </row>
    <row r="23" spans="2:15" ht="17.25" customHeight="1">
      <c r="B23" s="451"/>
      <c r="C23" s="162" t="s">
        <v>89</v>
      </c>
      <c r="D23" s="469"/>
      <c r="E23" s="222"/>
      <c r="F23" s="208"/>
      <c r="G23" s="161">
        <f t="shared" si="0"/>
        <v>0</v>
      </c>
      <c r="H23" s="256"/>
      <c r="I23" s="255">
        <f t="shared" si="1"/>
        <v>0</v>
      </c>
      <c r="J23" s="256"/>
      <c r="K23" s="255">
        <f t="shared" si="2"/>
        <v>0</v>
      </c>
      <c r="L23" s="245"/>
      <c r="M23" s="145">
        <f t="shared" si="3"/>
        <v>0</v>
      </c>
      <c r="N23" s="209"/>
      <c r="O23" s="292"/>
    </row>
    <row r="24" spans="2:15" ht="17.25" customHeight="1">
      <c r="B24" s="451"/>
      <c r="C24" s="470" t="s">
        <v>90</v>
      </c>
      <c r="D24" s="469"/>
      <c r="E24" s="222"/>
      <c r="F24" s="208"/>
      <c r="G24" s="161">
        <f t="shared" si="0"/>
        <v>0</v>
      </c>
      <c r="H24" s="256"/>
      <c r="I24" s="255">
        <f t="shared" si="1"/>
        <v>0</v>
      </c>
      <c r="J24" s="256"/>
      <c r="K24" s="255">
        <f t="shared" si="2"/>
        <v>0</v>
      </c>
      <c r="L24" s="245"/>
      <c r="M24" s="145">
        <f t="shared" si="3"/>
        <v>0</v>
      </c>
      <c r="N24" s="209"/>
      <c r="O24" s="292"/>
    </row>
    <row r="25" spans="2:15" ht="17.25" customHeight="1">
      <c r="B25" s="451"/>
      <c r="C25" s="470"/>
      <c r="D25" s="469"/>
      <c r="E25" s="222"/>
      <c r="F25" s="208"/>
      <c r="G25" s="161">
        <f t="shared" si="0"/>
        <v>0</v>
      </c>
      <c r="H25" s="256"/>
      <c r="I25" s="255">
        <f t="shared" si="1"/>
        <v>0</v>
      </c>
      <c r="J25" s="256"/>
      <c r="K25" s="255">
        <f t="shared" si="2"/>
        <v>0</v>
      </c>
      <c r="L25" s="245"/>
      <c r="M25" s="145">
        <f t="shared" si="3"/>
        <v>0</v>
      </c>
      <c r="N25" s="209"/>
      <c r="O25" s="292"/>
    </row>
    <row r="26" spans="2:15" ht="17.25" customHeight="1">
      <c r="B26" s="451"/>
      <c r="C26" s="163"/>
      <c r="D26" s="152"/>
      <c r="E26" s="222"/>
      <c r="F26" s="208"/>
      <c r="G26" s="161">
        <f t="shared" si="0"/>
        <v>0</v>
      </c>
      <c r="H26" s="254"/>
      <c r="I26" s="255">
        <f t="shared" si="1"/>
        <v>0</v>
      </c>
      <c r="J26" s="254"/>
      <c r="K26" s="255">
        <f t="shared" si="2"/>
        <v>0</v>
      </c>
      <c r="L26" s="244"/>
      <c r="M26" s="146">
        <f t="shared" si="3"/>
        <v>0</v>
      </c>
      <c r="N26" s="209"/>
      <c r="O26" s="292"/>
    </row>
    <row r="27" spans="2:15" ht="17.25" customHeight="1">
      <c r="B27" s="451"/>
      <c r="C27" s="147" t="s">
        <v>83</v>
      </c>
      <c r="D27" s="164">
        <v>5</v>
      </c>
      <c r="E27" s="165"/>
      <c r="F27" s="208"/>
      <c r="G27" s="240">
        <f t="shared" si="0"/>
        <v>0</v>
      </c>
      <c r="H27" s="259"/>
      <c r="I27" s="260">
        <f t="shared" si="1"/>
        <v>0</v>
      </c>
      <c r="J27" s="259"/>
      <c r="K27" s="260">
        <f t="shared" si="2"/>
        <v>0</v>
      </c>
      <c r="L27" s="247"/>
      <c r="M27" s="150">
        <f t="shared" si="3"/>
        <v>0</v>
      </c>
      <c r="N27" s="212"/>
      <c r="O27" s="301"/>
    </row>
    <row r="28" spans="2:15" ht="17.25" customHeight="1">
      <c r="B28" s="451"/>
      <c r="C28" s="151" t="s">
        <v>84</v>
      </c>
      <c r="D28" s="166">
        <v>6</v>
      </c>
      <c r="E28" s="167"/>
      <c r="F28" s="220"/>
      <c r="G28" s="176">
        <f t="shared" si="0"/>
        <v>0</v>
      </c>
      <c r="H28" s="257"/>
      <c r="I28" s="258">
        <f t="shared" si="1"/>
        <v>0</v>
      </c>
      <c r="J28" s="257"/>
      <c r="K28" s="258">
        <f t="shared" si="2"/>
        <v>0</v>
      </c>
      <c r="L28" s="246"/>
      <c r="M28" s="155">
        <f t="shared" si="3"/>
        <v>0</v>
      </c>
      <c r="N28" s="220"/>
      <c r="O28" s="302"/>
    </row>
    <row r="29" spans="2:15" ht="17.25" customHeight="1">
      <c r="B29" s="452"/>
      <c r="C29" s="156" t="s">
        <v>85</v>
      </c>
      <c r="D29" s="169" t="s">
        <v>91</v>
      </c>
      <c r="E29" s="158"/>
      <c r="F29" s="154">
        <f>SUM(F21:F28)</f>
        <v>0</v>
      </c>
      <c r="G29" s="241">
        <f>SUM(G21:G28)</f>
        <v>0</v>
      </c>
      <c r="H29" s="506">
        <f>SUM(H21:I28)</f>
        <v>0</v>
      </c>
      <c r="I29" s="507"/>
      <c r="J29" s="506">
        <f>SUM(J21:K28)</f>
        <v>0</v>
      </c>
      <c r="K29" s="507"/>
      <c r="L29" s="265"/>
      <c r="M29" s="158"/>
      <c r="N29" s="158"/>
      <c r="O29" s="306"/>
    </row>
    <row r="30" spans="2:15" ht="17.25" customHeight="1">
      <c r="B30" s="450" t="s">
        <v>92</v>
      </c>
      <c r="C30" s="446" t="s">
        <v>93</v>
      </c>
      <c r="D30" s="448">
        <v>7</v>
      </c>
      <c r="E30" s="223"/>
      <c r="F30" s="204"/>
      <c r="G30" s="160">
        <f>IF(E30="",0,H30+J30+L30)</f>
        <v>0</v>
      </c>
      <c r="H30" s="252"/>
      <c r="I30" s="253">
        <f>IF(L30="",0,_xlfn.IFERROR(INT(L30*$I$15),""))</f>
        <v>0</v>
      </c>
      <c r="J30" s="252"/>
      <c r="K30" s="253">
        <f>IF(L30="",0,_xlfn.IFERROR(L30-I30,""))</f>
        <v>0</v>
      </c>
      <c r="L30" s="243"/>
      <c r="M30" s="144">
        <f>SUM(F30,-G30)</f>
        <v>0</v>
      </c>
      <c r="N30" s="225"/>
      <c r="O30" s="305"/>
    </row>
    <row r="31" spans="2:15" ht="17.25" customHeight="1">
      <c r="B31" s="451"/>
      <c r="C31" s="480"/>
      <c r="D31" s="481"/>
      <c r="E31" s="224"/>
      <c r="F31" s="220"/>
      <c r="G31" s="242">
        <f>IF(E31="",0,H31+J31+L31)</f>
        <v>0</v>
      </c>
      <c r="H31" s="261"/>
      <c r="I31" s="262">
        <f>IF(L31="",0,_xlfn.IFERROR(INT(L31*$I$15),""))</f>
        <v>0</v>
      </c>
      <c r="J31" s="261"/>
      <c r="K31" s="262">
        <f>IF(L31="",0,_xlfn.IFERROR(L31-I31,""))</f>
        <v>0</v>
      </c>
      <c r="L31" s="248"/>
      <c r="M31" s="171">
        <f>SUM(F31,-G31)</f>
        <v>0</v>
      </c>
      <c r="N31" s="227"/>
      <c r="O31" s="293"/>
    </row>
    <row r="32" spans="2:15" ht="17.25" customHeight="1">
      <c r="B32" s="452"/>
      <c r="C32" s="156" t="s">
        <v>85</v>
      </c>
      <c r="D32" s="152" t="s">
        <v>94</v>
      </c>
      <c r="E32" s="158"/>
      <c r="F32" s="154">
        <f>SUM(F30:F31)</f>
        <v>0</v>
      </c>
      <c r="G32" s="241">
        <f>SUM(G30:G31)</f>
        <v>0</v>
      </c>
      <c r="H32" s="506">
        <f>SUM(H30:I31)</f>
        <v>0</v>
      </c>
      <c r="I32" s="507"/>
      <c r="J32" s="506">
        <f>SUM(J30:K31)</f>
        <v>0</v>
      </c>
      <c r="K32" s="507"/>
      <c r="L32" s="265"/>
      <c r="M32" s="158"/>
      <c r="N32" s="158"/>
      <c r="O32" s="306"/>
    </row>
    <row r="33" spans="2:15" ht="17.25" customHeight="1">
      <c r="B33" s="486" t="s">
        <v>95</v>
      </c>
      <c r="C33" s="172" t="s">
        <v>82</v>
      </c>
      <c r="D33" s="173">
        <v>8</v>
      </c>
      <c r="E33" s="223"/>
      <c r="F33" s="204"/>
      <c r="G33" s="160">
        <f>IF(E33="",0,H33+J33+L33)</f>
        <v>0</v>
      </c>
      <c r="H33" s="252"/>
      <c r="I33" s="253">
        <f>IF(L33="",0,_xlfn.IFERROR(INT(L33*$I$15),""))</f>
        <v>0</v>
      </c>
      <c r="J33" s="252"/>
      <c r="K33" s="253">
        <f>IF(L33="",0,_xlfn.IFERROR(L33-I33,""))</f>
        <v>0</v>
      </c>
      <c r="L33" s="243"/>
      <c r="M33" s="144">
        <f>SUM(F33,-G33)</f>
        <v>0</v>
      </c>
      <c r="N33" s="225"/>
      <c r="O33" s="305"/>
    </row>
    <row r="34" spans="2:15" ht="17.25" customHeight="1">
      <c r="B34" s="487"/>
      <c r="C34" s="147" t="s">
        <v>96</v>
      </c>
      <c r="D34" s="148">
        <v>9</v>
      </c>
      <c r="E34" s="165"/>
      <c r="F34" s="212"/>
      <c r="G34" s="240">
        <f>IF(E34="",0,H34+J34+L34)</f>
        <v>0</v>
      </c>
      <c r="H34" s="259"/>
      <c r="I34" s="260">
        <f>IF(L34="",0,_xlfn.IFERROR(INT(L34*$I$15),""))</f>
        <v>0</v>
      </c>
      <c r="J34" s="259"/>
      <c r="K34" s="260">
        <f>IF(L34="",0,_xlfn.IFERROR(L34-I34,""))</f>
        <v>0</v>
      </c>
      <c r="L34" s="247"/>
      <c r="M34" s="229">
        <f>SUM(F34,-G34)</f>
        <v>0</v>
      </c>
      <c r="N34" s="212"/>
      <c r="O34" s="292"/>
    </row>
    <row r="35" spans="2:15" ht="17.25" customHeight="1">
      <c r="B35" s="487"/>
      <c r="C35" s="151" t="s">
        <v>84</v>
      </c>
      <c r="D35" s="152">
        <v>10</v>
      </c>
      <c r="E35" s="167"/>
      <c r="F35" s="219"/>
      <c r="G35" s="241">
        <f>IF(E35="",0,H35+J35+L35)</f>
        <v>0</v>
      </c>
      <c r="H35" s="263"/>
      <c r="I35" s="264">
        <f>IF(L35="",0,_xlfn.IFERROR(INT(L35*$I$15),""))</f>
        <v>0</v>
      </c>
      <c r="J35" s="263"/>
      <c r="K35" s="264">
        <f>IF(L35="",0,_xlfn.IFERROR(L35-I35,""))</f>
        <v>0</v>
      </c>
      <c r="L35" s="249"/>
      <c r="M35" s="171">
        <f>SUM(F35,-G35)</f>
        <v>0</v>
      </c>
      <c r="N35" s="220"/>
      <c r="O35" s="292"/>
    </row>
    <row r="36" spans="2:15" ht="17.25" customHeight="1">
      <c r="B36" s="307"/>
      <c r="C36" s="156" t="s">
        <v>85</v>
      </c>
      <c r="D36" s="157" t="s">
        <v>97</v>
      </c>
      <c r="E36" s="158"/>
      <c r="F36" s="159">
        <f>SUM(F33:F35)</f>
        <v>0</v>
      </c>
      <c r="G36" s="239">
        <f>SUM(G33:G35)</f>
        <v>0</v>
      </c>
      <c r="H36" s="506">
        <f>SUM(H33:I35)</f>
        <v>0</v>
      </c>
      <c r="I36" s="507"/>
      <c r="J36" s="506">
        <f>SUM(J33:K35)</f>
        <v>0</v>
      </c>
      <c r="K36" s="507"/>
      <c r="L36" s="265"/>
      <c r="M36" s="158"/>
      <c r="N36" s="158"/>
      <c r="O36" s="304"/>
    </row>
    <row r="37" spans="2:15" ht="17.25" customHeight="1">
      <c r="B37" s="486" t="s">
        <v>98</v>
      </c>
      <c r="C37" s="172" t="s">
        <v>82</v>
      </c>
      <c r="D37" s="173">
        <v>11</v>
      </c>
      <c r="E37" s="223"/>
      <c r="F37" s="204"/>
      <c r="G37" s="160">
        <f>IF(E37="",0,H37+J37+L37)</f>
        <v>0</v>
      </c>
      <c r="H37" s="252"/>
      <c r="I37" s="253">
        <f>IF(L37="",0,_xlfn.IFERROR(INT(L37*$I$15),""))</f>
        <v>0</v>
      </c>
      <c r="J37" s="252"/>
      <c r="K37" s="253">
        <f>IF(L37="",0,_xlfn.IFERROR(L37-I37,""))</f>
        <v>0</v>
      </c>
      <c r="L37" s="243"/>
      <c r="M37" s="144">
        <f>SUM(F37,-G37)</f>
        <v>0</v>
      </c>
      <c r="N37" s="225"/>
      <c r="O37" s="305"/>
    </row>
    <row r="38" spans="2:15" ht="17.25" customHeight="1">
      <c r="B38" s="487"/>
      <c r="C38" s="147" t="s">
        <v>96</v>
      </c>
      <c r="D38" s="148">
        <v>12</v>
      </c>
      <c r="E38" s="165"/>
      <c r="F38" s="212"/>
      <c r="G38" s="240">
        <f>IF(E38="",0,H38+J38+L38)</f>
        <v>0</v>
      </c>
      <c r="H38" s="259"/>
      <c r="I38" s="260">
        <f>IF(L38="",0,_xlfn.IFERROR(INT(L38*$I$15),""))</f>
        <v>0</v>
      </c>
      <c r="J38" s="259"/>
      <c r="K38" s="260">
        <f>IF(L38="",0,_xlfn.IFERROR(L38-I38,""))</f>
        <v>0</v>
      </c>
      <c r="L38" s="247"/>
      <c r="M38" s="229">
        <f>SUM(F38,-G38)</f>
        <v>0</v>
      </c>
      <c r="N38" s="212"/>
      <c r="O38" s="292"/>
    </row>
    <row r="39" spans="2:15" ht="17.25" customHeight="1">
      <c r="B39" s="487"/>
      <c r="C39" s="174" t="s">
        <v>84</v>
      </c>
      <c r="D39" s="170">
        <v>13</v>
      </c>
      <c r="E39" s="167"/>
      <c r="F39" s="219"/>
      <c r="G39" s="241">
        <f>IF(E39="",0,H39+J39+L39)</f>
        <v>0</v>
      </c>
      <c r="H39" s="263"/>
      <c r="I39" s="264">
        <f>IF(L39="",0,_xlfn.IFERROR(INT(L39*$I$15),""))</f>
        <v>0</v>
      </c>
      <c r="J39" s="263"/>
      <c r="K39" s="264">
        <f>IF(L39="",0,_xlfn.IFERROR(L39-I39,""))</f>
        <v>0</v>
      </c>
      <c r="L39" s="249"/>
      <c r="M39" s="171">
        <f>SUM(F39,-G39)</f>
        <v>0</v>
      </c>
      <c r="N39" s="220"/>
      <c r="O39" s="292"/>
    </row>
    <row r="40" spans="2:15" ht="17.25" customHeight="1">
      <c r="B40" s="307"/>
      <c r="C40" s="156" t="s">
        <v>85</v>
      </c>
      <c r="D40" s="152" t="s">
        <v>99</v>
      </c>
      <c r="E40" s="158"/>
      <c r="F40" s="159">
        <f>SUM(F37:F39)</f>
        <v>0</v>
      </c>
      <c r="G40" s="239">
        <f>SUM(G37:G39)</f>
        <v>0</v>
      </c>
      <c r="H40" s="506">
        <f>SUM(H37:I39)</f>
        <v>0</v>
      </c>
      <c r="I40" s="507"/>
      <c r="J40" s="506">
        <f>SUM(J37:K39)</f>
        <v>0</v>
      </c>
      <c r="K40" s="507"/>
      <c r="L40" s="265"/>
      <c r="M40" s="158"/>
      <c r="N40" s="158"/>
      <c r="O40" s="304"/>
    </row>
    <row r="41" spans="2:15" ht="17.25" customHeight="1">
      <c r="B41" s="488" t="s">
        <v>100</v>
      </c>
      <c r="C41" s="490" t="s">
        <v>101</v>
      </c>
      <c r="D41" s="448">
        <v>14</v>
      </c>
      <c r="E41" s="223"/>
      <c r="F41" s="204"/>
      <c r="G41" s="160">
        <f>IF(E41="",0,H41+J41+L41)</f>
        <v>0</v>
      </c>
      <c r="H41" s="252"/>
      <c r="I41" s="253">
        <f>IF(L41="",0,_xlfn.IFERROR(INT(L41*$I$15),""))</f>
        <v>0</v>
      </c>
      <c r="J41" s="252"/>
      <c r="K41" s="253">
        <f>IF(L41="",0,_xlfn.IFERROR(L41-I41,""))</f>
        <v>0</v>
      </c>
      <c r="L41" s="243"/>
      <c r="M41" s="144">
        <f>SUM(F41,-G41)</f>
        <v>0</v>
      </c>
      <c r="N41" s="225"/>
      <c r="O41" s="305"/>
    </row>
    <row r="42" spans="2:15" ht="17.25" customHeight="1">
      <c r="B42" s="489"/>
      <c r="C42" s="491"/>
      <c r="D42" s="481"/>
      <c r="E42" s="230"/>
      <c r="F42" s="220"/>
      <c r="G42" s="242">
        <f>IF(E42="",0,H42+J42+L42)</f>
        <v>0</v>
      </c>
      <c r="H42" s="261"/>
      <c r="I42" s="262">
        <f>IF(L42="",0,_xlfn.IFERROR(INT(L42*$I$15),""))</f>
        <v>0</v>
      </c>
      <c r="J42" s="261"/>
      <c r="K42" s="262">
        <f>IF(L42="",0,_xlfn.IFERROR(L42-I42,""))</f>
        <v>0</v>
      </c>
      <c r="L42" s="248"/>
      <c r="M42" s="171">
        <f>SUM(F42,-G42)</f>
        <v>0</v>
      </c>
      <c r="N42" s="227"/>
      <c r="O42" s="293"/>
    </row>
    <row r="43" spans="2:15" ht="17.25" customHeight="1">
      <c r="B43" s="489"/>
      <c r="C43" s="490" t="s">
        <v>102</v>
      </c>
      <c r="D43" s="448">
        <v>15</v>
      </c>
      <c r="E43" s="223"/>
      <c r="F43" s="204"/>
      <c r="G43" s="160">
        <f>IF(E43="",0,H43+J43+L43)</f>
        <v>0</v>
      </c>
      <c r="H43" s="252"/>
      <c r="I43" s="253">
        <f>IF(L43="",0,_xlfn.IFERROR(INT(L43*$I$15),""))</f>
        <v>0</v>
      </c>
      <c r="J43" s="252"/>
      <c r="K43" s="253">
        <f>IF(L43="",0,_xlfn.IFERROR(L43-I43,""))</f>
        <v>0</v>
      </c>
      <c r="L43" s="243"/>
      <c r="M43" s="144">
        <f>SUM(F43,-G43)</f>
        <v>0</v>
      </c>
      <c r="N43" s="204"/>
      <c r="O43" s="305"/>
    </row>
    <row r="44" spans="2:15" ht="17.25" customHeight="1">
      <c r="B44" s="489"/>
      <c r="C44" s="491"/>
      <c r="D44" s="481"/>
      <c r="E44" s="231"/>
      <c r="F44" s="213"/>
      <c r="G44" s="176">
        <f>IF(E44="",0,H44+J44+L44)</f>
        <v>0</v>
      </c>
      <c r="H44" s="257"/>
      <c r="I44" s="258">
        <f>IF(L44="",0,_xlfn.IFERROR(INT(L44*$I$15),""))</f>
        <v>0</v>
      </c>
      <c r="J44" s="257"/>
      <c r="K44" s="258">
        <f>IF(L44="",0,_xlfn.IFERROR(L44-I44,""))</f>
        <v>0</v>
      </c>
      <c r="L44" s="246"/>
      <c r="M44" s="175">
        <f>SUM(F44,-G44)</f>
        <v>0</v>
      </c>
      <c r="N44" s="232"/>
      <c r="O44" s="293"/>
    </row>
    <row r="45" spans="2:15" ht="17.25" customHeight="1">
      <c r="B45" s="308"/>
      <c r="C45" s="156" t="s">
        <v>85</v>
      </c>
      <c r="D45" s="170" t="s">
        <v>103</v>
      </c>
      <c r="E45" s="158"/>
      <c r="F45" s="168">
        <f>SUM(F41:F44)</f>
        <v>0</v>
      </c>
      <c r="G45" s="242">
        <f>SUM(G41:G44)</f>
        <v>0</v>
      </c>
      <c r="H45" s="506">
        <f>SUM(H41:I44)</f>
        <v>0</v>
      </c>
      <c r="I45" s="507"/>
      <c r="J45" s="506">
        <f>SUM(J41:K44)</f>
        <v>0</v>
      </c>
      <c r="K45" s="507"/>
      <c r="L45" s="265"/>
      <c r="M45" s="158"/>
      <c r="N45" s="158"/>
      <c r="O45" s="309"/>
    </row>
    <row r="46" spans="2:15" ht="17.25" customHeight="1">
      <c r="B46" s="501" t="s">
        <v>104</v>
      </c>
      <c r="C46" s="502"/>
      <c r="D46" s="143" t="s">
        <v>105</v>
      </c>
      <c r="E46" s="233"/>
      <c r="F46" s="208"/>
      <c r="G46" s="161">
        <f>IF(E46="",0,H46+J46+L46)</f>
        <v>0</v>
      </c>
      <c r="H46" s="256"/>
      <c r="I46" s="255">
        <f>IF(L46="",0,_xlfn.IFERROR(INT(L46*$I$15),""))</f>
        <v>0</v>
      </c>
      <c r="J46" s="256"/>
      <c r="K46" s="255">
        <f>IF(L46="",0,_xlfn.IFERROR(L46-I46,""))</f>
        <v>0</v>
      </c>
      <c r="L46" s="245"/>
      <c r="M46" s="145">
        <f>SUM(F46,-G46)</f>
        <v>0</v>
      </c>
      <c r="N46" s="209"/>
      <c r="O46" s="292"/>
    </row>
    <row r="47" spans="2:15" ht="44.25" customHeight="1" thickBot="1">
      <c r="B47" s="503" t="s">
        <v>5</v>
      </c>
      <c r="C47" s="504"/>
      <c r="D47" s="505"/>
      <c r="E47" s="294"/>
      <c r="F47" s="295">
        <f>SUM(F46,F45,F40,F36,F32,F29,F20)</f>
        <v>0</v>
      </c>
      <c r="G47" s="296">
        <f>SUM(G46,G45,G40,G36,G32,G29,G20)</f>
        <v>0</v>
      </c>
      <c r="H47" s="520">
        <f>SUM(H46:I46,H45,H40,H36,H32,H29,H20)</f>
        <v>0</v>
      </c>
      <c r="I47" s="521"/>
      <c r="J47" s="520">
        <f>SUM(J46:K46,J45,J40,J36,J32,J29,J20)</f>
        <v>0</v>
      </c>
      <c r="K47" s="521"/>
      <c r="L47" s="310"/>
      <c r="M47" s="294"/>
      <c r="N47" s="311"/>
      <c r="O47" s="298" t="s">
        <v>106</v>
      </c>
    </row>
    <row r="48" spans="2:15" ht="17.25" customHeight="1">
      <c r="B48" s="510" t="s">
        <v>107</v>
      </c>
      <c r="C48" s="283" t="s">
        <v>82</v>
      </c>
      <c r="D48" s="284">
        <v>16</v>
      </c>
      <c r="E48" s="285"/>
      <c r="F48" s="286"/>
      <c r="G48" s="287">
        <f>IF(E48="",0,H48+J48+L48)</f>
        <v>0</v>
      </c>
      <c r="H48" s="269"/>
      <c r="I48" s="270">
        <f>IF(L48="",0,_xlfn.IFERROR(INT(L48*$I$15),""))</f>
        <v>0</v>
      </c>
      <c r="J48" s="269"/>
      <c r="K48" s="270">
        <f>IF(L48="",0,_xlfn.IFERROR(L48-I48,""))</f>
        <v>0</v>
      </c>
      <c r="L48" s="288"/>
      <c r="M48" s="289">
        <f>SUM(F48,-G48)</f>
        <v>0</v>
      </c>
      <c r="N48" s="290"/>
      <c r="O48" s="291"/>
    </row>
    <row r="49" spans="2:15" ht="17.25" customHeight="1">
      <c r="B49" s="489"/>
      <c r="C49" s="147" t="s">
        <v>96</v>
      </c>
      <c r="D49" s="148">
        <v>17</v>
      </c>
      <c r="E49" s="165"/>
      <c r="F49" s="212"/>
      <c r="G49" s="240">
        <f>IF(E49="",0,H49+J49+L49)</f>
        <v>0</v>
      </c>
      <c r="H49" s="259"/>
      <c r="I49" s="260">
        <f>IF(L49="",0,_xlfn.IFERROR(INT(L49*$I$15),""))</f>
        <v>0</v>
      </c>
      <c r="J49" s="259"/>
      <c r="K49" s="260">
        <f>IF(L49="",0,_xlfn.IFERROR(L49-I49,""))</f>
        <v>0</v>
      </c>
      <c r="L49" s="247"/>
      <c r="M49" s="229">
        <f>SUM(F49,-G49)</f>
        <v>0</v>
      </c>
      <c r="N49" s="212"/>
      <c r="O49" s="292"/>
    </row>
    <row r="50" spans="2:15" ht="17.25" customHeight="1">
      <c r="B50" s="489"/>
      <c r="C50" s="174" t="s">
        <v>84</v>
      </c>
      <c r="D50" s="170">
        <v>18</v>
      </c>
      <c r="E50" s="167"/>
      <c r="F50" s="232"/>
      <c r="G50" s="176">
        <f>IF(E50="",0,H50+J50+L50)</f>
        <v>0</v>
      </c>
      <c r="H50" s="271"/>
      <c r="I50" s="258">
        <f>IF(L50="",0,_xlfn.IFERROR(INT(L50*$I$15),""))</f>
        <v>0</v>
      </c>
      <c r="J50" s="271"/>
      <c r="K50" s="258">
        <f>IF(L50="",0,_xlfn.IFERROR(L50-I50,""))</f>
        <v>0</v>
      </c>
      <c r="L50" s="267"/>
      <c r="M50" s="175">
        <f>SUM(F50,-G50)</f>
        <v>0</v>
      </c>
      <c r="N50" s="213"/>
      <c r="O50" s="293"/>
    </row>
    <row r="51" spans="2:15" ht="45" customHeight="1" thickBot="1">
      <c r="B51" s="511" t="s">
        <v>5</v>
      </c>
      <c r="C51" s="512"/>
      <c r="D51" s="513"/>
      <c r="E51" s="294"/>
      <c r="F51" s="295">
        <f>SUM(F48:F50)</f>
        <v>0</v>
      </c>
      <c r="G51" s="296">
        <f>SUM(G48:G50)</f>
        <v>0</v>
      </c>
      <c r="H51" s="520">
        <f>SUM(H48:I50)</f>
        <v>0</v>
      </c>
      <c r="I51" s="521"/>
      <c r="J51" s="520">
        <f>SUM(J48:K50)</f>
        <v>0</v>
      </c>
      <c r="K51" s="521"/>
      <c r="L51" s="297"/>
      <c r="M51" s="294"/>
      <c r="N51" s="294"/>
      <c r="O51" s="298" t="s">
        <v>184</v>
      </c>
    </row>
    <row r="52" spans="2:15" ht="9.75" customHeight="1">
      <c r="B52" s="279"/>
      <c r="C52" s="280"/>
      <c r="D52" s="280"/>
      <c r="E52" s="281"/>
      <c r="F52" s="268"/>
      <c r="G52" s="268"/>
      <c r="H52" s="268"/>
      <c r="I52" s="268"/>
      <c r="J52" s="268"/>
      <c r="K52" s="268"/>
      <c r="L52" s="268"/>
      <c r="M52" s="281"/>
      <c r="N52" s="268"/>
      <c r="O52" s="282"/>
    </row>
    <row r="53" spans="1:15" ht="15.75" customHeight="1">
      <c r="A53" s="178" t="s">
        <v>108</v>
      </c>
      <c r="B53" s="179"/>
      <c r="C53" s="180"/>
      <c r="D53" s="181"/>
      <c r="E53" s="181"/>
      <c r="F53" s="514"/>
      <c r="G53" s="514"/>
      <c r="H53" s="514"/>
      <c r="I53" s="514"/>
      <c r="J53" s="514"/>
      <c r="K53" s="514"/>
      <c r="L53" s="514"/>
      <c r="M53" s="514"/>
      <c r="N53" s="514"/>
      <c r="O53" s="514"/>
    </row>
    <row r="54" spans="1:15" ht="15.75" customHeight="1" thickBot="1">
      <c r="A54" s="182"/>
      <c r="B54" s="515" t="s">
        <v>77</v>
      </c>
      <c r="C54" s="516"/>
      <c r="D54" s="517"/>
      <c r="E54" s="482" t="s">
        <v>78</v>
      </c>
      <c r="F54" s="500" t="s">
        <v>180</v>
      </c>
      <c r="G54" s="524" t="s">
        <v>169</v>
      </c>
      <c r="H54" s="526"/>
      <c r="I54" s="526"/>
      <c r="J54" s="526"/>
      <c r="K54" s="526"/>
      <c r="L54" s="525"/>
      <c r="M54" s="524" t="s">
        <v>170</v>
      </c>
      <c r="N54" s="525"/>
      <c r="O54" s="483" t="s">
        <v>79</v>
      </c>
    </row>
    <row r="55" spans="2:15" ht="15.75" customHeight="1">
      <c r="B55" s="518"/>
      <c r="C55" s="475"/>
      <c r="D55" s="476"/>
      <c r="E55" s="462"/>
      <c r="F55" s="462"/>
      <c r="G55" s="498" t="s">
        <v>182</v>
      </c>
      <c r="H55" s="464" t="s">
        <v>171</v>
      </c>
      <c r="I55" s="465"/>
      <c r="J55" s="464" t="s">
        <v>186</v>
      </c>
      <c r="K55" s="465"/>
      <c r="L55" s="466" t="s">
        <v>51</v>
      </c>
      <c r="M55" s="500" t="s">
        <v>183</v>
      </c>
      <c r="N55" s="236"/>
      <c r="O55" s="484"/>
    </row>
    <row r="56" spans="2:15" ht="15" customHeight="1">
      <c r="B56" s="519"/>
      <c r="C56" s="478"/>
      <c r="D56" s="479"/>
      <c r="E56" s="463"/>
      <c r="F56" s="463"/>
      <c r="G56" s="499"/>
      <c r="H56" s="250" t="s">
        <v>179</v>
      </c>
      <c r="I56" s="251">
        <f>'様式 (式入り）'!$H$10</f>
      </c>
      <c r="J56" s="250" t="s">
        <v>181</v>
      </c>
      <c r="K56" s="266" t="e">
        <f>1-'様式 (式入り）'!$H$10</f>
        <v>#VALUE!</v>
      </c>
      <c r="L56" s="467"/>
      <c r="M56" s="463"/>
      <c r="N56" s="237" t="s">
        <v>80</v>
      </c>
      <c r="O56" s="485"/>
    </row>
    <row r="57" spans="2:15" ht="27" customHeight="1">
      <c r="B57" s="508" t="s">
        <v>109</v>
      </c>
      <c r="C57" s="183" t="s">
        <v>101</v>
      </c>
      <c r="D57" s="144">
        <v>19</v>
      </c>
      <c r="E57" s="223"/>
      <c r="F57" s="204"/>
      <c r="G57" s="160">
        <f>IF(E57="",0,H57+J57+L57)</f>
        <v>0</v>
      </c>
      <c r="H57" s="274"/>
      <c r="I57" s="253">
        <f>IF(L57="",0,_xlfn.IFERROR(INT(L57*$I$15),""))</f>
        <v>0</v>
      </c>
      <c r="J57" s="274"/>
      <c r="K57" s="253">
        <f>IF(L57="",0,_xlfn.IFERROR(L57-I57,""))</f>
        <v>0</v>
      </c>
      <c r="L57" s="273"/>
      <c r="M57" s="234">
        <f>SUM(F57,-G57)</f>
        <v>0</v>
      </c>
      <c r="N57" s="204"/>
      <c r="O57" s="226"/>
    </row>
    <row r="58" spans="2:15" ht="27" customHeight="1">
      <c r="B58" s="509"/>
      <c r="C58" s="184" t="s">
        <v>178</v>
      </c>
      <c r="D58" s="171">
        <v>20</v>
      </c>
      <c r="E58" s="230"/>
      <c r="F58" s="213"/>
      <c r="G58" s="176">
        <f>IF(E58="",0,H58+J58+L58)</f>
        <v>0</v>
      </c>
      <c r="H58" s="271"/>
      <c r="I58" s="258">
        <f>IF(L58="",0,_xlfn.IFERROR(INT(L58*$I$15),""))</f>
        <v>0</v>
      </c>
      <c r="J58" s="271"/>
      <c r="K58" s="258">
        <f>IF(L58="",0,_xlfn.IFERROR(L58-I58,""))</f>
        <v>0</v>
      </c>
      <c r="L58" s="267"/>
      <c r="M58" s="235">
        <f>SUM(F58,-G58)</f>
        <v>0</v>
      </c>
      <c r="N58" s="213"/>
      <c r="O58" s="228"/>
    </row>
    <row r="59" spans="2:15" ht="20.25" customHeight="1">
      <c r="B59" s="185"/>
      <c r="C59" s="186" t="s">
        <v>110</v>
      </c>
      <c r="D59" s="187"/>
      <c r="E59" s="188"/>
      <c r="F59" s="238">
        <f>SUM(F57:F58)</f>
        <v>0</v>
      </c>
      <c r="G59" s="272">
        <f>SUM(G57:G58)</f>
        <v>0</v>
      </c>
      <c r="H59" s="522">
        <f>SUM(H57:I58)</f>
        <v>0</v>
      </c>
      <c r="I59" s="523"/>
      <c r="J59" s="522">
        <f>SUM(J57:K58)</f>
        <v>0</v>
      </c>
      <c r="K59" s="523"/>
      <c r="L59" s="275"/>
      <c r="M59" s="188"/>
      <c r="N59" s="188"/>
      <c r="O59" s="177"/>
    </row>
    <row r="60" spans="2:15" ht="22.5" customHeight="1" thickBot="1">
      <c r="B60" s="492" t="s">
        <v>111</v>
      </c>
      <c r="C60" s="493"/>
      <c r="D60" s="187"/>
      <c r="E60" s="188"/>
      <c r="F60" s="189">
        <f>F59*0.75</f>
        <v>0</v>
      </c>
      <c r="G60" s="272"/>
      <c r="H60" s="441">
        <f>+INT(SUM(H59:I59)*0.75)</f>
        <v>0</v>
      </c>
      <c r="I60" s="442"/>
      <c r="J60" s="441">
        <f>+INT(SUM(J59:K59)*0.75)</f>
        <v>0</v>
      </c>
      <c r="K60" s="442"/>
      <c r="L60" s="275"/>
      <c r="M60" s="188"/>
      <c r="N60" s="188"/>
      <c r="O60" s="189"/>
    </row>
  </sheetData>
  <sheetProtection/>
  <mergeCells count="72">
    <mergeCell ref="J45:K45"/>
    <mergeCell ref="H47:I47"/>
    <mergeCell ref="J47:K47"/>
    <mergeCell ref="H51:I51"/>
    <mergeCell ref="J51:K51"/>
    <mergeCell ref="H59:I59"/>
    <mergeCell ref="J59:K59"/>
    <mergeCell ref="G54:L54"/>
    <mergeCell ref="M13:N13"/>
    <mergeCell ref="M14:M15"/>
    <mergeCell ref="H20:I20"/>
    <mergeCell ref="J20:K20"/>
    <mergeCell ref="H29:I29"/>
    <mergeCell ref="J29:K29"/>
    <mergeCell ref="L55:L56"/>
    <mergeCell ref="B57:B58"/>
    <mergeCell ref="B48:B50"/>
    <mergeCell ref="B51:D51"/>
    <mergeCell ref="F53:O53"/>
    <mergeCell ref="B54:D56"/>
    <mergeCell ref="M54:N54"/>
    <mergeCell ref="M55:M56"/>
    <mergeCell ref="H55:I55"/>
    <mergeCell ref="B47:D47"/>
    <mergeCell ref="H32:I32"/>
    <mergeCell ref="J32:K32"/>
    <mergeCell ref="H36:I36"/>
    <mergeCell ref="J55:K55"/>
    <mergeCell ref="J36:K36"/>
    <mergeCell ref="H40:I40"/>
    <mergeCell ref="J40:K40"/>
    <mergeCell ref="H45:I45"/>
    <mergeCell ref="C43:C44"/>
    <mergeCell ref="D43:D44"/>
    <mergeCell ref="B60:C60"/>
    <mergeCell ref="F13:F15"/>
    <mergeCell ref="G13:L13"/>
    <mergeCell ref="G14:G15"/>
    <mergeCell ref="H14:I14"/>
    <mergeCell ref="F54:F56"/>
    <mergeCell ref="B46:C46"/>
    <mergeCell ref="G55:G56"/>
    <mergeCell ref="B30:B32"/>
    <mergeCell ref="C30:C31"/>
    <mergeCell ref="D30:D31"/>
    <mergeCell ref="E54:E56"/>
    <mergeCell ref="O54:O56"/>
    <mergeCell ref="B33:B35"/>
    <mergeCell ref="B37:B39"/>
    <mergeCell ref="B41:B44"/>
    <mergeCell ref="C41:C42"/>
    <mergeCell ref="D41:D42"/>
    <mergeCell ref="N4:O4"/>
    <mergeCell ref="N5:O5"/>
    <mergeCell ref="B7:O7"/>
    <mergeCell ref="B8:O8"/>
    <mergeCell ref="B9:C9"/>
    <mergeCell ref="O13:O15"/>
    <mergeCell ref="E13:E15"/>
    <mergeCell ref="J14:K14"/>
    <mergeCell ref="L14:L15"/>
    <mergeCell ref="B13:D15"/>
    <mergeCell ref="H60:I60"/>
    <mergeCell ref="J60:K60"/>
    <mergeCell ref="B4:F5"/>
    <mergeCell ref="B16:B19"/>
    <mergeCell ref="C16:C17"/>
    <mergeCell ref="D16:D17"/>
    <mergeCell ref="B21:B29"/>
    <mergeCell ref="C21:C22"/>
    <mergeCell ref="D21:D25"/>
    <mergeCell ref="C24:C25"/>
  </mergeCells>
  <printOptions horizontalCentered="1" verticalCentered="1"/>
  <pageMargins left="0.5905511811023623" right="0" top="0.2362204724409449" bottom="0.2362204724409449" header="0.5118110236220472" footer="0.35433070866141736"/>
  <pageSetup fitToHeight="1" fitToWidth="1" horizontalDpi="600" verticalDpi="600" orientation="landscape" paperSize="8" scale="81" r:id="rId2"/>
  <drawing r:id="rId1"/>
</worksheet>
</file>

<file path=xl/worksheets/sheet7.xml><?xml version="1.0" encoding="utf-8"?>
<worksheet xmlns="http://schemas.openxmlformats.org/spreadsheetml/2006/main" xmlns:r="http://schemas.openxmlformats.org/officeDocument/2006/relationships">
  <dimension ref="A1:DC95"/>
  <sheetViews>
    <sheetView zoomScalePageLayoutView="0" workbookViewId="0" topLeftCell="A1">
      <selection activeCell="L21" sqref="L21"/>
    </sheetView>
  </sheetViews>
  <sheetFormatPr defaultColWidth="9.00390625" defaultRowHeight="13.5"/>
  <cols>
    <col min="1" max="2" width="2.125" style="0" customWidth="1"/>
    <col min="3" max="3" width="3.125" style="0" customWidth="1"/>
    <col min="4" max="12" width="2.125" style="0" customWidth="1"/>
    <col min="13" max="57" width="1.875" style="0" customWidth="1"/>
    <col min="58" max="67" width="2.125" style="0" customWidth="1"/>
    <col min="68" max="125" width="1.875" style="0" customWidth="1"/>
  </cols>
  <sheetData>
    <row r="1" spans="1:82" ht="14.25" customHeight="1">
      <c r="A1" s="190"/>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row>
    <row r="2" spans="1:82" ht="14.25" customHeight="1">
      <c r="A2" s="190"/>
      <c r="B2" s="191" t="s">
        <v>112</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row>
    <row r="3" spans="1:82" s="193" customFormat="1" ht="14.25" customHeight="1">
      <c r="A3" s="192"/>
      <c r="C3" s="192" t="s">
        <v>113</v>
      </c>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row>
    <row r="4" spans="1:82" s="193" customFormat="1" ht="14.25" customHeight="1">
      <c r="A4" s="192"/>
      <c r="B4" s="192"/>
      <c r="C4" s="192" t="s">
        <v>114</v>
      </c>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row>
    <row r="5" spans="1:82" s="193" customFormat="1" ht="14.25" customHeight="1">
      <c r="A5" s="192"/>
      <c r="B5" s="192"/>
      <c r="C5" s="192" t="s">
        <v>115</v>
      </c>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row>
    <row r="6" spans="1:82" s="193" customFormat="1" ht="14.25" customHeight="1">
      <c r="A6" s="192"/>
      <c r="B6" s="192"/>
      <c r="C6" s="192" t="s">
        <v>116</v>
      </c>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row>
    <row r="7" spans="1:82" ht="14.25" customHeight="1" thickBot="1">
      <c r="A7" s="194"/>
      <c r="B7" s="191"/>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9" t="s">
        <v>175</v>
      </c>
      <c r="BK7" s="654">
        <f>'様式 (式入り）'!$H$10</f>
      </c>
      <c r="BL7" s="655"/>
      <c r="BM7" s="655"/>
      <c r="BN7" s="655"/>
      <c r="BO7" s="655"/>
      <c r="BP7" s="194"/>
      <c r="BQ7" s="194"/>
      <c r="BR7" s="194"/>
      <c r="BS7" s="194"/>
      <c r="BT7" s="199" t="s">
        <v>175</v>
      </c>
      <c r="BU7" s="654" t="e">
        <f>1-'様式 (式入り）'!$H$10</f>
        <v>#VALUE!</v>
      </c>
      <c r="BV7" s="655"/>
      <c r="BW7" s="655"/>
      <c r="BX7" s="655"/>
      <c r="BY7" s="655"/>
      <c r="BZ7" s="190"/>
      <c r="CA7" s="190"/>
      <c r="CB7" s="190"/>
      <c r="CC7" s="190"/>
      <c r="CD7" s="190"/>
    </row>
    <row r="8" spans="1:82" ht="14.25" customHeight="1">
      <c r="A8" s="194"/>
      <c r="B8" s="194"/>
      <c r="C8" s="527" t="s">
        <v>117</v>
      </c>
      <c r="D8" s="585" t="s">
        <v>118</v>
      </c>
      <c r="E8" s="586"/>
      <c r="F8" s="586"/>
      <c r="G8" s="586"/>
      <c r="H8" s="586"/>
      <c r="I8" s="586"/>
      <c r="J8" s="586"/>
      <c r="K8" s="586"/>
      <c r="L8" s="587"/>
      <c r="M8" s="585" t="s">
        <v>119</v>
      </c>
      <c r="N8" s="586"/>
      <c r="O8" s="586"/>
      <c r="P8" s="586"/>
      <c r="Q8" s="587"/>
      <c r="R8" s="585" t="s">
        <v>120</v>
      </c>
      <c r="S8" s="586"/>
      <c r="T8" s="586"/>
      <c r="U8" s="586"/>
      <c r="V8" s="587"/>
      <c r="W8" s="585" t="s">
        <v>121</v>
      </c>
      <c r="X8" s="586"/>
      <c r="Y8" s="586"/>
      <c r="Z8" s="586"/>
      <c r="AA8" s="587"/>
      <c r="AB8" s="585" t="s">
        <v>122</v>
      </c>
      <c r="AC8" s="586"/>
      <c r="AD8" s="586"/>
      <c r="AE8" s="586"/>
      <c r="AF8" s="587"/>
      <c r="AG8" s="585"/>
      <c r="AH8" s="586"/>
      <c r="AI8" s="586"/>
      <c r="AJ8" s="586"/>
      <c r="AK8" s="587"/>
      <c r="AL8" s="585"/>
      <c r="AM8" s="586"/>
      <c r="AN8" s="586"/>
      <c r="AO8" s="586"/>
      <c r="AP8" s="587"/>
      <c r="AQ8" s="585"/>
      <c r="AR8" s="586"/>
      <c r="AS8" s="586"/>
      <c r="AT8" s="586"/>
      <c r="AU8" s="587"/>
      <c r="AV8" s="585"/>
      <c r="AW8" s="586"/>
      <c r="AX8" s="586"/>
      <c r="AY8" s="586"/>
      <c r="AZ8" s="586"/>
      <c r="BA8" s="585" t="s">
        <v>5</v>
      </c>
      <c r="BB8" s="586"/>
      <c r="BC8" s="586"/>
      <c r="BD8" s="586"/>
      <c r="BE8" s="586"/>
      <c r="BF8" s="659" t="s">
        <v>26</v>
      </c>
      <c r="BG8" s="660"/>
      <c r="BH8" s="660"/>
      <c r="BI8" s="660"/>
      <c r="BJ8" s="660"/>
      <c r="BK8" s="660"/>
      <c r="BL8" s="660"/>
      <c r="BM8" s="660"/>
      <c r="BN8" s="660"/>
      <c r="BO8" s="661"/>
      <c r="BP8" s="660" t="s">
        <v>185</v>
      </c>
      <c r="BQ8" s="660"/>
      <c r="BR8" s="660" t="s">
        <v>185</v>
      </c>
      <c r="BS8" s="660"/>
      <c r="BT8" s="660" t="s">
        <v>185</v>
      </c>
      <c r="BU8" s="660"/>
      <c r="BV8" s="660" t="s">
        <v>185</v>
      </c>
      <c r="BW8" s="660"/>
      <c r="BX8" s="660" t="s">
        <v>185</v>
      </c>
      <c r="BY8" s="672"/>
      <c r="BZ8" s="668" t="s">
        <v>173</v>
      </c>
      <c r="CA8" s="555"/>
      <c r="CB8" s="555"/>
      <c r="CC8" s="555"/>
      <c r="CD8" s="556"/>
    </row>
    <row r="9" spans="1:82" ht="14.25" customHeight="1">
      <c r="A9" s="194"/>
      <c r="B9" s="194"/>
      <c r="C9" s="527"/>
      <c r="D9" s="588"/>
      <c r="E9" s="589"/>
      <c r="F9" s="589"/>
      <c r="G9" s="589"/>
      <c r="H9" s="589"/>
      <c r="I9" s="589"/>
      <c r="J9" s="589"/>
      <c r="K9" s="589"/>
      <c r="L9" s="590"/>
      <c r="M9" s="588"/>
      <c r="N9" s="589"/>
      <c r="O9" s="589"/>
      <c r="P9" s="589"/>
      <c r="Q9" s="590"/>
      <c r="R9" s="588" t="s">
        <v>120</v>
      </c>
      <c r="S9" s="589"/>
      <c r="T9" s="589"/>
      <c r="U9" s="589"/>
      <c r="V9" s="590"/>
      <c r="W9" s="588" t="s">
        <v>121</v>
      </c>
      <c r="X9" s="589"/>
      <c r="Y9" s="589"/>
      <c r="Z9" s="589"/>
      <c r="AA9" s="590"/>
      <c r="AB9" s="588" t="s">
        <v>122</v>
      </c>
      <c r="AC9" s="589"/>
      <c r="AD9" s="589"/>
      <c r="AE9" s="589"/>
      <c r="AF9" s="590"/>
      <c r="AG9" s="588"/>
      <c r="AH9" s="589"/>
      <c r="AI9" s="589"/>
      <c r="AJ9" s="589"/>
      <c r="AK9" s="590"/>
      <c r="AL9" s="588"/>
      <c r="AM9" s="589"/>
      <c r="AN9" s="589"/>
      <c r="AO9" s="589"/>
      <c r="AP9" s="590"/>
      <c r="AQ9" s="588"/>
      <c r="AR9" s="589"/>
      <c r="AS9" s="589"/>
      <c r="AT9" s="589"/>
      <c r="AU9" s="590"/>
      <c r="AV9" s="588"/>
      <c r="AW9" s="589"/>
      <c r="AX9" s="589"/>
      <c r="AY9" s="589"/>
      <c r="AZ9" s="589"/>
      <c r="BA9" s="588" t="s">
        <v>5</v>
      </c>
      <c r="BB9" s="589"/>
      <c r="BC9" s="589"/>
      <c r="BD9" s="589"/>
      <c r="BE9" s="589"/>
      <c r="BF9" s="559" t="s">
        <v>174</v>
      </c>
      <c r="BG9" s="546"/>
      <c r="BH9" s="546"/>
      <c r="BI9" s="546"/>
      <c r="BJ9" s="547"/>
      <c r="BK9" s="548" t="s">
        <v>176</v>
      </c>
      <c r="BL9" s="546"/>
      <c r="BM9" s="546"/>
      <c r="BN9" s="546"/>
      <c r="BO9" s="560"/>
      <c r="BP9" s="546" t="s">
        <v>174</v>
      </c>
      <c r="BQ9" s="546"/>
      <c r="BR9" s="546"/>
      <c r="BS9" s="546"/>
      <c r="BT9" s="547"/>
      <c r="BU9" s="548" t="s">
        <v>176</v>
      </c>
      <c r="BV9" s="546"/>
      <c r="BW9" s="546"/>
      <c r="BX9" s="546"/>
      <c r="BY9" s="547"/>
      <c r="BZ9" s="669"/>
      <c r="CA9" s="557"/>
      <c r="CB9" s="557"/>
      <c r="CC9" s="557"/>
      <c r="CD9" s="558"/>
    </row>
    <row r="10" spans="1:82" s="129" customFormat="1" ht="14.25" customHeight="1">
      <c r="A10" s="38"/>
      <c r="B10" s="38"/>
      <c r="C10" s="527"/>
      <c r="D10" s="533"/>
      <c r="E10" s="533"/>
      <c r="F10" s="533"/>
      <c r="G10" s="533"/>
      <c r="H10" s="533"/>
      <c r="I10" s="533"/>
      <c r="J10" s="533"/>
      <c r="K10" s="533"/>
      <c r="L10" s="533"/>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3"/>
      <c r="AR10" s="533"/>
      <c r="AS10" s="533"/>
      <c r="AT10" s="533"/>
      <c r="AU10" s="533"/>
      <c r="AV10" s="533"/>
      <c r="AW10" s="533"/>
      <c r="AX10" s="533"/>
      <c r="AY10" s="533"/>
      <c r="AZ10" s="535"/>
      <c r="BA10" s="534">
        <f>SUM(M10:AZ10)</f>
        <v>0</v>
      </c>
      <c r="BB10" s="534"/>
      <c r="BC10" s="534"/>
      <c r="BD10" s="534"/>
      <c r="BE10" s="536"/>
      <c r="BF10" s="643"/>
      <c r="BG10" s="549"/>
      <c r="BH10" s="549"/>
      <c r="BI10" s="549"/>
      <c r="BJ10" s="550"/>
      <c r="BK10" s="535">
        <f aca="true" t="shared" si="0" ref="BK10:BK16">IF(D10="",0,_xlfn.IFERROR(INT(BZ10*$BK$7),""))</f>
        <v>0</v>
      </c>
      <c r="BL10" s="551"/>
      <c r="BM10" s="551"/>
      <c r="BN10" s="551"/>
      <c r="BO10" s="644"/>
      <c r="BP10" s="549"/>
      <c r="BQ10" s="549"/>
      <c r="BR10" s="549"/>
      <c r="BS10" s="549"/>
      <c r="BT10" s="550"/>
      <c r="BU10" s="535">
        <f aca="true" t="shared" si="1" ref="BU10:BU16">IF(D10="",0,_xlfn.IFERROR(BZ10-BK10,""))</f>
        <v>0</v>
      </c>
      <c r="BV10" s="551"/>
      <c r="BW10" s="551"/>
      <c r="BX10" s="551"/>
      <c r="BY10" s="552"/>
      <c r="BZ10" s="662">
        <f aca="true" t="shared" si="2" ref="BZ10:BZ16">BA10-BF10-BP10</f>
        <v>0</v>
      </c>
      <c r="CA10" s="663"/>
      <c r="CB10" s="663"/>
      <c r="CC10" s="663"/>
      <c r="CD10" s="664"/>
    </row>
    <row r="11" spans="1:82" s="129" customFormat="1" ht="14.25" customHeight="1">
      <c r="A11" s="38"/>
      <c r="B11" s="38"/>
      <c r="C11" s="527"/>
      <c r="D11" s="537"/>
      <c r="E11" s="537"/>
      <c r="F11" s="537"/>
      <c r="G11" s="537"/>
      <c r="H11" s="537"/>
      <c r="I11" s="537"/>
      <c r="J11" s="537"/>
      <c r="K11" s="537"/>
      <c r="L11" s="537"/>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7"/>
      <c r="AR11" s="537"/>
      <c r="AS11" s="537"/>
      <c r="AT11" s="537"/>
      <c r="AU11" s="537"/>
      <c r="AV11" s="537"/>
      <c r="AW11" s="537"/>
      <c r="AX11" s="537"/>
      <c r="AY11" s="537"/>
      <c r="AZ11" s="528"/>
      <c r="BA11" s="538">
        <f aca="true" t="shared" si="3" ref="BA11:BA16">SUM(M11:AZ11)</f>
        <v>0</v>
      </c>
      <c r="BB11" s="538"/>
      <c r="BC11" s="538"/>
      <c r="BD11" s="538"/>
      <c r="BE11" s="539"/>
      <c r="BF11" s="553"/>
      <c r="BG11" s="531"/>
      <c r="BH11" s="531"/>
      <c r="BI11" s="531"/>
      <c r="BJ11" s="532"/>
      <c r="BK11" s="528">
        <f t="shared" si="0"/>
        <v>0</v>
      </c>
      <c r="BL11" s="529"/>
      <c r="BM11" s="529"/>
      <c r="BN11" s="529"/>
      <c r="BO11" s="645"/>
      <c r="BP11" s="531"/>
      <c r="BQ11" s="531"/>
      <c r="BR11" s="531"/>
      <c r="BS11" s="531"/>
      <c r="BT11" s="532"/>
      <c r="BU11" s="528">
        <f t="shared" si="1"/>
        <v>0</v>
      </c>
      <c r="BV11" s="529"/>
      <c r="BW11" s="529"/>
      <c r="BX11" s="529"/>
      <c r="BY11" s="530"/>
      <c r="BZ11" s="665">
        <f t="shared" si="2"/>
        <v>0</v>
      </c>
      <c r="CA11" s="666"/>
      <c r="CB11" s="666"/>
      <c r="CC11" s="666"/>
      <c r="CD11" s="667"/>
    </row>
    <row r="12" spans="1:82" s="129" customFormat="1" ht="14.25" customHeight="1">
      <c r="A12" s="38"/>
      <c r="B12" s="38"/>
      <c r="C12" s="527"/>
      <c r="D12" s="537"/>
      <c r="E12" s="537"/>
      <c r="F12" s="537"/>
      <c r="G12" s="537"/>
      <c r="H12" s="537"/>
      <c r="I12" s="537"/>
      <c r="J12" s="537"/>
      <c r="K12" s="537"/>
      <c r="L12" s="537"/>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8"/>
      <c r="AK12" s="538"/>
      <c r="AL12" s="538"/>
      <c r="AM12" s="538"/>
      <c r="AN12" s="538"/>
      <c r="AO12" s="538"/>
      <c r="AP12" s="538"/>
      <c r="AQ12" s="537"/>
      <c r="AR12" s="537"/>
      <c r="AS12" s="537"/>
      <c r="AT12" s="537"/>
      <c r="AU12" s="537"/>
      <c r="AV12" s="537"/>
      <c r="AW12" s="537"/>
      <c r="AX12" s="537"/>
      <c r="AY12" s="537"/>
      <c r="AZ12" s="528"/>
      <c r="BA12" s="538">
        <f t="shared" si="3"/>
        <v>0</v>
      </c>
      <c r="BB12" s="538"/>
      <c r="BC12" s="538"/>
      <c r="BD12" s="538"/>
      <c r="BE12" s="539"/>
      <c r="BF12" s="553"/>
      <c r="BG12" s="531"/>
      <c r="BH12" s="531"/>
      <c r="BI12" s="531"/>
      <c r="BJ12" s="532"/>
      <c r="BK12" s="528">
        <f t="shared" si="0"/>
        <v>0</v>
      </c>
      <c r="BL12" s="529"/>
      <c r="BM12" s="529"/>
      <c r="BN12" s="529"/>
      <c r="BO12" s="645"/>
      <c r="BP12" s="531"/>
      <c r="BQ12" s="531"/>
      <c r="BR12" s="531"/>
      <c r="BS12" s="531"/>
      <c r="BT12" s="532"/>
      <c r="BU12" s="528">
        <f t="shared" si="1"/>
        <v>0</v>
      </c>
      <c r="BV12" s="529"/>
      <c r="BW12" s="529"/>
      <c r="BX12" s="529"/>
      <c r="BY12" s="530"/>
      <c r="BZ12" s="665">
        <f t="shared" si="2"/>
        <v>0</v>
      </c>
      <c r="CA12" s="666"/>
      <c r="CB12" s="666"/>
      <c r="CC12" s="666"/>
      <c r="CD12" s="667"/>
    </row>
    <row r="13" spans="1:82" s="129" customFormat="1" ht="14.25" customHeight="1">
      <c r="A13" s="38"/>
      <c r="B13" s="38"/>
      <c r="C13" s="527"/>
      <c r="D13" s="537"/>
      <c r="E13" s="537"/>
      <c r="F13" s="537"/>
      <c r="G13" s="537"/>
      <c r="H13" s="537"/>
      <c r="I13" s="537"/>
      <c r="J13" s="537"/>
      <c r="K13" s="537"/>
      <c r="L13" s="537"/>
      <c r="M13" s="538"/>
      <c r="N13" s="538"/>
      <c r="O13" s="538"/>
      <c r="P13" s="538"/>
      <c r="Q13" s="538"/>
      <c r="R13" s="538"/>
      <c r="S13" s="538"/>
      <c r="T13" s="538"/>
      <c r="U13" s="538"/>
      <c r="V13" s="538"/>
      <c r="W13" s="538"/>
      <c r="X13" s="538"/>
      <c r="Y13" s="538"/>
      <c r="Z13" s="538"/>
      <c r="AA13" s="538"/>
      <c r="AB13" s="538"/>
      <c r="AC13" s="538"/>
      <c r="AD13" s="538"/>
      <c r="AE13" s="538"/>
      <c r="AF13" s="538"/>
      <c r="AG13" s="538"/>
      <c r="AH13" s="538"/>
      <c r="AI13" s="538"/>
      <c r="AJ13" s="538"/>
      <c r="AK13" s="538"/>
      <c r="AL13" s="538"/>
      <c r="AM13" s="538"/>
      <c r="AN13" s="538"/>
      <c r="AO13" s="538"/>
      <c r="AP13" s="538"/>
      <c r="AQ13" s="537"/>
      <c r="AR13" s="537"/>
      <c r="AS13" s="537"/>
      <c r="AT13" s="537"/>
      <c r="AU13" s="537"/>
      <c r="AV13" s="537"/>
      <c r="AW13" s="537"/>
      <c r="AX13" s="537"/>
      <c r="AY13" s="537"/>
      <c r="AZ13" s="528"/>
      <c r="BA13" s="538">
        <f t="shared" si="3"/>
        <v>0</v>
      </c>
      <c r="BB13" s="538"/>
      <c r="BC13" s="538"/>
      <c r="BD13" s="538"/>
      <c r="BE13" s="539"/>
      <c r="BF13" s="553"/>
      <c r="BG13" s="531"/>
      <c r="BH13" s="531"/>
      <c r="BI13" s="531"/>
      <c r="BJ13" s="532"/>
      <c r="BK13" s="528">
        <f t="shared" si="0"/>
        <v>0</v>
      </c>
      <c r="BL13" s="529"/>
      <c r="BM13" s="529"/>
      <c r="BN13" s="529"/>
      <c r="BO13" s="645"/>
      <c r="BP13" s="531"/>
      <c r="BQ13" s="531"/>
      <c r="BR13" s="531"/>
      <c r="BS13" s="531"/>
      <c r="BT13" s="532"/>
      <c r="BU13" s="528">
        <f t="shared" si="1"/>
        <v>0</v>
      </c>
      <c r="BV13" s="529"/>
      <c r="BW13" s="529"/>
      <c r="BX13" s="529"/>
      <c r="BY13" s="530"/>
      <c r="BZ13" s="665">
        <f t="shared" si="2"/>
        <v>0</v>
      </c>
      <c r="CA13" s="666"/>
      <c r="CB13" s="666"/>
      <c r="CC13" s="666"/>
      <c r="CD13" s="667"/>
    </row>
    <row r="14" spans="1:82" s="129" customFormat="1" ht="14.25" customHeight="1">
      <c r="A14" s="38"/>
      <c r="B14" s="38"/>
      <c r="C14" s="527"/>
      <c r="D14" s="537"/>
      <c r="E14" s="537"/>
      <c r="F14" s="537"/>
      <c r="G14" s="537"/>
      <c r="H14" s="537"/>
      <c r="I14" s="537"/>
      <c r="J14" s="537"/>
      <c r="K14" s="537"/>
      <c r="L14" s="537"/>
      <c r="M14" s="538"/>
      <c r="N14" s="538"/>
      <c r="O14" s="538"/>
      <c r="P14" s="538"/>
      <c r="Q14" s="538"/>
      <c r="R14" s="538"/>
      <c r="S14" s="538"/>
      <c r="T14" s="538"/>
      <c r="U14" s="538"/>
      <c r="V14" s="538"/>
      <c r="W14" s="538"/>
      <c r="X14" s="538"/>
      <c r="Y14" s="538"/>
      <c r="Z14" s="538"/>
      <c r="AA14" s="538"/>
      <c r="AB14" s="538"/>
      <c r="AC14" s="538"/>
      <c r="AD14" s="538"/>
      <c r="AE14" s="538"/>
      <c r="AF14" s="538"/>
      <c r="AG14" s="538"/>
      <c r="AH14" s="538"/>
      <c r="AI14" s="538"/>
      <c r="AJ14" s="538"/>
      <c r="AK14" s="538"/>
      <c r="AL14" s="538"/>
      <c r="AM14" s="538"/>
      <c r="AN14" s="538"/>
      <c r="AO14" s="538"/>
      <c r="AP14" s="538"/>
      <c r="AQ14" s="537"/>
      <c r="AR14" s="537"/>
      <c r="AS14" s="537"/>
      <c r="AT14" s="537"/>
      <c r="AU14" s="537"/>
      <c r="AV14" s="537"/>
      <c r="AW14" s="537"/>
      <c r="AX14" s="537"/>
      <c r="AY14" s="537"/>
      <c r="AZ14" s="528"/>
      <c r="BA14" s="538">
        <f t="shared" si="3"/>
        <v>0</v>
      </c>
      <c r="BB14" s="538"/>
      <c r="BC14" s="538"/>
      <c r="BD14" s="538"/>
      <c r="BE14" s="539"/>
      <c r="BF14" s="553"/>
      <c r="BG14" s="531"/>
      <c r="BH14" s="531"/>
      <c r="BI14" s="531"/>
      <c r="BJ14" s="532"/>
      <c r="BK14" s="528">
        <f t="shared" si="0"/>
        <v>0</v>
      </c>
      <c r="BL14" s="529"/>
      <c r="BM14" s="529"/>
      <c r="BN14" s="529"/>
      <c r="BO14" s="645"/>
      <c r="BP14" s="531"/>
      <c r="BQ14" s="531"/>
      <c r="BR14" s="531"/>
      <c r="BS14" s="531"/>
      <c r="BT14" s="532"/>
      <c r="BU14" s="528">
        <f t="shared" si="1"/>
        <v>0</v>
      </c>
      <c r="BV14" s="529"/>
      <c r="BW14" s="529"/>
      <c r="BX14" s="529"/>
      <c r="BY14" s="530"/>
      <c r="BZ14" s="665">
        <f t="shared" si="2"/>
        <v>0</v>
      </c>
      <c r="CA14" s="666"/>
      <c r="CB14" s="666"/>
      <c r="CC14" s="666"/>
      <c r="CD14" s="667"/>
    </row>
    <row r="15" spans="1:82" s="129" customFormat="1" ht="14.25" customHeight="1">
      <c r="A15" s="38"/>
      <c r="B15" s="38"/>
      <c r="C15" s="527"/>
      <c r="D15" s="537"/>
      <c r="E15" s="537"/>
      <c r="F15" s="537"/>
      <c r="G15" s="537"/>
      <c r="H15" s="537"/>
      <c r="I15" s="537"/>
      <c r="J15" s="537"/>
      <c r="K15" s="537"/>
      <c r="L15" s="537"/>
      <c r="M15" s="538"/>
      <c r="N15" s="538"/>
      <c r="O15" s="538"/>
      <c r="P15" s="538"/>
      <c r="Q15" s="538"/>
      <c r="R15" s="538"/>
      <c r="S15" s="538"/>
      <c r="T15" s="538"/>
      <c r="U15" s="538"/>
      <c r="V15" s="538"/>
      <c r="W15" s="538"/>
      <c r="X15" s="538"/>
      <c r="Y15" s="538"/>
      <c r="Z15" s="538"/>
      <c r="AA15" s="538"/>
      <c r="AB15" s="538"/>
      <c r="AC15" s="538"/>
      <c r="AD15" s="538"/>
      <c r="AE15" s="538"/>
      <c r="AF15" s="538"/>
      <c r="AG15" s="538"/>
      <c r="AH15" s="538"/>
      <c r="AI15" s="538"/>
      <c r="AJ15" s="538"/>
      <c r="AK15" s="538"/>
      <c r="AL15" s="538"/>
      <c r="AM15" s="538"/>
      <c r="AN15" s="538"/>
      <c r="AO15" s="538"/>
      <c r="AP15" s="538"/>
      <c r="AQ15" s="537"/>
      <c r="AR15" s="537"/>
      <c r="AS15" s="537"/>
      <c r="AT15" s="537"/>
      <c r="AU15" s="537"/>
      <c r="AV15" s="537"/>
      <c r="AW15" s="537"/>
      <c r="AX15" s="537"/>
      <c r="AY15" s="537"/>
      <c r="AZ15" s="528"/>
      <c r="BA15" s="538">
        <f t="shared" si="3"/>
        <v>0</v>
      </c>
      <c r="BB15" s="538"/>
      <c r="BC15" s="538"/>
      <c r="BD15" s="538"/>
      <c r="BE15" s="539"/>
      <c r="BF15" s="553"/>
      <c r="BG15" s="531"/>
      <c r="BH15" s="531"/>
      <c r="BI15" s="531"/>
      <c r="BJ15" s="532"/>
      <c r="BK15" s="528">
        <f t="shared" si="0"/>
        <v>0</v>
      </c>
      <c r="BL15" s="529"/>
      <c r="BM15" s="529"/>
      <c r="BN15" s="529"/>
      <c r="BO15" s="645"/>
      <c r="BP15" s="531"/>
      <c r="BQ15" s="531"/>
      <c r="BR15" s="531"/>
      <c r="BS15" s="531"/>
      <c r="BT15" s="532"/>
      <c r="BU15" s="528">
        <f t="shared" si="1"/>
        <v>0</v>
      </c>
      <c r="BV15" s="529"/>
      <c r="BW15" s="529"/>
      <c r="BX15" s="529"/>
      <c r="BY15" s="530"/>
      <c r="BZ15" s="665">
        <f t="shared" si="2"/>
        <v>0</v>
      </c>
      <c r="CA15" s="666"/>
      <c r="CB15" s="666"/>
      <c r="CC15" s="666"/>
      <c r="CD15" s="667"/>
    </row>
    <row r="16" spans="1:82" s="129" customFormat="1" ht="14.25" customHeight="1">
      <c r="A16" s="38"/>
      <c r="B16" s="38"/>
      <c r="C16" s="527"/>
      <c r="D16" s="543"/>
      <c r="E16" s="543"/>
      <c r="F16" s="543"/>
      <c r="G16" s="543"/>
      <c r="H16" s="543"/>
      <c r="I16" s="543"/>
      <c r="J16" s="543"/>
      <c r="K16" s="543"/>
      <c r="L16" s="543"/>
      <c r="M16" s="540"/>
      <c r="N16" s="540"/>
      <c r="O16" s="540"/>
      <c r="P16" s="540"/>
      <c r="Q16" s="540"/>
      <c r="R16" s="540"/>
      <c r="S16" s="540"/>
      <c r="T16" s="540"/>
      <c r="U16" s="540"/>
      <c r="V16" s="540"/>
      <c r="W16" s="540"/>
      <c r="X16" s="540"/>
      <c r="Y16" s="540"/>
      <c r="Z16" s="540"/>
      <c r="AA16" s="540"/>
      <c r="AB16" s="540"/>
      <c r="AC16" s="540"/>
      <c r="AD16" s="540"/>
      <c r="AE16" s="540"/>
      <c r="AF16" s="540"/>
      <c r="AG16" s="540"/>
      <c r="AH16" s="540"/>
      <c r="AI16" s="540"/>
      <c r="AJ16" s="540"/>
      <c r="AK16" s="540"/>
      <c r="AL16" s="540"/>
      <c r="AM16" s="540"/>
      <c r="AN16" s="540"/>
      <c r="AO16" s="540"/>
      <c r="AP16" s="540"/>
      <c r="AQ16" s="543"/>
      <c r="AR16" s="543"/>
      <c r="AS16" s="543"/>
      <c r="AT16" s="543"/>
      <c r="AU16" s="543"/>
      <c r="AV16" s="543"/>
      <c r="AW16" s="543"/>
      <c r="AX16" s="543"/>
      <c r="AY16" s="543"/>
      <c r="AZ16" s="544"/>
      <c r="BA16" s="540">
        <f t="shared" si="3"/>
        <v>0</v>
      </c>
      <c r="BB16" s="540"/>
      <c r="BC16" s="540"/>
      <c r="BD16" s="540"/>
      <c r="BE16" s="545"/>
      <c r="BF16" s="553"/>
      <c r="BG16" s="531"/>
      <c r="BH16" s="531"/>
      <c r="BI16" s="531"/>
      <c r="BJ16" s="532"/>
      <c r="BK16" s="528">
        <f t="shared" si="0"/>
        <v>0</v>
      </c>
      <c r="BL16" s="529"/>
      <c r="BM16" s="529"/>
      <c r="BN16" s="529"/>
      <c r="BO16" s="645"/>
      <c r="BP16" s="531"/>
      <c r="BQ16" s="531"/>
      <c r="BR16" s="531"/>
      <c r="BS16" s="531"/>
      <c r="BT16" s="532"/>
      <c r="BU16" s="528">
        <f t="shared" si="1"/>
        <v>0</v>
      </c>
      <c r="BV16" s="529"/>
      <c r="BW16" s="529"/>
      <c r="BX16" s="529"/>
      <c r="BY16" s="530"/>
      <c r="BZ16" s="665">
        <f t="shared" si="2"/>
        <v>0</v>
      </c>
      <c r="CA16" s="666"/>
      <c r="CB16" s="666"/>
      <c r="CC16" s="666"/>
      <c r="CD16" s="667"/>
    </row>
    <row r="17" spans="1:82" s="129" customFormat="1" ht="14.25" customHeight="1" thickBot="1">
      <c r="A17" s="38"/>
      <c r="B17" s="38"/>
      <c r="C17" s="527"/>
      <c r="D17" s="542" t="s">
        <v>123</v>
      </c>
      <c r="E17" s="542"/>
      <c r="F17" s="542"/>
      <c r="G17" s="542"/>
      <c r="H17" s="542"/>
      <c r="I17" s="542"/>
      <c r="J17" s="542"/>
      <c r="K17" s="542"/>
      <c r="L17" s="542"/>
      <c r="M17" s="541">
        <f>SUM(M10:Q16)</f>
        <v>0</v>
      </c>
      <c r="N17" s="541"/>
      <c r="O17" s="541"/>
      <c r="P17" s="541"/>
      <c r="Q17" s="541"/>
      <c r="R17" s="541">
        <f>SUM(R10:V16)</f>
        <v>0</v>
      </c>
      <c r="S17" s="541"/>
      <c r="T17" s="541"/>
      <c r="U17" s="541"/>
      <c r="V17" s="541"/>
      <c r="W17" s="541">
        <f>SUM(W10:AA16)</f>
        <v>0</v>
      </c>
      <c r="X17" s="541"/>
      <c r="Y17" s="541"/>
      <c r="Z17" s="541"/>
      <c r="AA17" s="541"/>
      <c r="AB17" s="541">
        <f>SUM(AB10:AF16)</f>
        <v>0</v>
      </c>
      <c r="AC17" s="541"/>
      <c r="AD17" s="541"/>
      <c r="AE17" s="541"/>
      <c r="AF17" s="541"/>
      <c r="AG17" s="541">
        <f>SUM(AG10:AK16)</f>
        <v>0</v>
      </c>
      <c r="AH17" s="541"/>
      <c r="AI17" s="541"/>
      <c r="AJ17" s="541"/>
      <c r="AK17" s="541"/>
      <c r="AL17" s="541">
        <f>SUM(AL10:AP16)</f>
        <v>0</v>
      </c>
      <c r="AM17" s="541"/>
      <c r="AN17" s="541"/>
      <c r="AO17" s="541"/>
      <c r="AP17" s="541"/>
      <c r="AQ17" s="542"/>
      <c r="AR17" s="542"/>
      <c r="AS17" s="542"/>
      <c r="AT17" s="542"/>
      <c r="AU17" s="542"/>
      <c r="AV17" s="542"/>
      <c r="AW17" s="542"/>
      <c r="AX17" s="542"/>
      <c r="AY17" s="542"/>
      <c r="AZ17" s="651"/>
      <c r="BA17" s="541">
        <f>SUM(M17:AZ17)</f>
        <v>0</v>
      </c>
      <c r="BB17" s="541"/>
      <c r="BC17" s="541"/>
      <c r="BD17" s="541"/>
      <c r="BE17" s="652"/>
      <c r="BF17" s="649">
        <f>SUM(BF10:BJ16)</f>
        <v>0</v>
      </c>
      <c r="BG17" s="650"/>
      <c r="BH17" s="650"/>
      <c r="BI17" s="650"/>
      <c r="BJ17" s="650"/>
      <c r="BK17" s="650">
        <f>SUM(BK10:BO16)</f>
        <v>0</v>
      </c>
      <c r="BL17" s="650"/>
      <c r="BM17" s="650"/>
      <c r="BN17" s="650"/>
      <c r="BO17" s="653"/>
      <c r="BP17" s="656">
        <f>SUM(BP10:BT16)</f>
        <v>0</v>
      </c>
      <c r="BQ17" s="650"/>
      <c r="BR17" s="650"/>
      <c r="BS17" s="650"/>
      <c r="BT17" s="650"/>
      <c r="BU17" s="650">
        <f>SUM(BU10:BY16)</f>
        <v>0</v>
      </c>
      <c r="BV17" s="650"/>
      <c r="BW17" s="650"/>
      <c r="BX17" s="650"/>
      <c r="BY17" s="650"/>
      <c r="BZ17" s="670"/>
      <c r="CA17" s="670"/>
      <c r="CB17" s="670"/>
      <c r="CC17" s="670"/>
      <c r="CD17" s="671"/>
    </row>
    <row r="18" spans="1:82" s="129" customFormat="1" ht="14.25" customHeight="1" thickBot="1">
      <c r="A18" s="38"/>
      <c r="B18" s="38"/>
      <c r="C18" s="276"/>
      <c r="D18" s="277"/>
      <c r="E18" s="277"/>
      <c r="F18" s="277"/>
      <c r="G18" s="277"/>
      <c r="H18" s="277"/>
      <c r="I18" s="277"/>
      <c r="J18" s="277"/>
      <c r="K18" s="277"/>
      <c r="L18" s="277"/>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7"/>
      <c r="AR18" s="277"/>
      <c r="AS18" s="277"/>
      <c r="AT18" s="277"/>
      <c r="AU18" s="277"/>
      <c r="AV18" s="277"/>
      <c r="AW18" s="277"/>
      <c r="AX18" s="277"/>
      <c r="AY18" s="277"/>
      <c r="AZ18" s="277"/>
      <c r="BA18" s="278"/>
      <c r="BB18" s="278"/>
      <c r="BC18" s="278"/>
      <c r="BD18" s="278"/>
      <c r="BE18" s="278"/>
      <c r="BF18" s="646">
        <f>SUM(BF17:BO17)</f>
        <v>0</v>
      </c>
      <c r="BG18" s="647"/>
      <c r="BH18" s="647"/>
      <c r="BI18" s="647"/>
      <c r="BJ18" s="647"/>
      <c r="BK18" s="647"/>
      <c r="BL18" s="647"/>
      <c r="BM18" s="647"/>
      <c r="BN18" s="647"/>
      <c r="BO18" s="648"/>
      <c r="BP18" s="646">
        <f>SUM(BP17:BY17)</f>
        <v>0</v>
      </c>
      <c r="BQ18" s="647"/>
      <c r="BR18" s="647"/>
      <c r="BS18" s="647"/>
      <c r="BT18" s="647"/>
      <c r="BU18" s="647"/>
      <c r="BV18" s="647"/>
      <c r="BW18" s="647"/>
      <c r="BX18" s="647"/>
      <c r="BY18" s="648"/>
      <c r="BZ18" s="277"/>
      <c r="CA18" s="277"/>
      <c r="CB18" s="277"/>
      <c r="CC18" s="277"/>
      <c r="CD18" s="277"/>
    </row>
    <row r="19" spans="1:82" ht="14.25" customHeight="1">
      <c r="A19" s="19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0"/>
      <c r="AR19" s="190"/>
      <c r="AS19" s="190"/>
      <c r="AT19" s="190"/>
      <c r="AU19" s="190"/>
      <c r="AV19" s="194"/>
      <c r="AW19" s="194"/>
      <c r="AX19" s="194"/>
      <c r="AY19" s="194"/>
      <c r="AZ19" s="194"/>
      <c r="BA19" s="194"/>
      <c r="BB19" s="194"/>
      <c r="BC19" s="194"/>
      <c r="BD19" s="194"/>
      <c r="BE19" s="194"/>
      <c r="BF19" s="194"/>
      <c r="BG19" s="194"/>
      <c r="BH19" s="194"/>
      <c r="BI19" s="194"/>
      <c r="BJ19" s="194"/>
      <c r="BK19" s="190"/>
      <c r="BL19" s="190"/>
      <c r="BM19" s="190"/>
      <c r="BN19" s="190"/>
      <c r="BO19" s="190"/>
      <c r="BP19" s="190"/>
      <c r="BQ19" s="190"/>
      <c r="BR19" s="190"/>
      <c r="BS19" s="190"/>
      <c r="BT19" s="190"/>
      <c r="BU19" s="190"/>
      <c r="BV19" s="190"/>
      <c r="BW19" s="190"/>
      <c r="BX19" s="190"/>
      <c r="BY19" s="190"/>
      <c r="BZ19" s="190"/>
      <c r="CA19" s="190"/>
      <c r="CB19" s="190"/>
      <c r="CC19" s="190"/>
      <c r="CD19" s="190"/>
    </row>
    <row r="20" spans="1:82" ht="14.25" customHeight="1" thickBot="1">
      <c r="A20" s="19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0"/>
      <c r="AR20" s="190"/>
      <c r="AS20" s="190"/>
      <c r="AT20" s="190"/>
      <c r="AU20" s="190"/>
      <c r="AV20" s="194"/>
      <c r="AW20" s="194"/>
      <c r="AX20" s="194"/>
      <c r="AY20" s="194"/>
      <c r="AZ20" s="194"/>
      <c r="BA20" s="194"/>
      <c r="BB20" s="194"/>
      <c r="BC20" s="194"/>
      <c r="BD20" s="194"/>
      <c r="BE20" s="194"/>
      <c r="BF20" s="194"/>
      <c r="BG20" s="194"/>
      <c r="BH20" s="194"/>
      <c r="BI20" s="194"/>
      <c r="BJ20" s="199" t="s">
        <v>175</v>
      </c>
      <c r="BK20" s="654">
        <f>'様式 (式入り）'!$H$10</f>
      </c>
      <c r="BL20" s="655"/>
      <c r="BM20" s="655"/>
      <c r="BN20" s="655"/>
      <c r="BO20" s="655"/>
      <c r="BP20" s="194"/>
      <c r="BQ20" s="194"/>
      <c r="BR20" s="194"/>
      <c r="BS20" s="194"/>
      <c r="BT20" s="199" t="s">
        <v>175</v>
      </c>
      <c r="BU20" s="654" t="e">
        <f>1-'様式 (式入り）'!$H$10</f>
        <v>#VALUE!</v>
      </c>
      <c r="BV20" s="655"/>
      <c r="BW20" s="655"/>
      <c r="BX20" s="655"/>
      <c r="BY20" s="655"/>
      <c r="BZ20" s="190"/>
      <c r="CA20" s="190"/>
      <c r="CB20" s="190"/>
      <c r="CC20" s="190"/>
      <c r="CD20" s="190"/>
    </row>
    <row r="21" spans="1:82" ht="14.25" customHeight="1">
      <c r="A21" s="194"/>
      <c r="B21" s="194"/>
      <c r="C21" s="527" t="s">
        <v>124</v>
      </c>
      <c r="D21" s="585" t="s">
        <v>118</v>
      </c>
      <c r="E21" s="586"/>
      <c r="F21" s="586"/>
      <c r="G21" s="586"/>
      <c r="H21" s="586"/>
      <c r="I21" s="586"/>
      <c r="J21" s="586"/>
      <c r="K21" s="586"/>
      <c r="L21" s="587"/>
      <c r="M21" s="618" t="s">
        <v>187</v>
      </c>
      <c r="N21" s="619"/>
      <c r="O21" s="619"/>
      <c r="P21" s="619"/>
      <c r="Q21" s="620"/>
      <c r="R21" s="618" t="s">
        <v>188</v>
      </c>
      <c r="S21" s="619"/>
      <c r="T21" s="619"/>
      <c r="U21" s="619"/>
      <c r="V21" s="620"/>
      <c r="W21" s="618" t="s">
        <v>120</v>
      </c>
      <c r="X21" s="619"/>
      <c r="Y21" s="619"/>
      <c r="Z21" s="619"/>
      <c r="AA21" s="620"/>
      <c r="AB21" s="618" t="s">
        <v>189</v>
      </c>
      <c r="AC21" s="619"/>
      <c r="AD21" s="619"/>
      <c r="AE21" s="619"/>
      <c r="AF21" s="620"/>
      <c r="AG21" s="585" t="s">
        <v>145</v>
      </c>
      <c r="AH21" s="586"/>
      <c r="AI21" s="586"/>
      <c r="AJ21" s="586"/>
      <c r="AK21" s="587"/>
      <c r="AL21" s="585"/>
      <c r="AM21" s="586"/>
      <c r="AN21" s="586"/>
      <c r="AO21" s="586"/>
      <c r="AP21" s="587"/>
      <c r="AQ21" s="585"/>
      <c r="AR21" s="586"/>
      <c r="AS21" s="586"/>
      <c r="AT21" s="586"/>
      <c r="AU21" s="587"/>
      <c r="AV21" s="585"/>
      <c r="AW21" s="586"/>
      <c r="AX21" s="586"/>
      <c r="AY21" s="586"/>
      <c r="AZ21" s="587"/>
      <c r="BA21" s="585" t="s">
        <v>5</v>
      </c>
      <c r="BB21" s="586"/>
      <c r="BC21" s="586"/>
      <c r="BD21" s="586"/>
      <c r="BE21" s="586"/>
      <c r="BF21" s="659" t="s">
        <v>26</v>
      </c>
      <c r="BG21" s="660"/>
      <c r="BH21" s="660"/>
      <c r="BI21" s="660"/>
      <c r="BJ21" s="660"/>
      <c r="BK21" s="660"/>
      <c r="BL21" s="660"/>
      <c r="BM21" s="660"/>
      <c r="BN21" s="660"/>
      <c r="BO21" s="661"/>
      <c r="BP21" s="659" t="s">
        <v>185</v>
      </c>
      <c r="BQ21" s="660"/>
      <c r="BR21" s="660" t="s">
        <v>185</v>
      </c>
      <c r="BS21" s="660"/>
      <c r="BT21" s="660" t="s">
        <v>185</v>
      </c>
      <c r="BU21" s="660"/>
      <c r="BV21" s="660" t="s">
        <v>185</v>
      </c>
      <c r="BW21" s="660"/>
      <c r="BX21" s="660" t="s">
        <v>185</v>
      </c>
      <c r="BY21" s="661"/>
      <c r="BZ21" s="554" t="s">
        <v>173</v>
      </c>
      <c r="CA21" s="555"/>
      <c r="CB21" s="555"/>
      <c r="CC21" s="555"/>
      <c r="CD21" s="556"/>
    </row>
    <row r="22" spans="1:82" ht="14.25" customHeight="1">
      <c r="A22" s="194"/>
      <c r="B22" s="194"/>
      <c r="C22" s="527"/>
      <c r="D22" s="588"/>
      <c r="E22" s="589"/>
      <c r="F22" s="589"/>
      <c r="G22" s="589"/>
      <c r="H22" s="589"/>
      <c r="I22" s="589"/>
      <c r="J22" s="589"/>
      <c r="K22" s="589"/>
      <c r="L22" s="590"/>
      <c r="M22" s="621"/>
      <c r="N22" s="622"/>
      <c r="O22" s="622"/>
      <c r="P22" s="622"/>
      <c r="Q22" s="623"/>
      <c r="R22" s="621" t="s">
        <v>120</v>
      </c>
      <c r="S22" s="622"/>
      <c r="T22" s="622"/>
      <c r="U22" s="622"/>
      <c r="V22" s="623"/>
      <c r="W22" s="621" t="s">
        <v>121</v>
      </c>
      <c r="X22" s="622"/>
      <c r="Y22" s="622"/>
      <c r="Z22" s="622"/>
      <c r="AA22" s="623"/>
      <c r="AB22" s="621" t="s">
        <v>122</v>
      </c>
      <c r="AC22" s="622"/>
      <c r="AD22" s="622"/>
      <c r="AE22" s="622"/>
      <c r="AF22" s="623"/>
      <c r="AG22" s="588"/>
      <c r="AH22" s="589"/>
      <c r="AI22" s="589"/>
      <c r="AJ22" s="589"/>
      <c r="AK22" s="590"/>
      <c r="AL22" s="588"/>
      <c r="AM22" s="589"/>
      <c r="AN22" s="589"/>
      <c r="AO22" s="589"/>
      <c r="AP22" s="590"/>
      <c r="AQ22" s="588"/>
      <c r="AR22" s="589"/>
      <c r="AS22" s="589"/>
      <c r="AT22" s="589"/>
      <c r="AU22" s="590"/>
      <c r="AV22" s="588"/>
      <c r="AW22" s="589"/>
      <c r="AX22" s="589"/>
      <c r="AY22" s="589"/>
      <c r="AZ22" s="590"/>
      <c r="BA22" s="588" t="s">
        <v>5</v>
      </c>
      <c r="BB22" s="589"/>
      <c r="BC22" s="589"/>
      <c r="BD22" s="589"/>
      <c r="BE22" s="589"/>
      <c r="BF22" s="559" t="s">
        <v>174</v>
      </c>
      <c r="BG22" s="546"/>
      <c r="BH22" s="546"/>
      <c r="BI22" s="546"/>
      <c r="BJ22" s="547"/>
      <c r="BK22" s="548" t="s">
        <v>176</v>
      </c>
      <c r="BL22" s="546"/>
      <c r="BM22" s="546"/>
      <c r="BN22" s="546"/>
      <c r="BO22" s="560"/>
      <c r="BP22" s="559" t="s">
        <v>174</v>
      </c>
      <c r="BQ22" s="546"/>
      <c r="BR22" s="546"/>
      <c r="BS22" s="546"/>
      <c r="BT22" s="547"/>
      <c r="BU22" s="548" t="s">
        <v>176</v>
      </c>
      <c r="BV22" s="546"/>
      <c r="BW22" s="546"/>
      <c r="BX22" s="546"/>
      <c r="BY22" s="560"/>
      <c r="BZ22" s="557"/>
      <c r="CA22" s="557"/>
      <c r="CB22" s="557"/>
      <c r="CC22" s="557"/>
      <c r="CD22" s="558"/>
    </row>
    <row r="23" spans="1:82" ht="14.25" customHeight="1">
      <c r="A23" s="195"/>
      <c r="B23" s="195"/>
      <c r="C23" s="527"/>
      <c r="D23" s="565"/>
      <c r="E23" s="565"/>
      <c r="F23" s="565"/>
      <c r="G23" s="565"/>
      <c r="H23" s="565"/>
      <c r="I23" s="565"/>
      <c r="J23" s="565"/>
      <c r="K23" s="565"/>
      <c r="L23" s="565"/>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1"/>
      <c r="AR23" s="561"/>
      <c r="AS23" s="561"/>
      <c r="AT23" s="561"/>
      <c r="AU23" s="561"/>
      <c r="AV23" s="561"/>
      <c r="AW23" s="561"/>
      <c r="AX23" s="561"/>
      <c r="AY23" s="561"/>
      <c r="AZ23" s="561"/>
      <c r="BA23" s="566">
        <f aca="true" t="shared" si="4" ref="BA23:BA29">SUM(M23:AZ23)</f>
        <v>0</v>
      </c>
      <c r="BB23" s="566"/>
      <c r="BC23" s="566"/>
      <c r="BD23" s="566"/>
      <c r="BE23" s="567"/>
      <c r="BF23" s="643"/>
      <c r="BG23" s="549"/>
      <c r="BH23" s="549"/>
      <c r="BI23" s="549"/>
      <c r="BJ23" s="550"/>
      <c r="BK23" s="535">
        <f>IF(D23="",0,_xlfn.IFERROR(INT(BZ23*$BK$20),""))</f>
        <v>0</v>
      </c>
      <c r="BL23" s="551"/>
      <c r="BM23" s="551"/>
      <c r="BN23" s="551"/>
      <c r="BO23" s="644"/>
      <c r="BP23" s="643"/>
      <c r="BQ23" s="549"/>
      <c r="BR23" s="549"/>
      <c r="BS23" s="549"/>
      <c r="BT23" s="550"/>
      <c r="BU23" s="535">
        <f aca="true" t="shared" si="5" ref="BU23:BU29">IF(D23="",0,_xlfn.IFERROR(BZ23-BK23,""))</f>
        <v>0</v>
      </c>
      <c r="BV23" s="551"/>
      <c r="BW23" s="551"/>
      <c r="BX23" s="551"/>
      <c r="BY23" s="644"/>
      <c r="BZ23" s="663">
        <f aca="true" t="shared" si="6" ref="BZ23:BZ29">BA23-BF23-BP23</f>
        <v>0</v>
      </c>
      <c r="CA23" s="663"/>
      <c r="CB23" s="663"/>
      <c r="CC23" s="663"/>
      <c r="CD23" s="664"/>
    </row>
    <row r="24" spans="1:82" ht="14.25" customHeight="1">
      <c r="A24" s="195"/>
      <c r="B24" s="195"/>
      <c r="C24" s="527"/>
      <c r="D24" s="568"/>
      <c r="E24" s="568"/>
      <c r="F24" s="568"/>
      <c r="G24" s="568"/>
      <c r="H24" s="568"/>
      <c r="I24" s="568"/>
      <c r="J24" s="568"/>
      <c r="K24" s="568"/>
      <c r="L24" s="568"/>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70"/>
      <c r="AR24" s="570"/>
      <c r="AS24" s="570"/>
      <c r="AT24" s="570"/>
      <c r="AU24" s="570"/>
      <c r="AV24" s="570"/>
      <c r="AW24" s="570"/>
      <c r="AX24" s="570"/>
      <c r="AY24" s="570"/>
      <c r="AZ24" s="570"/>
      <c r="BA24" s="569">
        <f t="shared" si="4"/>
        <v>0</v>
      </c>
      <c r="BB24" s="569"/>
      <c r="BC24" s="569"/>
      <c r="BD24" s="569"/>
      <c r="BE24" s="571"/>
      <c r="BF24" s="553"/>
      <c r="BG24" s="531"/>
      <c r="BH24" s="531"/>
      <c r="BI24" s="531"/>
      <c r="BJ24" s="532"/>
      <c r="BK24" s="528">
        <f aca="true" t="shared" si="7" ref="BK24:BK29">IF(D24="",0,_xlfn.IFERROR(INT(BZ24*$BK$20),""))</f>
        <v>0</v>
      </c>
      <c r="BL24" s="529"/>
      <c r="BM24" s="529"/>
      <c r="BN24" s="529"/>
      <c r="BO24" s="645"/>
      <c r="BP24" s="553"/>
      <c r="BQ24" s="531"/>
      <c r="BR24" s="531"/>
      <c r="BS24" s="531"/>
      <c r="BT24" s="532"/>
      <c r="BU24" s="528">
        <f t="shared" si="5"/>
        <v>0</v>
      </c>
      <c r="BV24" s="529"/>
      <c r="BW24" s="529"/>
      <c r="BX24" s="529"/>
      <c r="BY24" s="645"/>
      <c r="BZ24" s="666">
        <f t="shared" si="6"/>
        <v>0</v>
      </c>
      <c r="CA24" s="666"/>
      <c r="CB24" s="666"/>
      <c r="CC24" s="666"/>
      <c r="CD24" s="667"/>
    </row>
    <row r="25" spans="1:82" ht="14.25" customHeight="1">
      <c r="A25" s="195"/>
      <c r="B25" s="195"/>
      <c r="C25" s="527"/>
      <c r="D25" s="568"/>
      <c r="E25" s="568"/>
      <c r="F25" s="568"/>
      <c r="G25" s="568"/>
      <c r="H25" s="568"/>
      <c r="I25" s="568"/>
      <c r="J25" s="568"/>
      <c r="K25" s="568"/>
      <c r="L25" s="568"/>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69"/>
      <c r="AL25" s="569"/>
      <c r="AM25" s="569"/>
      <c r="AN25" s="569"/>
      <c r="AO25" s="569"/>
      <c r="AP25" s="569"/>
      <c r="AQ25" s="570"/>
      <c r="AR25" s="570"/>
      <c r="AS25" s="570"/>
      <c r="AT25" s="570"/>
      <c r="AU25" s="570"/>
      <c r="AV25" s="570"/>
      <c r="AW25" s="570"/>
      <c r="AX25" s="570"/>
      <c r="AY25" s="570"/>
      <c r="AZ25" s="570"/>
      <c r="BA25" s="569">
        <f t="shared" si="4"/>
        <v>0</v>
      </c>
      <c r="BB25" s="569"/>
      <c r="BC25" s="569"/>
      <c r="BD25" s="569"/>
      <c r="BE25" s="571"/>
      <c r="BF25" s="553"/>
      <c r="BG25" s="531"/>
      <c r="BH25" s="531"/>
      <c r="BI25" s="531"/>
      <c r="BJ25" s="532"/>
      <c r="BK25" s="528">
        <f t="shared" si="7"/>
        <v>0</v>
      </c>
      <c r="BL25" s="529"/>
      <c r="BM25" s="529"/>
      <c r="BN25" s="529"/>
      <c r="BO25" s="645"/>
      <c r="BP25" s="553"/>
      <c r="BQ25" s="531"/>
      <c r="BR25" s="531"/>
      <c r="BS25" s="531"/>
      <c r="BT25" s="532"/>
      <c r="BU25" s="528">
        <f t="shared" si="5"/>
        <v>0</v>
      </c>
      <c r="BV25" s="529"/>
      <c r="BW25" s="529"/>
      <c r="BX25" s="529"/>
      <c r="BY25" s="645"/>
      <c r="BZ25" s="666">
        <f t="shared" si="6"/>
        <v>0</v>
      </c>
      <c r="CA25" s="666"/>
      <c r="CB25" s="666"/>
      <c r="CC25" s="666"/>
      <c r="CD25" s="667"/>
    </row>
    <row r="26" spans="1:82" ht="14.25" customHeight="1">
      <c r="A26" s="194"/>
      <c r="B26" s="194"/>
      <c r="C26" s="527"/>
      <c r="D26" s="570"/>
      <c r="E26" s="570"/>
      <c r="F26" s="570"/>
      <c r="G26" s="570"/>
      <c r="H26" s="570"/>
      <c r="I26" s="570"/>
      <c r="J26" s="570"/>
      <c r="K26" s="570"/>
      <c r="L26" s="570"/>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9"/>
      <c r="AL26" s="572"/>
      <c r="AM26" s="572"/>
      <c r="AN26" s="572"/>
      <c r="AO26" s="572"/>
      <c r="AP26" s="572"/>
      <c r="AQ26" s="570"/>
      <c r="AR26" s="570"/>
      <c r="AS26" s="570"/>
      <c r="AT26" s="570"/>
      <c r="AU26" s="570"/>
      <c r="AV26" s="570"/>
      <c r="AW26" s="570"/>
      <c r="AX26" s="570"/>
      <c r="AY26" s="570"/>
      <c r="AZ26" s="570"/>
      <c r="BA26" s="573">
        <f t="shared" si="4"/>
        <v>0</v>
      </c>
      <c r="BB26" s="572"/>
      <c r="BC26" s="572"/>
      <c r="BD26" s="572"/>
      <c r="BE26" s="574"/>
      <c r="BF26" s="553"/>
      <c r="BG26" s="531"/>
      <c r="BH26" s="531"/>
      <c r="BI26" s="531"/>
      <c r="BJ26" s="532"/>
      <c r="BK26" s="528">
        <f t="shared" si="7"/>
        <v>0</v>
      </c>
      <c r="BL26" s="529"/>
      <c r="BM26" s="529"/>
      <c r="BN26" s="529"/>
      <c r="BO26" s="645"/>
      <c r="BP26" s="553"/>
      <c r="BQ26" s="531"/>
      <c r="BR26" s="531"/>
      <c r="BS26" s="531"/>
      <c r="BT26" s="532"/>
      <c r="BU26" s="528">
        <f t="shared" si="5"/>
        <v>0</v>
      </c>
      <c r="BV26" s="529"/>
      <c r="BW26" s="529"/>
      <c r="BX26" s="529"/>
      <c r="BY26" s="645"/>
      <c r="BZ26" s="666">
        <f t="shared" si="6"/>
        <v>0</v>
      </c>
      <c r="CA26" s="666"/>
      <c r="CB26" s="666"/>
      <c r="CC26" s="666"/>
      <c r="CD26" s="667"/>
    </row>
    <row r="27" spans="1:82" ht="14.25" customHeight="1">
      <c r="A27" s="194"/>
      <c r="B27" s="194"/>
      <c r="C27" s="527"/>
      <c r="D27" s="570"/>
      <c r="E27" s="570"/>
      <c r="F27" s="570"/>
      <c r="G27" s="570"/>
      <c r="H27" s="570"/>
      <c r="I27" s="570"/>
      <c r="J27" s="570"/>
      <c r="K27" s="570"/>
      <c r="L27" s="570"/>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69"/>
      <c r="AL27" s="572"/>
      <c r="AM27" s="572"/>
      <c r="AN27" s="572"/>
      <c r="AO27" s="572"/>
      <c r="AP27" s="572"/>
      <c r="AQ27" s="570"/>
      <c r="AR27" s="570"/>
      <c r="AS27" s="570"/>
      <c r="AT27" s="570"/>
      <c r="AU27" s="570"/>
      <c r="AV27" s="570"/>
      <c r="AW27" s="570"/>
      <c r="AX27" s="570"/>
      <c r="AY27" s="570"/>
      <c r="AZ27" s="570"/>
      <c r="BA27" s="573">
        <f t="shared" si="4"/>
        <v>0</v>
      </c>
      <c r="BB27" s="572"/>
      <c r="BC27" s="572"/>
      <c r="BD27" s="572"/>
      <c r="BE27" s="574"/>
      <c r="BF27" s="553"/>
      <c r="BG27" s="531"/>
      <c r="BH27" s="531"/>
      <c r="BI27" s="531"/>
      <c r="BJ27" s="532"/>
      <c r="BK27" s="528">
        <f t="shared" si="7"/>
        <v>0</v>
      </c>
      <c r="BL27" s="529"/>
      <c r="BM27" s="529"/>
      <c r="BN27" s="529"/>
      <c r="BO27" s="645"/>
      <c r="BP27" s="553"/>
      <c r="BQ27" s="531"/>
      <c r="BR27" s="531"/>
      <c r="BS27" s="531"/>
      <c r="BT27" s="532"/>
      <c r="BU27" s="528">
        <f t="shared" si="5"/>
        <v>0</v>
      </c>
      <c r="BV27" s="529"/>
      <c r="BW27" s="529"/>
      <c r="BX27" s="529"/>
      <c r="BY27" s="645"/>
      <c r="BZ27" s="666">
        <f t="shared" si="6"/>
        <v>0</v>
      </c>
      <c r="CA27" s="666"/>
      <c r="CB27" s="666"/>
      <c r="CC27" s="666"/>
      <c r="CD27" s="667"/>
    </row>
    <row r="28" spans="1:82" ht="14.25" customHeight="1">
      <c r="A28" s="194"/>
      <c r="B28" s="194"/>
      <c r="C28" s="527"/>
      <c r="D28" s="570"/>
      <c r="E28" s="570"/>
      <c r="F28" s="570"/>
      <c r="G28" s="570"/>
      <c r="H28" s="570"/>
      <c r="I28" s="570"/>
      <c r="J28" s="570"/>
      <c r="K28" s="570"/>
      <c r="L28" s="570"/>
      <c r="M28" s="572"/>
      <c r="N28" s="572"/>
      <c r="O28" s="572"/>
      <c r="P28" s="572"/>
      <c r="Q28" s="572"/>
      <c r="R28" s="572"/>
      <c r="S28" s="572"/>
      <c r="T28" s="572"/>
      <c r="U28" s="572"/>
      <c r="V28" s="572"/>
      <c r="W28" s="572"/>
      <c r="X28" s="572"/>
      <c r="Y28" s="572"/>
      <c r="Z28" s="572"/>
      <c r="AA28" s="572"/>
      <c r="AB28" s="572"/>
      <c r="AC28" s="572"/>
      <c r="AD28" s="572"/>
      <c r="AE28" s="572"/>
      <c r="AF28" s="572"/>
      <c r="AG28" s="569"/>
      <c r="AH28" s="569"/>
      <c r="AI28" s="569"/>
      <c r="AJ28" s="569"/>
      <c r="AK28" s="569"/>
      <c r="AL28" s="572"/>
      <c r="AM28" s="572"/>
      <c r="AN28" s="572"/>
      <c r="AO28" s="572"/>
      <c r="AP28" s="572"/>
      <c r="AQ28" s="570"/>
      <c r="AR28" s="570"/>
      <c r="AS28" s="570"/>
      <c r="AT28" s="570"/>
      <c r="AU28" s="570"/>
      <c r="AV28" s="570"/>
      <c r="AW28" s="570"/>
      <c r="AX28" s="570"/>
      <c r="AY28" s="570"/>
      <c r="AZ28" s="570"/>
      <c r="BA28" s="573">
        <f t="shared" si="4"/>
        <v>0</v>
      </c>
      <c r="BB28" s="572"/>
      <c r="BC28" s="572"/>
      <c r="BD28" s="572"/>
      <c r="BE28" s="574"/>
      <c r="BF28" s="553"/>
      <c r="BG28" s="531"/>
      <c r="BH28" s="531"/>
      <c r="BI28" s="531"/>
      <c r="BJ28" s="532"/>
      <c r="BK28" s="528">
        <f t="shared" si="7"/>
        <v>0</v>
      </c>
      <c r="BL28" s="529"/>
      <c r="BM28" s="529"/>
      <c r="BN28" s="529"/>
      <c r="BO28" s="645"/>
      <c r="BP28" s="553"/>
      <c r="BQ28" s="531"/>
      <c r="BR28" s="531"/>
      <c r="BS28" s="531"/>
      <c r="BT28" s="532"/>
      <c r="BU28" s="528">
        <f t="shared" si="5"/>
        <v>0</v>
      </c>
      <c r="BV28" s="529"/>
      <c r="BW28" s="529"/>
      <c r="BX28" s="529"/>
      <c r="BY28" s="645"/>
      <c r="BZ28" s="666">
        <f t="shared" si="6"/>
        <v>0</v>
      </c>
      <c r="CA28" s="666"/>
      <c r="CB28" s="666"/>
      <c r="CC28" s="666"/>
      <c r="CD28" s="667"/>
    </row>
    <row r="29" spans="1:82" ht="14.25" customHeight="1">
      <c r="A29" s="194"/>
      <c r="B29" s="194"/>
      <c r="C29" s="527"/>
      <c r="D29" s="563"/>
      <c r="E29" s="563"/>
      <c r="F29" s="563"/>
      <c r="G29" s="563"/>
      <c r="H29" s="563"/>
      <c r="I29" s="563"/>
      <c r="J29" s="563"/>
      <c r="K29" s="563"/>
      <c r="L29" s="563"/>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5"/>
      <c r="AL29" s="575"/>
      <c r="AM29" s="575"/>
      <c r="AN29" s="575"/>
      <c r="AO29" s="575"/>
      <c r="AP29" s="575"/>
      <c r="AQ29" s="563"/>
      <c r="AR29" s="563"/>
      <c r="AS29" s="563"/>
      <c r="AT29" s="563"/>
      <c r="AU29" s="563"/>
      <c r="AV29" s="563"/>
      <c r="AW29" s="563"/>
      <c r="AX29" s="563"/>
      <c r="AY29" s="563"/>
      <c r="AZ29" s="563"/>
      <c r="BA29" s="576">
        <f t="shared" si="4"/>
        <v>0</v>
      </c>
      <c r="BB29" s="575"/>
      <c r="BC29" s="575"/>
      <c r="BD29" s="575"/>
      <c r="BE29" s="577"/>
      <c r="BF29" s="553"/>
      <c r="BG29" s="531"/>
      <c r="BH29" s="531"/>
      <c r="BI29" s="531"/>
      <c r="BJ29" s="532"/>
      <c r="BK29" s="528">
        <f t="shared" si="7"/>
        <v>0</v>
      </c>
      <c r="BL29" s="529"/>
      <c r="BM29" s="529"/>
      <c r="BN29" s="529"/>
      <c r="BO29" s="645"/>
      <c r="BP29" s="553"/>
      <c r="BQ29" s="531"/>
      <c r="BR29" s="531"/>
      <c r="BS29" s="531"/>
      <c r="BT29" s="532"/>
      <c r="BU29" s="528">
        <f t="shared" si="5"/>
        <v>0</v>
      </c>
      <c r="BV29" s="529"/>
      <c r="BW29" s="529"/>
      <c r="BX29" s="529"/>
      <c r="BY29" s="645"/>
      <c r="BZ29" s="666">
        <f t="shared" si="6"/>
        <v>0</v>
      </c>
      <c r="CA29" s="666"/>
      <c r="CB29" s="666"/>
      <c r="CC29" s="666"/>
      <c r="CD29" s="667"/>
    </row>
    <row r="30" spans="1:82" ht="14.25" customHeight="1" thickBot="1">
      <c r="A30" s="194"/>
      <c r="B30" s="194"/>
      <c r="C30" s="527"/>
      <c r="D30" s="578" t="s">
        <v>123</v>
      </c>
      <c r="E30" s="578"/>
      <c r="F30" s="578"/>
      <c r="G30" s="578"/>
      <c r="H30" s="578"/>
      <c r="I30" s="578"/>
      <c r="J30" s="578"/>
      <c r="K30" s="578"/>
      <c r="L30" s="578"/>
      <c r="M30" s="579">
        <f>SUM(M23:Q29)</f>
        <v>0</v>
      </c>
      <c r="N30" s="580"/>
      <c r="O30" s="580"/>
      <c r="P30" s="580"/>
      <c r="Q30" s="580"/>
      <c r="R30" s="579">
        <f>SUM(R23:V29)</f>
        <v>0</v>
      </c>
      <c r="S30" s="580"/>
      <c r="T30" s="580"/>
      <c r="U30" s="580"/>
      <c r="V30" s="580"/>
      <c r="W30" s="579">
        <f>SUM(W23:AA29)</f>
        <v>0</v>
      </c>
      <c r="X30" s="580"/>
      <c r="Y30" s="580"/>
      <c r="Z30" s="580"/>
      <c r="AA30" s="580"/>
      <c r="AB30" s="579">
        <f>SUM(AB23:AF29)</f>
        <v>0</v>
      </c>
      <c r="AC30" s="580"/>
      <c r="AD30" s="580"/>
      <c r="AE30" s="580"/>
      <c r="AF30" s="580"/>
      <c r="AG30" s="579">
        <f>SUM(AG23:AK29)</f>
        <v>0</v>
      </c>
      <c r="AH30" s="580"/>
      <c r="AI30" s="580"/>
      <c r="AJ30" s="580"/>
      <c r="AK30" s="580"/>
      <c r="AL30" s="579">
        <f>SUM(AL23:AP29)</f>
        <v>0</v>
      </c>
      <c r="AM30" s="580"/>
      <c r="AN30" s="580"/>
      <c r="AO30" s="580"/>
      <c r="AP30" s="580"/>
      <c r="AQ30" s="578"/>
      <c r="AR30" s="578"/>
      <c r="AS30" s="578"/>
      <c r="AT30" s="578"/>
      <c r="AU30" s="578"/>
      <c r="AV30" s="578"/>
      <c r="AW30" s="578"/>
      <c r="AX30" s="578"/>
      <c r="AY30" s="578"/>
      <c r="AZ30" s="578"/>
      <c r="BA30" s="579">
        <f>SUM(M30:AZ30)</f>
        <v>0</v>
      </c>
      <c r="BB30" s="580"/>
      <c r="BC30" s="580"/>
      <c r="BD30" s="580"/>
      <c r="BE30" s="581"/>
      <c r="BF30" s="649">
        <f>SUM(BF23:BJ29)</f>
        <v>0</v>
      </c>
      <c r="BG30" s="650"/>
      <c r="BH30" s="650"/>
      <c r="BI30" s="650"/>
      <c r="BJ30" s="650"/>
      <c r="BK30" s="650">
        <f>SUM(BK23:BO29)</f>
        <v>0</v>
      </c>
      <c r="BL30" s="650"/>
      <c r="BM30" s="650"/>
      <c r="BN30" s="650"/>
      <c r="BO30" s="653"/>
      <c r="BP30" s="649">
        <f>SUM(BP23:BT29)</f>
        <v>0</v>
      </c>
      <c r="BQ30" s="650"/>
      <c r="BR30" s="650"/>
      <c r="BS30" s="650"/>
      <c r="BT30" s="650"/>
      <c r="BU30" s="650">
        <f>SUM(BU23:BY29)</f>
        <v>0</v>
      </c>
      <c r="BV30" s="650"/>
      <c r="BW30" s="650"/>
      <c r="BX30" s="650"/>
      <c r="BY30" s="653"/>
      <c r="BZ30" s="673"/>
      <c r="CA30" s="670"/>
      <c r="CB30" s="670"/>
      <c r="CC30" s="670"/>
      <c r="CD30" s="671"/>
    </row>
    <row r="31" spans="1:82" ht="14.25" customHeight="1" thickBot="1">
      <c r="A31" s="194"/>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646">
        <f>SUM(BF30:BO30)</f>
        <v>0</v>
      </c>
      <c r="BG31" s="647"/>
      <c r="BH31" s="647"/>
      <c r="BI31" s="647"/>
      <c r="BJ31" s="647"/>
      <c r="BK31" s="647"/>
      <c r="BL31" s="647"/>
      <c r="BM31" s="647"/>
      <c r="BN31" s="647"/>
      <c r="BO31" s="648"/>
      <c r="BP31" s="646">
        <f>SUM(BP30:BY30)</f>
        <v>0</v>
      </c>
      <c r="BQ31" s="647"/>
      <c r="BR31" s="647"/>
      <c r="BS31" s="647"/>
      <c r="BT31" s="647"/>
      <c r="BU31" s="647"/>
      <c r="BV31" s="647"/>
      <c r="BW31" s="647"/>
      <c r="BX31" s="647"/>
      <c r="BY31" s="648"/>
      <c r="BZ31" s="190"/>
      <c r="CA31" s="190"/>
      <c r="CB31" s="190"/>
      <c r="CC31" s="190"/>
      <c r="CD31" s="190"/>
    </row>
    <row r="32" spans="1:82" ht="14.25" customHeight="1">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0"/>
      <c r="BL32" s="190"/>
      <c r="BM32" s="190"/>
      <c r="BN32" s="190"/>
      <c r="BO32" s="190"/>
      <c r="BP32" s="190"/>
      <c r="BQ32" s="190"/>
      <c r="BR32" s="190"/>
      <c r="BS32" s="190"/>
      <c r="BT32" s="190"/>
      <c r="BU32" s="190"/>
      <c r="BV32" s="190"/>
      <c r="BW32" s="190"/>
      <c r="BX32" s="190"/>
      <c r="BY32" s="190"/>
      <c r="BZ32" s="190"/>
      <c r="CA32" s="190"/>
      <c r="CB32" s="190"/>
      <c r="CC32" s="190"/>
      <c r="CD32" s="190"/>
    </row>
    <row r="33" spans="1:82" ht="14.25" customHeight="1">
      <c r="A33" s="194"/>
      <c r="B33" s="191" t="s">
        <v>125</v>
      </c>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4"/>
      <c r="BF33" s="194"/>
      <c r="BG33" s="194"/>
      <c r="BH33" s="194"/>
      <c r="BI33" s="194"/>
      <c r="BJ33" s="194"/>
      <c r="BK33" s="190"/>
      <c r="BL33" s="190"/>
      <c r="BM33" s="190"/>
      <c r="BN33" s="190"/>
      <c r="BO33" s="190"/>
      <c r="BP33" s="190"/>
      <c r="BQ33" s="190"/>
      <c r="BR33" s="190"/>
      <c r="BS33" s="190"/>
      <c r="BT33" s="190"/>
      <c r="BU33" s="190"/>
      <c r="BV33" s="190"/>
      <c r="BW33" s="190"/>
      <c r="BX33" s="190"/>
      <c r="BY33" s="190"/>
      <c r="BZ33" s="190"/>
      <c r="CA33" s="190"/>
      <c r="CB33" s="190"/>
      <c r="CC33" s="190"/>
      <c r="CD33" s="190"/>
    </row>
    <row r="34" spans="1:82" ht="14.25" customHeight="1">
      <c r="A34" s="194"/>
      <c r="B34" s="191"/>
      <c r="C34" s="192" t="s">
        <v>126</v>
      </c>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0"/>
      <c r="BL34" s="190"/>
      <c r="BM34" s="190"/>
      <c r="BN34" s="190"/>
      <c r="BO34" s="190"/>
      <c r="BP34" s="190"/>
      <c r="BQ34" s="190"/>
      <c r="BR34" s="190"/>
      <c r="BS34" s="190"/>
      <c r="BT34" s="190"/>
      <c r="BU34" s="190"/>
      <c r="BV34" s="190"/>
      <c r="BW34" s="190"/>
      <c r="BX34" s="190"/>
      <c r="BY34" s="190"/>
      <c r="BZ34" s="190"/>
      <c r="CA34" s="190"/>
      <c r="CB34" s="190"/>
      <c r="CC34" s="190"/>
      <c r="CD34" s="190"/>
    </row>
    <row r="35" spans="1:82" ht="14.25" customHeight="1">
      <c r="A35" s="194"/>
      <c r="B35" s="191"/>
      <c r="C35" s="192" t="s">
        <v>127</v>
      </c>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0"/>
      <c r="BL35" s="190"/>
      <c r="BM35" s="190"/>
      <c r="BN35" s="190"/>
      <c r="BO35" s="190"/>
      <c r="BP35" s="190"/>
      <c r="BQ35" s="190"/>
      <c r="BR35" s="190"/>
      <c r="BS35" s="190"/>
      <c r="BT35" s="190"/>
      <c r="BU35" s="190"/>
      <c r="BV35" s="190"/>
      <c r="BW35" s="190"/>
      <c r="BX35" s="190"/>
      <c r="BY35" s="190"/>
      <c r="BZ35" s="190"/>
      <c r="CA35" s="190"/>
      <c r="CB35" s="190"/>
      <c r="CC35" s="190"/>
      <c r="CD35" s="190"/>
    </row>
    <row r="36" spans="1:107" ht="14.25" customHeight="1" thickBot="1">
      <c r="A36" s="194"/>
      <c r="B36" s="191"/>
      <c r="C36" s="192" t="s">
        <v>128</v>
      </c>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c r="BG36" s="194"/>
      <c r="BH36" s="194"/>
      <c r="BI36" s="194"/>
      <c r="BJ36" s="194"/>
      <c r="BK36" s="190"/>
      <c r="BL36" s="190"/>
      <c r="BM36" s="190"/>
      <c r="BN36" s="190"/>
      <c r="BO36" s="190"/>
      <c r="BP36" s="190"/>
      <c r="BQ36" s="190"/>
      <c r="BR36" s="190"/>
      <c r="BS36" s="190"/>
      <c r="BT36" s="190"/>
      <c r="BU36" s="190"/>
      <c r="BV36" s="190"/>
      <c r="BW36" s="190"/>
      <c r="BX36" s="190"/>
      <c r="BY36" s="190"/>
      <c r="BZ36" s="190"/>
      <c r="CA36" s="190"/>
      <c r="CB36" s="190"/>
      <c r="CC36" s="190"/>
      <c r="CD36" s="190"/>
      <c r="CE36" s="194"/>
      <c r="CF36" s="194"/>
      <c r="CG36" s="194"/>
      <c r="CH36" s="194"/>
      <c r="CI36" s="199" t="s">
        <v>175</v>
      </c>
      <c r="CJ36" s="654">
        <f>'様式 (式入り）'!$H$10</f>
      </c>
      <c r="CK36" s="655"/>
      <c r="CL36" s="655"/>
      <c r="CM36" s="655"/>
      <c r="CN36" s="655"/>
      <c r="CO36" s="194"/>
      <c r="CP36" s="194"/>
      <c r="CQ36" s="194"/>
      <c r="CR36" s="194"/>
      <c r="CS36" s="199" t="s">
        <v>175</v>
      </c>
      <c r="CT36" s="654" t="e">
        <f>1-'様式 (式入り）'!$H$10</f>
        <v>#VALUE!</v>
      </c>
      <c r="CU36" s="655"/>
      <c r="CV36" s="655"/>
      <c r="CW36" s="655"/>
      <c r="CX36" s="655"/>
      <c r="CY36" s="190"/>
      <c r="CZ36" s="190"/>
      <c r="DA36" s="190"/>
      <c r="DB36" s="190"/>
      <c r="DC36" s="190"/>
    </row>
    <row r="37" spans="1:107" ht="14.25" customHeight="1">
      <c r="A37" s="194"/>
      <c r="B37" s="194"/>
      <c r="C37" s="582" t="s">
        <v>129</v>
      </c>
      <c r="D37" s="585" t="s">
        <v>130</v>
      </c>
      <c r="E37" s="586"/>
      <c r="F37" s="586"/>
      <c r="G37" s="586"/>
      <c r="H37" s="586"/>
      <c r="I37" s="586"/>
      <c r="J37" s="586"/>
      <c r="K37" s="586"/>
      <c r="L37" s="587"/>
      <c r="M37" s="585" t="s">
        <v>131</v>
      </c>
      <c r="N37" s="586"/>
      <c r="O37" s="586"/>
      <c r="P37" s="586"/>
      <c r="Q37" s="587"/>
      <c r="R37" s="591" t="s">
        <v>132</v>
      </c>
      <c r="S37" s="592"/>
      <c r="T37" s="592"/>
      <c r="U37" s="592"/>
      <c r="V37" s="592"/>
      <c r="W37" s="592"/>
      <c r="X37" s="592"/>
      <c r="Y37" s="592"/>
      <c r="Z37" s="592"/>
      <c r="AA37" s="593"/>
      <c r="AB37" s="585" t="s">
        <v>133</v>
      </c>
      <c r="AC37" s="586"/>
      <c r="AD37" s="586"/>
      <c r="AE37" s="586"/>
      <c r="AF37" s="587"/>
      <c r="AG37" s="591" t="s">
        <v>134</v>
      </c>
      <c r="AH37" s="592"/>
      <c r="AI37" s="592"/>
      <c r="AJ37" s="592"/>
      <c r="AK37" s="592"/>
      <c r="AL37" s="592"/>
      <c r="AM37" s="592"/>
      <c r="AN37" s="592"/>
      <c r="AO37" s="592"/>
      <c r="AP37" s="592"/>
      <c r="AQ37" s="592"/>
      <c r="AR37" s="592"/>
      <c r="AS37" s="592"/>
      <c r="AT37" s="592"/>
      <c r="AU37" s="592"/>
      <c r="AV37" s="592"/>
      <c r="AW37" s="592"/>
      <c r="AX37" s="592"/>
      <c r="AY37" s="592"/>
      <c r="AZ37" s="593"/>
      <c r="BA37" s="585" t="s">
        <v>135</v>
      </c>
      <c r="BB37" s="586"/>
      <c r="BC37" s="586"/>
      <c r="BD37" s="586"/>
      <c r="BE37" s="587"/>
      <c r="BF37" s="585"/>
      <c r="BG37" s="586"/>
      <c r="BH37" s="586"/>
      <c r="BI37" s="586"/>
      <c r="BJ37" s="587"/>
      <c r="BK37" s="585" t="s">
        <v>5</v>
      </c>
      <c r="BL37" s="586"/>
      <c r="BM37" s="586"/>
      <c r="BN37" s="586"/>
      <c r="BO37" s="587"/>
      <c r="BP37" s="594" t="s">
        <v>118</v>
      </c>
      <c r="BQ37" s="594"/>
      <c r="BR37" s="594"/>
      <c r="BS37" s="594"/>
      <c r="BT37" s="594"/>
      <c r="BU37" s="594"/>
      <c r="BV37" s="594"/>
      <c r="BW37" s="594"/>
      <c r="BX37" s="594"/>
      <c r="BY37" s="595"/>
      <c r="BZ37" s="657" t="s">
        <v>177</v>
      </c>
      <c r="CA37" s="555"/>
      <c r="CB37" s="555"/>
      <c r="CC37" s="555"/>
      <c r="CD37" s="555"/>
      <c r="CE37" s="659" t="s">
        <v>26</v>
      </c>
      <c r="CF37" s="660"/>
      <c r="CG37" s="660"/>
      <c r="CH37" s="660"/>
      <c r="CI37" s="660"/>
      <c r="CJ37" s="660"/>
      <c r="CK37" s="660"/>
      <c r="CL37" s="660"/>
      <c r="CM37" s="660"/>
      <c r="CN37" s="661"/>
      <c r="CO37" s="659" t="s">
        <v>185</v>
      </c>
      <c r="CP37" s="660"/>
      <c r="CQ37" s="660" t="s">
        <v>185</v>
      </c>
      <c r="CR37" s="660"/>
      <c r="CS37" s="660" t="s">
        <v>185</v>
      </c>
      <c r="CT37" s="660"/>
      <c r="CU37" s="660" t="s">
        <v>185</v>
      </c>
      <c r="CV37" s="660"/>
      <c r="CW37" s="660" t="s">
        <v>185</v>
      </c>
      <c r="CX37" s="661"/>
      <c r="CY37" s="554" t="s">
        <v>173</v>
      </c>
      <c r="CZ37" s="555"/>
      <c r="DA37" s="555"/>
      <c r="DB37" s="555"/>
      <c r="DC37" s="556"/>
    </row>
    <row r="38" spans="1:107" ht="14.25" customHeight="1">
      <c r="A38" s="194"/>
      <c r="B38" s="194"/>
      <c r="C38" s="583"/>
      <c r="D38" s="588"/>
      <c r="E38" s="589"/>
      <c r="F38" s="589"/>
      <c r="G38" s="589"/>
      <c r="H38" s="589"/>
      <c r="I38" s="589"/>
      <c r="J38" s="589"/>
      <c r="K38" s="589"/>
      <c r="L38" s="590"/>
      <c r="M38" s="588"/>
      <c r="N38" s="589"/>
      <c r="O38" s="589"/>
      <c r="P38" s="589"/>
      <c r="Q38" s="590"/>
      <c r="R38" s="594" t="s">
        <v>136</v>
      </c>
      <c r="S38" s="594"/>
      <c r="T38" s="594"/>
      <c r="U38" s="594"/>
      <c r="V38" s="594"/>
      <c r="W38" s="594" t="s">
        <v>137</v>
      </c>
      <c r="X38" s="594"/>
      <c r="Y38" s="594"/>
      <c r="Z38" s="594"/>
      <c r="AA38" s="594"/>
      <c r="AB38" s="588"/>
      <c r="AC38" s="589"/>
      <c r="AD38" s="589"/>
      <c r="AE38" s="589"/>
      <c r="AF38" s="590"/>
      <c r="AG38" s="594" t="s">
        <v>136</v>
      </c>
      <c r="AH38" s="594"/>
      <c r="AI38" s="594"/>
      <c r="AJ38" s="594"/>
      <c r="AK38" s="594"/>
      <c r="AL38" s="594" t="s">
        <v>137</v>
      </c>
      <c r="AM38" s="594"/>
      <c r="AN38" s="594"/>
      <c r="AO38" s="594"/>
      <c r="AP38" s="594"/>
      <c r="AQ38" s="594" t="s">
        <v>138</v>
      </c>
      <c r="AR38" s="594"/>
      <c r="AS38" s="594"/>
      <c r="AT38" s="594"/>
      <c r="AU38" s="594"/>
      <c r="AV38" s="594" t="s">
        <v>139</v>
      </c>
      <c r="AW38" s="594"/>
      <c r="AX38" s="594"/>
      <c r="AY38" s="594"/>
      <c r="AZ38" s="594"/>
      <c r="BA38" s="588"/>
      <c r="BB38" s="589"/>
      <c r="BC38" s="589"/>
      <c r="BD38" s="589"/>
      <c r="BE38" s="590"/>
      <c r="BF38" s="588"/>
      <c r="BG38" s="589"/>
      <c r="BH38" s="589"/>
      <c r="BI38" s="589"/>
      <c r="BJ38" s="590"/>
      <c r="BK38" s="588"/>
      <c r="BL38" s="589"/>
      <c r="BM38" s="589"/>
      <c r="BN38" s="589"/>
      <c r="BO38" s="590"/>
      <c r="BP38" s="594"/>
      <c r="BQ38" s="594"/>
      <c r="BR38" s="594"/>
      <c r="BS38" s="594"/>
      <c r="BT38" s="594"/>
      <c r="BU38" s="594"/>
      <c r="BV38" s="594"/>
      <c r="BW38" s="594"/>
      <c r="BX38" s="594"/>
      <c r="BY38" s="595"/>
      <c r="BZ38" s="658"/>
      <c r="CA38" s="557"/>
      <c r="CB38" s="557"/>
      <c r="CC38" s="557"/>
      <c r="CD38" s="557"/>
      <c r="CE38" s="559" t="s">
        <v>174</v>
      </c>
      <c r="CF38" s="546"/>
      <c r="CG38" s="546"/>
      <c r="CH38" s="546"/>
      <c r="CI38" s="547"/>
      <c r="CJ38" s="548" t="s">
        <v>176</v>
      </c>
      <c r="CK38" s="546"/>
      <c r="CL38" s="546"/>
      <c r="CM38" s="546"/>
      <c r="CN38" s="560"/>
      <c r="CO38" s="559" t="s">
        <v>174</v>
      </c>
      <c r="CP38" s="546"/>
      <c r="CQ38" s="546"/>
      <c r="CR38" s="546"/>
      <c r="CS38" s="547"/>
      <c r="CT38" s="548" t="s">
        <v>176</v>
      </c>
      <c r="CU38" s="546"/>
      <c r="CV38" s="546"/>
      <c r="CW38" s="546"/>
      <c r="CX38" s="560"/>
      <c r="CY38" s="557"/>
      <c r="CZ38" s="557"/>
      <c r="DA38" s="557"/>
      <c r="DB38" s="557"/>
      <c r="DC38" s="558"/>
    </row>
    <row r="39" spans="1:107" ht="14.25" customHeight="1">
      <c r="A39" s="194"/>
      <c r="B39" s="194"/>
      <c r="C39" s="583"/>
      <c r="D39" s="562"/>
      <c r="E39" s="596"/>
      <c r="F39" s="596"/>
      <c r="G39" s="596"/>
      <c r="H39" s="596"/>
      <c r="I39" s="596"/>
      <c r="J39" s="596"/>
      <c r="K39" s="596"/>
      <c r="L39" s="597"/>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566"/>
      <c r="AO39" s="566"/>
      <c r="AP39" s="566"/>
      <c r="AQ39" s="566"/>
      <c r="AR39" s="566"/>
      <c r="AS39" s="566"/>
      <c r="AT39" s="566"/>
      <c r="AU39" s="566"/>
      <c r="AV39" s="566"/>
      <c r="AW39" s="566"/>
      <c r="AX39" s="566"/>
      <c r="AY39" s="566"/>
      <c r="AZ39" s="566"/>
      <c r="BA39" s="566"/>
      <c r="BB39" s="566"/>
      <c r="BC39" s="566"/>
      <c r="BD39" s="566"/>
      <c r="BE39" s="566"/>
      <c r="BF39" s="566"/>
      <c r="BG39" s="566"/>
      <c r="BH39" s="566"/>
      <c r="BI39" s="566"/>
      <c r="BJ39" s="566"/>
      <c r="BK39" s="566">
        <f>SUM(M39:BJ39)</f>
        <v>0</v>
      </c>
      <c r="BL39" s="566"/>
      <c r="BM39" s="566"/>
      <c r="BN39" s="566"/>
      <c r="BO39" s="566"/>
      <c r="BP39" s="561"/>
      <c r="BQ39" s="561"/>
      <c r="BR39" s="561"/>
      <c r="BS39" s="561"/>
      <c r="BT39" s="561"/>
      <c r="BU39" s="561"/>
      <c r="BV39" s="561"/>
      <c r="BW39" s="561"/>
      <c r="BX39" s="561"/>
      <c r="BY39" s="562"/>
      <c r="BZ39" s="680">
        <f>BK39-(W39+AL39+AQ39)</f>
        <v>0</v>
      </c>
      <c r="CA39" s="663"/>
      <c r="CB39" s="663"/>
      <c r="CC39" s="663"/>
      <c r="CD39" s="663"/>
      <c r="CE39" s="643"/>
      <c r="CF39" s="549"/>
      <c r="CG39" s="549"/>
      <c r="CH39" s="549"/>
      <c r="CI39" s="550"/>
      <c r="CJ39" s="535">
        <f>IF(D39="",0,_xlfn.IFERROR(INT(CY39*$CJ$36),""))</f>
        <v>0</v>
      </c>
      <c r="CK39" s="551"/>
      <c r="CL39" s="551"/>
      <c r="CM39" s="551"/>
      <c r="CN39" s="644"/>
      <c r="CO39" s="643"/>
      <c r="CP39" s="549"/>
      <c r="CQ39" s="549"/>
      <c r="CR39" s="549"/>
      <c r="CS39" s="550"/>
      <c r="CT39" s="535">
        <f>IF(D39="",0,_xlfn.IFERROR(CY39-CJ39,""))</f>
        <v>0</v>
      </c>
      <c r="CU39" s="551"/>
      <c r="CV39" s="551"/>
      <c r="CW39" s="551"/>
      <c r="CX39" s="644"/>
      <c r="CY39" s="663">
        <f>BZ39-CE39-CO39</f>
        <v>0</v>
      </c>
      <c r="CZ39" s="663"/>
      <c r="DA39" s="663"/>
      <c r="DB39" s="663"/>
      <c r="DC39" s="664"/>
    </row>
    <row r="40" spans="1:107" ht="14.25" customHeight="1">
      <c r="A40" s="194"/>
      <c r="B40" s="194"/>
      <c r="C40" s="583"/>
      <c r="D40" s="598"/>
      <c r="E40" s="599"/>
      <c r="F40" s="599"/>
      <c r="G40" s="599"/>
      <c r="H40" s="599"/>
      <c r="I40" s="599"/>
      <c r="J40" s="599"/>
      <c r="K40" s="599"/>
      <c r="L40" s="600"/>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9"/>
      <c r="AN40" s="569"/>
      <c r="AO40" s="569"/>
      <c r="AP40" s="569"/>
      <c r="AQ40" s="569"/>
      <c r="AR40" s="569"/>
      <c r="AS40" s="569"/>
      <c r="AT40" s="569"/>
      <c r="AU40" s="569"/>
      <c r="AV40" s="569"/>
      <c r="AW40" s="569"/>
      <c r="AX40" s="569"/>
      <c r="AY40" s="569"/>
      <c r="AZ40" s="569"/>
      <c r="BA40" s="569"/>
      <c r="BB40" s="569"/>
      <c r="BC40" s="569"/>
      <c r="BD40" s="569"/>
      <c r="BE40" s="569"/>
      <c r="BF40" s="569"/>
      <c r="BG40" s="569"/>
      <c r="BH40" s="569"/>
      <c r="BI40" s="569"/>
      <c r="BJ40" s="569"/>
      <c r="BK40" s="569">
        <f aca="true" t="shared" si="8" ref="BK40:BK45">SUM(M40:BJ40)</f>
        <v>0</v>
      </c>
      <c r="BL40" s="569"/>
      <c r="BM40" s="569"/>
      <c r="BN40" s="569"/>
      <c r="BO40" s="569"/>
      <c r="BP40" s="570"/>
      <c r="BQ40" s="570"/>
      <c r="BR40" s="570"/>
      <c r="BS40" s="570"/>
      <c r="BT40" s="570"/>
      <c r="BU40" s="570"/>
      <c r="BV40" s="570"/>
      <c r="BW40" s="570"/>
      <c r="BX40" s="570"/>
      <c r="BY40" s="598"/>
      <c r="BZ40" s="674">
        <f aca="true" t="shared" si="9" ref="BZ40:BZ45">BK40-(W40+AL40+AQ40)</f>
        <v>0</v>
      </c>
      <c r="CA40" s="666"/>
      <c r="CB40" s="666"/>
      <c r="CC40" s="666"/>
      <c r="CD40" s="666"/>
      <c r="CE40" s="553"/>
      <c r="CF40" s="531"/>
      <c r="CG40" s="531"/>
      <c r="CH40" s="531"/>
      <c r="CI40" s="532"/>
      <c r="CJ40" s="528">
        <f aca="true" t="shared" si="10" ref="CJ40:CJ45">IF(D40="",0,_xlfn.IFERROR(INT(CY40*$CJ$36),""))</f>
        <v>0</v>
      </c>
      <c r="CK40" s="529"/>
      <c r="CL40" s="529"/>
      <c r="CM40" s="529"/>
      <c r="CN40" s="645"/>
      <c r="CO40" s="553"/>
      <c r="CP40" s="531"/>
      <c r="CQ40" s="531"/>
      <c r="CR40" s="531"/>
      <c r="CS40" s="532"/>
      <c r="CT40" s="528">
        <f aca="true" t="shared" si="11" ref="CT40:CT45">IF(D40="",0,_xlfn.IFERROR(CY40-CJ40,""))</f>
        <v>0</v>
      </c>
      <c r="CU40" s="529"/>
      <c r="CV40" s="529"/>
      <c r="CW40" s="529"/>
      <c r="CX40" s="645"/>
      <c r="CY40" s="666">
        <f aca="true" t="shared" si="12" ref="CY40:CY45">BZ40-CE40-CO40</f>
        <v>0</v>
      </c>
      <c r="CZ40" s="666"/>
      <c r="DA40" s="666"/>
      <c r="DB40" s="666"/>
      <c r="DC40" s="667"/>
    </row>
    <row r="41" spans="1:107" ht="14.25" customHeight="1">
      <c r="A41" s="194"/>
      <c r="B41" s="194"/>
      <c r="C41" s="583"/>
      <c r="D41" s="598"/>
      <c r="E41" s="599"/>
      <c r="F41" s="599"/>
      <c r="G41" s="599"/>
      <c r="H41" s="599"/>
      <c r="I41" s="599"/>
      <c r="J41" s="599"/>
      <c r="K41" s="599"/>
      <c r="L41" s="600"/>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9"/>
      <c r="AZ41" s="569"/>
      <c r="BA41" s="569"/>
      <c r="BB41" s="569"/>
      <c r="BC41" s="569"/>
      <c r="BD41" s="569"/>
      <c r="BE41" s="569"/>
      <c r="BF41" s="569"/>
      <c r="BG41" s="569"/>
      <c r="BH41" s="569"/>
      <c r="BI41" s="569"/>
      <c r="BJ41" s="569"/>
      <c r="BK41" s="569">
        <f t="shared" si="8"/>
        <v>0</v>
      </c>
      <c r="BL41" s="569"/>
      <c r="BM41" s="569"/>
      <c r="BN41" s="569"/>
      <c r="BO41" s="569"/>
      <c r="BP41" s="570"/>
      <c r="BQ41" s="570"/>
      <c r="BR41" s="570"/>
      <c r="BS41" s="570"/>
      <c r="BT41" s="570"/>
      <c r="BU41" s="570"/>
      <c r="BV41" s="570"/>
      <c r="BW41" s="570"/>
      <c r="BX41" s="570"/>
      <c r="BY41" s="598"/>
      <c r="BZ41" s="674">
        <f t="shared" si="9"/>
        <v>0</v>
      </c>
      <c r="CA41" s="666"/>
      <c r="CB41" s="666"/>
      <c r="CC41" s="666"/>
      <c r="CD41" s="666"/>
      <c r="CE41" s="553"/>
      <c r="CF41" s="531"/>
      <c r="CG41" s="531"/>
      <c r="CH41" s="531"/>
      <c r="CI41" s="532"/>
      <c r="CJ41" s="528">
        <f t="shared" si="10"/>
        <v>0</v>
      </c>
      <c r="CK41" s="529"/>
      <c r="CL41" s="529"/>
      <c r="CM41" s="529"/>
      <c r="CN41" s="645"/>
      <c r="CO41" s="553"/>
      <c r="CP41" s="531"/>
      <c r="CQ41" s="531"/>
      <c r="CR41" s="531"/>
      <c r="CS41" s="532"/>
      <c r="CT41" s="528">
        <f t="shared" si="11"/>
        <v>0</v>
      </c>
      <c r="CU41" s="529"/>
      <c r="CV41" s="529"/>
      <c r="CW41" s="529"/>
      <c r="CX41" s="645"/>
      <c r="CY41" s="666">
        <f t="shared" si="12"/>
        <v>0</v>
      </c>
      <c r="CZ41" s="666"/>
      <c r="DA41" s="666"/>
      <c r="DB41" s="666"/>
      <c r="DC41" s="667"/>
    </row>
    <row r="42" spans="1:107" ht="14.25" customHeight="1">
      <c r="A42" s="194"/>
      <c r="B42" s="194"/>
      <c r="C42" s="583"/>
      <c r="D42" s="598"/>
      <c r="E42" s="599"/>
      <c r="F42" s="599"/>
      <c r="G42" s="599"/>
      <c r="H42" s="599"/>
      <c r="I42" s="599"/>
      <c r="J42" s="599"/>
      <c r="K42" s="599"/>
      <c r="L42" s="600"/>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569"/>
      <c r="BE42" s="569"/>
      <c r="BF42" s="569"/>
      <c r="BG42" s="569"/>
      <c r="BH42" s="569"/>
      <c r="BI42" s="569"/>
      <c r="BJ42" s="569"/>
      <c r="BK42" s="569">
        <f t="shared" si="8"/>
        <v>0</v>
      </c>
      <c r="BL42" s="569"/>
      <c r="BM42" s="569"/>
      <c r="BN42" s="569"/>
      <c r="BO42" s="569"/>
      <c r="BP42" s="570"/>
      <c r="BQ42" s="570"/>
      <c r="BR42" s="570"/>
      <c r="BS42" s="570"/>
      <c r="BT42" s="570"/>
      <c r="BU42" s="570"/>
      <c r="BV42" s="570"/>
      <c r="BW42" s="570"/>
      <c r="BX42" s="570"/>
      <c r="BY42" s="598"/>
      <c r="BZ42" s="674">
        <f t="shared" si="9"/>
        <v>0</v>
      </c>
      <c r="CA42" s="666"/>
      <c r="CB42" s="666"/>
      <c r="CC42" s="666"/>
      <c r="CD42" s="666"/>
      <c r="CE42" s="553"/>
      <c r="CF42" s="531"/>
      <c r="CG42" s="531"/>
      <c r="CH42" s="531"/>
      <c r="CI42" s="532"/>
      <c r="CJ42" s="528">
        <f t="shared" si="10"/>
        <v>0</v>
      </c>
      <c r="CK42" s="529"/>
      <c r="CL42" s="529"/>
      <c r="CM42" s="529"/>
      <c r="CN42" s="645"/>
      <c r="CO42" s="553"/>
      <c r="CP42" s="531"/>
      <c r="CQ42" s="531"/>
      <c r="CR42" s="531"/>
      <c r="CS42" s="532"/>
      <c r="CT42" s="528">
        <f t="shared" si="11"/>
        <v>0</v>
      </c>
      <c r="CU42" s="529"/>
      <c r="CV42" s="529"/>
      <c r="CW42" s="529"/>
      <c r="CX42" s="645"/>
      <c r="CY42" s="666">
        <f t="shared" si="12"/>
        <v>0</v>
      </c>
      <c r="CZ42" s="666"/>
      <c r="DA42" s="666"/>
      <c r="DB42" s="666"/>
      <c r="DC42" s="667"/>
    </row>
    <row r="43" spans="1:107" ht="14.25" customHeight="1">
      <c r="A43" s="194"/>
      <c r="B43" s="194"/>
      <c r="C43" s="583"/>
      <c r="D43" s="598"/>
      <c r="E43" s="599"/>
      <c r="F43" s="599"/>
      <c r="G43" s="599"/>
      <c r="H43" s="599"/>
      <c r="I43" s="599"/>
      <c r="J43" s="599"/>
      <c r="K43" s="599"/>
      <c r="L43" s="600"/>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569"/>
      <c r="AX43" s="569"/>
      <c r="AY43" s="569"/>
      <c r="AZ43" s="569"/>
      <c r="BA43" s="569"/>
      <c r="BB43" s="569"/>
      <c r="BC43" s="569"/>
      <c r="BD43" s="569"/>
      <c r="BE43" s="569"/>
      <c r="BF43" s="569"/>
      <c r="BG43" s="569"/>
      <c r="BH43" s="569"/>
      <c r="BI43" s="569"/>
      <c r="BJ43" s="569"/>
      <c r="BK43" s="569">
        <f t="shared" si="8"/>
        <v>0</v>
      </c>
      <c r="BL43" s="569"/>
      <c r="BM43" s="569"/>
      <c r="BN43" s="569"/>
      <c r="BO43" s="569"/>
      <c r="BP43" s="570"/>
      <c r="BQ43" s="570"/>
      <c r="BR43" s="570"/>
      <c r="BS43" s="570"/>
      <c r="BT43" s="570"/>
      <c r="BU43" s="570"/>
      <c r="BV43" s="570"/>
      <c r="BW43" s="570"/>
      <c r="BX43" s="570"/>
      <c r="BY43" s="598"/>
      <c r="BZ43" s="674">
        <f t="shared" si="9"/>
        <v>0</v>
      </c>
      <c r="CA43" s="666"/>
      <c r="CB43" s="666"/>
      <c r="CC43" s="666"/>
      <c r="CD43" s="666"/>
      <c r="CE43" s="553"/>
      <c r="CF43" s="531"/>
      <c r="CG43" s="531"/>
      <c r="CH43" s="531"/>
      <c r="CI43" s="532"/>
      <c r="CJ43" s="528">
        <f t="shared" si="10"/>
        <v>0</v>
      </c>
      <c r="CK43" s="529"/>
      <c r="CL43" s="529"/>
      <c r="CM43" s="529"/>
      <c r="CN43" s="645"/>
      <c r="CO43" s="553"/>
      <c r="CP43" s="531"/>
      <c r="CQ43" s="531"/>
      <c r="CR43" s="531"/>
      <c r="CS43" s="532"/>
      <c r="CT43" s="528">
        <f t="shared" si="11"/>
        <v>0</v>
      </c>
      <c r="CU43" s="529"/>
      <c r="CV43" s="529"/>
      <c r="CW43" s="529"/>
      <c r="CX43" s="645"/>
      <c r="CY43" s="666">
        <f t="shared" si="12"/>
        <v>0</v>
      </c>
      <c r="CZ43" s="666"/>
      <c r="DA43" s="666"/>
      <c r="DB43" s="666"/>
      <c r="DC43" s="667"/>
    </row>
    <row r="44" spans="1:107" ht="14.25" customHeight="1">
      <c r="A44" s="194"/>
      <c r="B44" s="194"/>
      <c r="C44" s="583"/>
      <c r="D44" s="598"/>
      <c r="E44" s="599"/>
      <c r="F44" s="599"/>
      <c r="G44" s="599"/>
      <c r="H44" s="599"/>
      <c r="I44" s="599"/>
      <c r="J44" s="599"/>
      <c r="K44" s="599"/>
      <c r="L44" s="600"/>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69"/>
      <c r="AL44" s="569"/>
      <c r="AM44" s="569"/>
      <c r="AN44" s="569"/>
      <c r="AO44" s="569"/>
      <c r="AP44" s="569"/>
      <c r="AQ44" s="569"/>
      <c r="AR44" s="569"/>
      <c r="AS44" s="569"/>
      <c r="AT44" s="569"/>
      <c r="AU44" s="569"/>
      <c r="AV44" s="569"/>
      <c r="AW44" s="569"/>
      <c r="AX44" s="569"/>
      <c r="AY44" s="569"/>
      <c r="AZ44" s="569"/>
      <c r="BA44" s="569"/>
      <c r="BB44" s="569"/>
      <c r="BC44" s="569"/>
      <c r="BD44" s="569"/>
      <c r="BE44" s="569"/>
      <c r="BF44" s="569"/>
      <c r="BG44" s="569"/>
      <c r="BH44" s="569"/>
      <c r="BI44" s="569"/>
      <c r="BJ44" s="569"/>
      <c r="BK44" s="569">
        <f t="shared" si="8"/>
        <v>0</v>
      </c>
      <c r="BL44" s="569"/>
      <c r="BM44" s="569"/>
      <c r="BN44" s="569"/>
      <c r="BO44" s="569"/>
      <c r="BP44" s="570"/>
      <c r="BQ44" s="570"/>
      <c r="BR44" s="570"/>
      <c r="BS44" s="570"/>
      <c r="BT44" s="570"/>
      <c r="BU44" s="570"/>
      <c r="BV44" s="570"/>
      <c r="BW44" s="570"/>
      <c r="BX44" s="570"/>
      <c r="BY44" s="598"/>
      <c r="BZ44" s="674">
        <f t="shared" si="9"/>
        <v>0</v>
      </c>
      <c r="CA44" s="666"/>
      <c r="CB44" s="666"/>
      <c r="CC44" s="666"/>
      <c r="CD44" s="666"/>
      <c r="CE44" s="553"/>
      <c r="CF44" s="531"/>
      <c r="CG44" s="531"/>
      <c r="CH44" s="531"/>
      <c r="CI44" s="532"/>
      <c r="CJ44" s="528">
        <f t="shared" si="10"/>
        <v>0</v>
      </c>
      <c r="CK44" s="529"/>
      <c r="CL44" s="529"/>
      <c r="CM44" s="529"/>
      <c r="CN44" s="645"/>
      <c r="CO44" s="553"/>
      <c r="CP44" s="531"/>
      <c r="CQ44" s="531"/>
      <c r="CR44" s="531"/>
      <c r="CS44" s="532"/>
      <c r="CT44" s="528">
        <f t="shared" si="11"/>
        <v>0</v>
      </c>
      <c r="CU44" s="529"/>
      <c r="CV44" s="529"/>
      <c r="CW44" s="529"/>
      <c r="CX44" s="645"/>
      <c r="CY44" s="666">
        <f t="shared" si="12"/>
        <v>0</v>
      </c>
      <c r="CZ44" s="666"/>
      <c r="DA44" s="666"/>
      <c r="DB44" s="666"/>
      <c r="DC44" s="667"/>
    </row>
    <row r="45" spans="1:107" ht="14.25" customHeight="1">
      <c r="A45" s="194"/>
      <c r="B45" s="194"/>
      <c r="C45" s="583"/>
      <c r="D45" s="564"/>
      <c r="E45" s="601"/>
      <c r="F45" s="601"/>
      <c r="G45" s="601"/>
      <c r="H45" s="601"/>
      <c r="I45" s="601"/>
      <c r="J45" s="601"/>
      <c r="K45" s="601"/>
      <c r="L45" s="602"/>
      <c r="M45" s="603"/>
      <c r="N45" s="603"/>
      <c r="O45" s="603"/>
      <c r="P45" s="603"/>
      <c r="Q45" s="603"/>
      <c r="R45" s="603"/>
      <c r="S45" s="603"/>
      <c r="T45" s="603"/>
      <c r="U45" s="603"/>
      <c r="V45" s="603"/>
      <c r="W45" s="603"/>
      <c r="X45" s="603"/>
      <c r="Y45" s="603"/>
      <c r="Z45" s="603"/>
      <c r="AA45" s="603"/>
      <c r="AB45" s="603"/>
      <c r="AC45" s="603"/>
      <c r="AD45" s="603"/>
      <c r="AE45" s="603"/>
      <c r="AF45" s="603"/>
      <c r="AG45" s="603"/>
      <c r="AH45" s="603"/>
      <c r="AI45" s="603"/>
      <c r="AJ45" s="603"/>
      <c r="AK45" s="603"/>
      <c r="AL45" s="603"/>
      <c r="AM45" s="603"/>
      <c r="AN45" s="603"/>
      <c r="AO45" s="603"/>
      <c r="AP45" s="603"/>
      <c r="AQ45" s="603"/>
      <c r="AR45" s="603"/>
      <c r="AS45" s="603"/>
      <c r="AT45" s="603"/>
      <c r="AU45" s="603"/>
      <c r="AV45" s="603"/>
      <c r="AW45" s="603"/>
      <c r="AX45" s="603"/>
      <c r="AY45" s="603"/>
      <c r="AZ45" s="603"/>
      <c r="BA45" s="603"/>
      <c r="BB45" s="603"/>
      <c r="BC45" s="603"/>
      <c r="BD45" s="603"/>
      <c r="BE45" s="603"/>
      <c r="BF45" s="603"/>
      <c r="BG45" s="603"/>
      <c r="BH45" s="603"/>
      <c r="BI45" s="603"/>
      <c r="BJ45" s="603"/>
      <c r="BK45" s="603">
        <f t="shared" si="8"/>
        <v>0</v>
      </c>
      <c r="BL45" s="603"/>
      <c r="BM45" s="603"/>
      <c r="BN45" s="603"/>
      <c r="BO45" s="603"/>
      <c r="BP45" s="563"/>
      <c r="BQ45" s="563"/>
      <c r="BR45" s="563"/>
      <c r="BS45" s="563"/>
      <c r="BT45" s="563"/>
      <c r="BU45" s="563"/>
      <c r="BV45" s="563"/>
      <c r="BW45" s="563"/>
      <c r="BX45" s="563"/>
      <c r="BY45" s="564"/>
      <c r="BZ45" s="674">
        <f t="shared" si="9"/>
        <v>0</v>
      </c>
      <c r="CA45" s="666"/>
      <c r="CB45" s="666"/>
      <c r="CC45" s="666"/>
      <c r="CD45" s="666"/>
      <c r="CE45" s="553"/>
      <c r="CF45" s="531"/>
      <c r="CG45" s="531"/>
      <c r="CH45" s="531"/>
      <c r="CI45" s="532"/>
      <c r="CJ45" s="528">
        <f t="shared" si="10"/>
        <v>0</v>
      </c>
      <c r="CK45" s="529"/>
      <c r="CL45" s="529"/>
      <c r="CM45" s="529"/>
      <c r="CN45" s="645"/>
      <c r="CO45" s="553"/>
      <c r="CP45" s="531"/>
      <c r="CQ45" s="531"/>
      <c r="CR45" s="531"/>
      <c r="CS45" s="532"/>
      <c r="CT45" s="528">
        <f t="shared" si="11"/>
        <v>0</v>
      </c>
      <c r="CU45" s="529"/>
      <c r="CV45" s="529"/>
      <c r="CW45" s="529"/>
      <c r="CX45" s="645"/>
      <c r="CY45" s="666">
        <f t="shared" si="12"/>
        <v>0</v>
      </c>
      <c r="CZ45" s="666"/>
      <c r="DA45" s="666"/>
      <c r="DB45" s="666"/>
      <c r="DC45" s="667"/>
    </row>
    <row r="46" spans="1:107" ht="14.25" customHeight="1" thickBot="1">
      <c r="A46" s="194"/>
      <c r="B46" s="194"/>
      <c r="C46" s="583"/>
      <c r="D46" s="594" t="s">
        <v>140</v>
      </c>
      <c r="E46" s="594"/>
      <c r="F46" s="594"/>
      <c r="G46" s="594"/>
      <c r="H46" s="594"/>
      <c r="I46" s="594"/>
      <c r="J46" s="594"/>
      <c r="K46" s="594"/>
      <c r="L46" s="594"/>
      <c r="M46" s="604">
        <f>SUM(M39:Q45)</f>
        <v>0</v>
      </c>
      <c r="N46" s="604"/>
      <c r="O46" s="604"/>
      <c r="P46" s="604"/>
      <c r="Q46" s="604"/>
      <c r="R46" s="604">
        <f>SUM(R39:V45)</f>
        <v>0</v>
      </c>
      <c r="S46" s="604"/>
      <c r="T46" s="604"/>
      <c r="U46" s="604"/>
      <c r="V46" s="604"/>
      <c r="W46" s="605" t="s">
        <v>141</v>
      </c>
      <c r="X46" s="606"/>
      <c r="Y46" s="606"/>
      <c r="Z46" s="606"/>
      <c r="AA46" s="607"/>
      <c r="AB46" s="604">
        <f>SUM(AB39:AF45)</f>
        <v>0</v>
      </c>
      <c r="AC46" s="604"/>
      <c r="AD46" s="604"/>
      <c r="AE46" s="604"/>
      <c r="AF46" s="604"/>
      <c r="AG46" s="604">
        <f>SUM(AG39:AK45)</f>
        <v>0</v>
      </c>
      <c r="AH46" s="604"/>
      <c r="AI46" s="604"/>
      <c r="AJ46" s="604"/>
      <c r="AK46" s="604"/>
      <c r="AL46" s="608" t="s">
        <v>141</v>
      </c>
      <c r="AM46" s="609"/>
      <c r="AN46" s="609"/>
      <c r="AO46" s="609"/>
      <c r="AP46" s="609"/>
      <c r="AQ46" s="609"/>
      <c r="AR46" s="609"/>
      <c r="AS46" s="609"/>
      <c r="AT46" s="609"/>
      <c r="AU46" s="610"/>
      <c r="AV46" s="604">
        <f>SUM(AV39:AZ45)</f>
        <v>0</v>
      </c>
      <c r="AW46" s="604"/>
      <c r="AX46" s="604"/>
      <c r="AY46" s="604"/>
      <c r="AZ46" s="604"/>
      <c r="BA46" s="604">
        <f>SUM(BA39:BE45)</f>
        <v>0</v>
      </c>
      <c r="BB46" s="604"/>
      <c r="BC46" s="604"/>
      <c r="BD46" s="604"/>
      <c r="BE46" s="604"/>
      <c r="BF46" s="604">
        <f>SUM(BF39:BJ45)</f>
        <v>0</v>
      </c>
      <c r="BG46" s="604"/>
      <c r="BH46" s="604"/>
      <c r="BI46" s="604"/>
      <c r="BJ46" s="604"/>
      <c r="BK46" s="604">
        <f>SUM(M46:BJ46)</f>
        <v>0</v>
      </c>
      <c r="BL46" s="604"/>
      <c r="BM46" s="604"/>
      <c r="BN46" s="604"/>
      <c r="BO46" s="604"/>
      <c r="BP46" s="578"/>
      <c r="BQ46" s="578"/>
      <c r="BR46" s="578"/>
      <c r="BS46" s="578"/>
      <c r="BT46" s="578"/>
      <c r="BU46" s="578"/>
      <c r="BV46" s="578"/>
      <c r="BW46" s="578"/>
      <c r="BX46" s="578"/>
      <c r="BY46" s="611"/>
      <c r="BZ46" s="675">
        <f>SUM(BZ39:CD45)</f>
        <v>0</v>
      </c>
      <c r="CA46" s="542"/>
      <c r="CB46" s="542"/>
      <c r="CC46" s="542"/>
      <c r="CD46" s="651"/>
      <c r="CE46" s="675">
        <f>SUM(CE39:CI45)</f>
        <v>0</v>
      </c>
      <c r="CF46" s="542"/>
      <c r="CG46" s="542"/>
      <c r="CH46" s="542"/>
      <c r="CI46" s="542"/>
      <c r="CJ46" s="542">
        <f>SUM(CJ39:CN45)</f>
        <v>0</v>
      </c>
      <c r="CK46" s="542"/>
      <c r="CL46" s="542"/>
      <c r="CM46" s="542"/>
      <c r="CN46" s="676"/>
      <c r="CO46" s="675">
        <f>SUM(CO39:CS45)</f>
        <v>0</v>
      </c>
      <c r="CP46" s="542"/>
      <c r="CQ46" s="542"/>
      <c r="CR46" s="542"/>
      <c r="CS46" s="542"/>
      <c r="CT46" s="542">
        <f>SUM(CT39:CX45)</f>
        <v>0</v>
      </c>
      <c r="CU46" s="542"/>
      <c r="CV46" s="542"/>
      <c r="CW46" s="542"/>
      <c r="CX46" s="676"/>
      <c r="CY46" s="677"/>
      <c r="CZ46" s="678"/>
      <c r="DA46" s="678"/>
      <c r="DB46" s="678"/>
      <c r="DC46" s="679"/>
    </row>
    <row r="47" spans="1:107" ht="14.25" customHeight="1" thickBot="1">
      <c r="A47" s="194"/>
      <c r="B47" s="194"/>
      <c r="C47" s="584"/>
      <c r="D47" s="594" t="s">
        <v>142</v>
      </c>
      <c r="E47" s="594"/>
      <c r="F47" s="594"/>
      <c r="G47" s="594"/>
      <c r="H47" s="594"/>
      <c r="I47" s="594"/>
      <c r="J47" s="594"/>
      <c r="K47" s="594"/>
      <c r="L47" s="594"/>
      <c r="M47" s="612"/>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3"/>
      <c r="AY47" s="613"/>
      <c r="AZ47" s="613"/>
      <c r="BA47" s="613"/>
      <c r="BB47" s="613"/>
      <c r="BC47" s="613"/>
      <c r="BD47" s="613"/>
      <c r="BE47" s="613"/>
      <c r="BF47" s="613"/>
      <c r="BG47" s="613"/>
      <c r="BH47" s="613"/>
      <c r="BI47" s="613"/>
      <c r="BJ47" s="614"/>
      <c r="BK47" s="615">
        <f>SUM(BK39:BO45)</f>
        <v>0</v>
      </c>
      <c r="BL47" s="616"/>
      <c r="BM47" s="616"/>
      <c r="BN47" s="616"/>
      <c r="BO47" s="617"/>
      <c r="BP47" s="578"/>
      <c r="BQ47" s="578"/>
      <c r="BR47" s="578"/>
      <c r="BS47" s="578"/>
      <c r="BT47" s="578"/>
      <c r="BU47" s="578"/>
      <c r="BV47" s="578"/>
      <c r="BW47" s="578"/>
      <c r="BX47" s="578"/>
      <c r="BY47" s="611"/>
      <c r="BZ47" s="215"/>
      <c r="CA47" s="216"/>
      <c r="CB47" s="216"/>
      <c r="CC47" s="216"/>
      <c r="CD47" s="216"/>
      <c r="CE47" s="646">
        <f>SUM(CE46:CN46)</f>
        <v>0</v>
      </c>
      <c r="CF47" s="647"/>
      <c r="CG47" s="647"/>
      <c r="CH47" s="647"/>
      <c r="CI47" s="647"/>
      <c r="CJ47" s="647"/>
      <c r="CK47" s="647"/>
      <c r="CL47" s="647"/>
      <c r="CM47" s="647"/>
      <c r="CN47" s="648"/>
      <c r="CO47" s="646">
        <f>SUM(CO46:CX46)</f>
        <v>0</v>
      </c>
      <c r="CP47" s="647"/>
      <c r="CQ47" s="647"/>
      <c r="CR47" s="647"/>
      <c r="CS47" s="647"/>
      <c r="CT47" s="647"/>
      <c r="CU47" s="647"/>
      <c r="CV47" s="647"/>
      <c r="CW47" s="647"/>
      <c r="CX47" s="648"/>
      <c r="CY47" s="217"/>
      <c r="CZ47" s="217"/>
      <c r="DA47" s="217"/>
      <c r="DB47" s="217"/>
      <c r="DC47" s="218"/>
    </row>
    <row r="48" spans="1:82" ht="14.25" customHeight="1">
      <c r="A48" s="194"/>
      <c r="B48" s="194"/>
      <c r="C48" s="196"/>
      <c r="D48" s="197"/>
      <c r="E48" s="197"/>
      <c r="F48" s="197"/>
      <c r="G48" s="197"/>
      <c r="H48" s="197"/>
      <c r="I48" s="197"/>
      <c r="J48" s="197"/>
      <c r="K48" s="197"/>
      <c r="L48" s="197"/>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0"/>
      <c r="BQ48" s="190"/>
      <c r="BR48" s="190"/>
      <c r="BS48" s="190"/>
      <c r="BT48" s="190"/>
      <c r="BU48" s="190"/>
      <c r="BV48" s="190"/>
      <c r="BW48" s="190"/>
      <c r="BX48" s="190"/>
      <c r="BY48" s="190"/>
      <c r="BZ48" s="190"/>
      <c r="CA48" s="190"/>
      <c r="CB48" s="190"/>
      <c r="CC48" s="190"/>
      <c r="CD48" s="190"/>
    </row>
    <row r="49" spans="1:82" ht="14.25" customHeight="1">
      <c r="A49" s="194"/>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0"/>
      <c r="BQ49" s="190"/>
      <c r="BR49" s="190"/>
      <c r="BS49" s="190"/>
      <c r="BT49" s="190"/>
      <c r="BU49" s="190"/>
      <c r="BV49" s="190"/>
      <c r="BW49" s="190"/>
      <c r="BX49" s="190"/>
      <c r="BY49" s="190"/>
      <c r="BZ49" s="190"/>
      <c r="CA49" s="190"/>
      <c r="CB49" s="190"/>
      <c r="CC49" s="190"/>
      <c r="CD49" s="190"/>
    </row>
    <row r="50" spans="1:107" ht="14.25" customHeight="1" thickBot="1">
      <c r="A50" s="194"/>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0"/>
      <c r="BQ50" s="190"/>
      <c r="BR50" s="190"/>
      <c r="BS50" s="190"/>
      <c r="BT50" s="190"/>
      <c r="BU50" s="190"/>
      <c r="BV50" s="190"/>
      <c r="BW50" s="190"/>
      <c r="BX50" s="190"/>
      <c r="BY50" s="190"/>
      <c r="BZ50" s="190"/>
      <c r="CA50" s="190"/>
      <c r="CB50" s="190"/>
      <c r="CC50" s="190"/>
      <c r="CD50" s="190"/>
      <c r="CE50" s="194"/>
      <c r="CF50" s="194"/>
      <c r="CG50" s="194"/>
      <c r="CH50" s="194"/>
      <c r="CI50" s="199" t="s">
        <v>175</v>
      </c>
      <c r="CJ50" s="654">
        <f>'様式 (式入り）'!$H$10</f>
      </c>
      <c r="CK50" s="655"/>
      <c r="CL50" s="655"/>
      <c r="CM50" s="655"/>
      <c r="CN50" s="655"/>
      <c r="CO50" s="194"/>
      <c r="CP50" s="194"/>
      <c r="CQ50" s="194"/>
      <c r="CR50" s="194"/>
      <c r="CS50" s="199" t="s">
        <v>175</v>
      </c>
      <c r="CT50" s="654" t="e">
        <f>1-'様式 (式入り）'!$H$10</f>
        <v>#VALUE!</v>
      </c>
      <c r="CU50" s="655"/>
      <c r="CV50" s="655"/>
      <c r="CW50" s="655"/>
      <c r="CX50" s="655"/>
      <c r="CY50" s="190"/>
      <c r="CZ50" s="190"/>
      <c r="DA50" s="190"/>
      <c r="DB50" s="190"/>
      <c r="DC50" s="190"/>
    </row>
    <row r="51" spans="1:107" ht="14.25" customHeight="1">
      <c r="A51" s="194"/>
      <c r="B51" s="194"/>
      <c r="C51" s="527" t="s">
        <v>143</v>
      </c>
      <c r="D51" s="618" t="s">
        <v>130</v>
      </c>
      <c r="E51" s="619"/>
      <c r="F51" s="619"/>
      <c r="G51" s="619"/>
      <c r="H51" s="619"/>
      <c r="I51" s="619"/>
      <c r="J51" s="619"/>
      <c r="K51" s="619"/>
      <c r="L51" s="620"/>
      <c r="M51" s="618" t="s">
        <v>131</v>
      </c>
      <c r="N51" s="619"/>
      <c r="O51" s="619"/>
      <c r="P51" s="619"/>
      <c r="Q51" s="620"/>
      <c r="R51" s="624" t="s">
        <v>132</v>
      </c>
      <c r="S51" s="625"/>
      <c r="T51" s="625"/>
      <c r="U51" s="625"/>
      <c r="V51" s="625"/>
      <c r="W51" s="625"/>
      <c r="X51" s="625"/>
      <c r="Y51" s="625"/>
      <c r="Z51" s="625"/>
      <c r="AA51" s="626"/>
      <c r="AB51" s="618" t="s">
        <v>133</v>
      </c>
      <c r="AC51" s="619"/>
      <c r="AD51" s="619"/>
      <c r="AE51" s="619"/>
      <c r="AF51" s="620"/>
      <c r="AG51" s="624" t="s">
        <v>144</v>
      </c>
      <c r="AH51" s="625"/>
      <c r="AI51" s="625"/>
      <c r="AJ51" s="625"/>
      <c r="AK51" s="625"/>
      <c r="AL51" s="625"/>
      <c r="AM51" s="625"/>
      <c r="AN51" s="625"/>
      <c r="AO51" s="625"/>
      <c r="AP51" s="625"/>
      <c r="AQ51" s="625"/>
      <c r="AR51" s="625"/>
      <c r="AS51" s="625"/>
      <c r="AT51" s="625"/>
      <c r="AU51" s="625"/>
      <c r="AV51" s="625"/>
      <c r="AW51" s="625"/>
      <c r="AX51" s="625"/>
      <c r="AY51" s="625"/>
      <c r="AZ51" s="626"/>
      <c r="BA51" s="585" t="s">
        <v>145</v>
      </c>
      <c r="BB51" s="586"/>
      <c r="BC51" s="586"/>
      <c r="BD51" s="586"/>
      <c r="BE51" s="587"/>
      <c r="BF51" s="585"/>
      <c r="BG51" s="586"/>
      <c r="BH51" s="586"/>
      <c r="BI51" s="586"/>
      <c r="BJ51" s="587"/>
      <c r="BK51" s="585" t="s">
        <v>5</v>
      </c>
      <c r="BL51" s="586"/>
      <c r="BM51" s="586"/>
      <c r="BN51" s="586"/>
      <c r="BO51" s="587"/>
      <c r="BP51" s="594" t="s">
        <v>118</v>
      </c>
      <c r="BQ51" s="594"/>
      <c r="BR51" s="594"/>
      <c r="BS51" s="594"/>
      <c r="BT51" s="594"/>
      <c r="BU51" s="594"/>
      <c r="BV51" s="594"/>
      <c r="BW51" s="594"/>
      <c r="BX51" s="594"/>
      <c r="BY51" s="594"/>
      <c r="BZ51" s="657" t="s">
        <v>177</v>
      </c>
      <c r="CA51" s="555"/>
      <c r="CB51" s="555"/>
      <c r="CC51" s="555"/>
      <c r="CD51" s="555"/>
      <c r="CE51" s="659" t="s">
        <v>26</v>
      </c>
      <c r="CF51" s="660"/>
      <c r="CG51" s="660"/>
      <c r="CH51" s="660"/>
      <c r="CI51" s="660"/>
      <c r="CJ51" s="660"/>
      <c r="CK51" s="660"/>
      <c r="CL51" s="660"/>
      <c r="CM51" s="660"/>
      <c r="CN51" s="661"/>
      <c r="CO51" s="659" t="s">
        <v>185</v>
      </c>
      <c r="CP51" s="660"/>
      <c r="CQ51" s="660" t="s">
        <v>185</v>
      </c>
      <c r="CR51" s="660"/>
      <c r="CS51" s="660" t="s">
        <v>185</v>
      </c>
      <c r="CT51" s="660"/>
      <c r="CU51" s="660" t="s">
        <v>185</v>
      </c>
      <c r="CV51" s="660"/>
      <c r="CW51" s="660" t="s">
        <v>185</v>
      </c>
      <c r="CX51" s="661"/>
      <c r="CY51" s="554" t="s">
        <v>173</v>
      </c>
      <c r="CZ51" s="555"/>
      <c r="DA51" s="555"/>
      <c r="DB51" s="555"/>
      <c r="DC51" s="556"/>
    </row>
    <row r="52" spans="1:107" ht="14.25" customHeight="1">
      <c r="A52" s="194"/>
      <c r="B52" s="194"/>
      <c r="C52" s="527"/>
      <c r="D52" s="621"/>
      <c r="E52" s="622"/>
      <c r="F52" s="622"/>
      <c r="G52" s="622"/>
      <c r="H52" s="622"/>
      <c r="I52" s="622"/>
      <c r="J52" s="622"/>
      <c r="K52" s="622"/>
      <c r="L52" s="623"/>
      <c r="M52" s="621"/>
      <c r="N52" s="622"/>
      <c r="O52" s="622"/>
      <c r="P52" s="622"/>
      <c r="Q52" s="623"/>
      <c r="R52" s="627" t="s">
        <v>136</v>
      </c>
      <c r="S52" s="627"/>
      <c r="T52" s="627"/>
      <c r="U52" s="627"/>
      <c r="V52" s="627"/>
      <c r="W52" s="627" t="s">
        <v>137</v>
      </c>
      <c r="X52" s="627"/>
      <c r="Y52" s="627"/>
      <c r="Z52" s="627"/>
      <c r="AA52" s="627"/>
      <c r="AB52" s="621"/>
      <c r="AC52" s="622"/>
      <c r="AD52" s="622"/>
      <c r="AE52" s="622"/>
      <c r="AF52" s="623"/>
      <c r="AG52" s="627" t="s">
        <v>136</v>
      </c>
      <c r="AH52" s="627"/>
      <c r="AI52" s="627"/>
      <c r="AJ52" s="627"/>
      <c r="AK52" s="627"/>
      <c r="AL52" s="627" t="s">
        <v>137</v>
      </c>
      <c r="AM52" s="627"/>
      <c r="AN52" s="627"/>
      <c r="AO52" s="627"/>
      <c r="AP52" s="627"/>
      <c r="AQ52" s="627" t="s">
        <v>138</v>
      </c>
      <c r="AR52" s="627"/>
      <c r="AS52" s="627"/>
      <c r="AT52" s="627"/>
      <c r="AU52" s="627"/>
      <c r="AV52" s="627" t="s">
        <v>139</v>
      </c>
      <c r="AW52" s="627"/>
      <c r="AX52" s="627"/>
      <c r="AY52" s="627"/>
      <c r="AZ52" s="627"/>
      <c r="BA52" s="588"/>
      <c r="BB52" s="589"/>
      <c r="BC52" s="589"/>
      <c r="BD52" s="589"/>
      <c r="BE52" s="590"/>
      <c r="BF52" s="588"/>
      <c r="BG52" s="589"/>
      <c r="BH52" s="589"/>
      <c r="BI52" s="589"/>
      <c r="BJ52" s="590"/>
      <c r="BK52" s="588"/>
      <c r="BL52" s="589"/>
      <c r="BM52" s="589"/>
      <c r="BN52" s="589"/>
      <c r="BO52" s="590"/>
      <c r="BP52" s="594"/>
      <c r="BQ52" s="594"/>
      <c r="BR52" s="594"/>
      <c r="BS52" s="594"/>
      <c r="BT52" s="594"/>
      <c r="BU52" s="594"/>
      <c r="BV52" s="594"/>
      <c r="BW52" s="594"/>
      <c r="BX52" s="594"/>
      <c r="BY52" s="594"/>
      <c r="BZ52" s="658"/>
      <c r="CA52" s="557"/>
      <c r="CB52" s="557"/>
      <c r="CC52" s="557"/>
      <c r="CD52" s="557"/>
      <c r="CE52" s="559" t="s">
        <v>174</v>
      </c>
      <c r="CF52" s="546"/>
      <c r="CG52" s="546"/>
      <c r="CH52" s="546"/>
      <c r="CI52" s="547"/>
      <c r="CJ52" s="548" t="s">
        <v>176</v>
      </c>
      <c r="CK52" s="546"/>
      <c r="CL52" s="546"/>
      <c r="CM52" s="546"/>
      <c r="CN52" s="560"/>
      <c r="CO52" s="559" t="s">
        <v>174</v>
      </c>
      <c r="CP52" s="546"/>
      <c r="CQ52" s="546"/>
      <c r="CR52" s="546"/>
      <c r="CS52" s="547"/>
      <c r="CT52" s="548" t="s">
        <v>176</v>
      </c>
      <c r="CU52" s="546"/>
      <c r="CV52" s="546"/>
      <c r="CW52" s="546"/>
      <c r="CX52" s="560"/>
      <c r="CY52" s="557"/>
      <c r="CZ52" s="557"/>
      <c r="DA52" s="557"/>
      <c r="DB52" s="557"/>
      <c r="DC52" s="558"/>
    </row>
    <row r="53" spans="1:107" ht="14.25" customHeight="1">
      <c r="A53" s="194"/>
      <c r="B53" s="194"/>
      <c r="C53" s="527"/>
      <c r="D53" s="562"/>
      <c r="E53" s="596"/>
      <c r="F53" s="596"/>
      <c r="G53" s="596"/>
      <c r="H53" s="596"/>
      <c r="I53" s="596"/>
      <c r="J53" s="596"/>
      <c r="K53" s="596"/>
      <c r="L53" s="597"/>
      <c r="M53" s="566"/>
      <c r="N53" s="566"/>
      <c r="O53" s="566"/>
      <c r="P53" s="566"/>
      <c r="Q53" s="566"/>
      <c r="R53" s="566"/>
      <c r="S53" s="566"/>
      <c r="T53" s="566"/>
      <c r="U53" s="566"/>
      <c r="V53" s="566"/>
      <c r="W53" s="566"/>
      <c r="X53" s="566"/>
      <c r="Y53" s="566"/>
      <c r="Z53" s="566"/>
      <c r="AA53" s="566"/>
      <c r="AB53" s="566"/>
      <c r="AC53" s="566"/>
      <c r="AD53" s="566"/>
      <c r="AE53" s="566"/>
      <c r="AF53" s="566"/>
      <c r="AG53" s="566"/>
      <c r="AH53" s="566"/>
      <c r="AI53" s="566"/>
      <c r="AJ53" s="566"/>
      <c r="AK53" s="566"/>
      <c r="AL53" s="566"/>
      <c r="AM53" s="566"/>
      <c r="AN53" s="566"/>
      <c r="AO53" s="566"/>
      <c r="AP53" s="566"/>
      <c r="AQ53" s="566"/>
      <c r="AR53" s="566"/>
      <c r="AS53" s="566"/>
      <c r="AT53" s="566"/>
      <c r="AU53" s="566"/>
      <c r="AV53" s="566"/>
      <c r="AW53" s="566"/>
      <c r="AX53" s="566"/>
      <c r="AY53" s="566"/>
      <c r="AZ53" s="566"/>
      <c r="BA53" s="566"/>
      <c r="BB53" s="566"/>
      <c r="BC53" s="566"/>
      <c r="BD53" s="566"/>
      <c r="BE53" s="566"/>
      <c r="BF53" s="566"/>
      <c r="BG53" s="566"/>
      <c r="BH53" s="566"/>
      <c r="BI53" s="566"/>
      <c r="BJ53" s="566"/>
      <c r="BK53" s="566">
        <f>SUM(M53:BJ53)</f>
        <v>0</v>
      </c>
      <c r="BL53" s="566"/>
      <c r="BM53" s="566"/>
      <c r="BN53" s="566"/>
      <c r="BO53" s="566"/>
      <c r="BP53" s="561"/>
      <c r="BQ53" s="561"/>
      <c r="BR53" s="561"/>
      <c r="BS53" s="561"/>
      <c r="BT53" s="561"/>
      <c r="BU53" s="561"/>
      <c r="BV53" s="561"/>
      <c r="BW53" s="561"/>
      <c r="BX53" s="561"/>
      <c r="BY53" s="561"/>
      <c r="BZ53" s="680">
        <f>BK53-(W53+AL53+AQ53)</f>
        <v>0</v>
      </c>
      <c r="CA53" s="663"/>
      <c r="CB53" s="663"/>
      <c r="CC53" s="663"/>
      <c r="CD53" s="663"/>
      <c r="CE53" s="643"/>
      <c r="CF53" s="549"/>
      <c r="CG53" s="549"/>
      <c r="CH53" s="549"/>
      <c r="CI53" s="550"/>
      <c r="CJ53" s="535">
        <f>IF(D53="",0,_xlfn.IFERROR(INT(CY53*$CJ$50),""))</f>
        <v>0</v>
      </c>
      <c r="CK53" s="551"/>
      <c r="CL53" s="551"/>
      <c r="CM53" s="551"/>
      <c r="CN53" s="644"/>
      <c r="CO53" s="643"/>
      <c r="CP53" s="549"/>
      <c r="CQ53" s="549"/>
      <c r="CR53" s="549"/>
      <c r="CS53" s="550"/>
      <c r="CT53" s="535">
        <f>IF(D53="",0,_xlfn.IFERROR(CY53-CJ53,""))</f>
        <v>0</v>
      </c>
      <c r="CU53" s="551"/>
      <c r="CV53" s="551"/>
      <c r="CW53" s="551"/>
      <c r="CX53" s="644"/>
      <c r="CY53" s="663">
        <f>BZ53-CE53-CO53</f>
        <v>0</v>
      </c>
      <c r="CZ53" s="663"/>
      <c r="DA53" s="663"/>
      <c r="DB53" s="663"/>
      <c r="DC53" s="664"/>
    </row>
    <row r="54" spans="1:107" ht="14.25" customHeight="1">
      <c r="A54" s="194"/>
      <c r="B54" s="194"/>
      <c r="C54" s="527"/>
      <c r="D54" s="598"/>
      <c r="E54" s="599"/>
      <c r="F54" s="599"/>
      <c r="G54" s="599"/>
      <c r="H54" s="599"/>
      <c r="I54" s="599"/>
      <c r="J54" s="599"/>
      <c r="K54" s="599"/>
      <c r="L54" s="600"/>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69"/>
      <c r="AL54" s="569"/>
      <c r="AM54" s="569"/>
      <c r="AN54" s="569"/>
      <c r="AO54" s="569"/>
      <c r="AP54" s="569"/>
      <c r="AQ54" s="569"/>
      <c r="AR54" s="569"/>
      <c r="AS54" s="569"/>
      <c r="AT54" s="569"/>
      <c r="AU54" s="569"/>
      <c r="AV54" s="569"/>
      <c r="AW54" s="569"/>
      <c r="AX54" s="569"/>
      <c r="AY54" s="569"/>
      <c r="AZ54" s="569"/>
      <c r="BA54" s="569"/>
      <c r="BB54" s="569"/>
      <c r="BC54" s="569"/>
      <c r="BD54" s="569"/>
      <c r="BE54" s="569"/>
      <c r="BF54" s="569"/>
      <c r="BG54" s="569"/>
      <c r="BH54" s="569"/>
      <c r="BI54" s="569"/>
      <c r="BJ54" s="569"/>
      <c r="BK54" s="569">
        <f aca="true" t="shared" si="13" ref="BK54:BK59">SUM(M54:BJ54)</f>
        <v>0</v>
      </c>
      <c r="BL54" s="569"/>
      <c r="BM54" s="569"/>
      <c r="BN54" s="569"/>
      <c r="BO54" s="569"/>
      <c r="BP54" s="570"/>
      <c r="BQ54" s="570"/>
      <c r="BR54" s="570"/>
      <c r="BS54" s="570"/>
      <c r="BT54" s="570"/>
      <c r="BU54" s="570"/>
      <c r="BV54" s="570"/>
      <c r="BW54" s="570"/>
      <c r="BX54" s="570"/>
      <c r="BY54" s="570"/>
      <c r="BZ54" s="674">
        <f aca="true" t="shared" si="14" ref="BZ54:BZ59">BK54-(W54+AL54+AQ54)</f>
        <v>0</v>
      </c>
      <c r="CA54" s="666"/>
      <c r="CB54" s="666"/>
      <c r="CC54" s="666"/>
      <c r="CD54" s="666"/>
      <c r="CE54" s="553"/>
      <c r="CF54" s="531"/>
      <c r="CG54" s="531"/>
      <c r="CH54" s="531"/>
      <c r="CI54" s="532"/>
      <c r="CJ54" s="528">
        <f aca="true" t="shared" si="15" ref="CJ54:CJ59">IF(D54="",0,_xlfn.IFERROR(INT(CY54*$CJ$50),""))</f>
        <v>0</v>
      </c>
      <c r="CK54" s="529"/>
      <c r="CL54" s="529"/>
      <c r="CM54" s="529"/>
      <c r="CN54" s="645"/>
      <c r="CO54" s="553"/>
      <c r="CP54" s="531"/>
      <c r="CQ54" s="531"/>
      <c r="CR54" s="531"/>
      <c r="CS54" s="532"/>
      <c r="CT54" s="528">
        <f aca="true" t="shared" si="16" ref="CT54:CT59">IF(D54="",0,_xlfn.IFERROR(CY54-CJ54,""))</f>
        <v>0</v>
      </c>
      <c r="CU54" s="529"/>
      <c r="CV54" s="529"/>
      <c r="CW54" s="529"/>
      <c r="CX54" s="645"/>
      <c r="CY54" s="666">
        <f aca="true" t="shared" si="17" ref="CY54:CY59">BZ54-CE54-CO54</f>
        <v>0</v>
      </c>
      <c r="CZ54" s="666"/>
      <c r="DA54" s="666"/>
      <c r="DB54" s="666"/>
      <c r="DC54" s="667"/>
    </row>
    <row r="55" spans="1:107" ht="14.25" customHeight="1">
      <c r="A55" s="194"/>
      <c r="B55" s="194"/>
      <c r="C55" s="527"/>
      <c r="D55" s="598"/>
      <c r="E55" s="599"/>
      <c r="F55" s="599"/>
      <c r="G55" s="599"/>
      <c r="H55" s="599"/>
      <c r="I55" s="599"/>
      <c r="J55" s="599"/>
      <c r="K55" s="599"/>
      <c r="L55" s="600"/>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69"/>
      <c r="AL55" s="569"/>
      <c r="AM55" s="569"/>
      <c r="AN55" s="569"/>
      <c r="AO55" s="569"/>
      <c r="AP55" s="569"/>
      <c r="AQ55" s="569"/>
      <c r="AR55" s="569"/>
      <c r="AS55" s="569"/>
      <c r="AT55" s="569"/>
      <c r="AU55" s="569"/>
      <c r="AV55" s="569"/>
      <c r="AW55" s="569"/>
      <c r="AX55" s="569"/>
      <c r="AY55" s="569"/>
      <c r="AZ55" s="569"/>
      <c r="BA55" s="569"/>
      <c r="BB55" s="569"/>
      <c r="BC55" s="569"/>
      <c r="BD55" s="569"/>
      <c r="BE55" s="569"/>
      <c r="BF55" s="569"/>
      <c r="BG55" s="569"/>
      <c r="BH55" s="569"/>
      <c r="BI55" s="569"/>
      <c r="BJ55" s="569"/>
      <c r="BK55" s="569">
        <f t="shared" si="13"/>
        <v>0</v>
      </c>
      <c r="BL55" s="569"/>
      <c r="BM55" s="569"/>
      <c r="BN55" s="569"/>
      <c r="BO55" s="569"/>
      <c r="BP55" s="570"/>
      <c r="BQ55" s="570"/>
      <c r="BR55" s="570"/>
      <c r="BS55" s="570"/>
      <c r="BT55" s="570"/>
      <c r="BU55" s="570"/>
      <c r="BV55" s="570"/>
      <c r="BW55" s="570"/>
      <c r="BX55" s="570"/>
      <c r="BY55" s="570"/>
      <c r="BZ55" s="674">
        <f t="shared" si="14"/>
        <v>0</v>
      </c>
      <c r="CA55" s="666"/>
      <c r="CB55" s="666"/>
      <c r="CC55" s="666"/>
      <c r="CD55" s="666"/>
      <c r="CE55" s="553"/>
      <c r="CF55" s="531"/>
      <c r="CG55" s="531"/>
      <c r="CH55" s="531"/>
      <c r="CI55" s="532"/>
      <c r="CJ55" s="528">
        <f t="shared" si="15"/>
        <v>0</v>
      </c>
      <c r="CK55" s="529"/>
      <c r="CL55" s="529"/>
      <c r="CM55" s="529"/>
      <c r="CN55" s="645"/>
      <c r="CO55" s="553"/>
      <c r="CP55" s="531"/>
      <c r="CQ55" s="531"/>
      <c r="CR55" s="531"/>
      <c r="CS55" s="532"/>
      <c r="CT55" s="528">
        <f t="shared" si="16"/>
        <v>0</v>
      </c>
      <c r="CU55" s="529"/>
      <c r="CV55" s="529"/>
      <c r="CW55" s="529"/>
      <c r="CX55" s="645"/>
      <c r="CY55" s="666">
        <f t="shared" si="17"/>
        <v>0</v>
      </c>
      <c r="CZ55" s="666"/>
      <c r="DA55" s="666"/>
      <c r="DB55" s="666"/>
      <c r="DC55" s="667"/>
    </row>
    <row r="56" spans="1:107" ht="14.25" customHeight="1">
      <c r="A56" s="194"/>
      <c r="B56" s="194"/>
      <c r="C56" s="527"/>
      <c r="D56" s="598"/>
      <c r="E56" s="599"/>
      <c r="F56" s="599"/>
      <c r="G56" s="599"/>
      <c r="H56" s="599"/>
      <c r="I56" s="599"/>
      <c r="J56" s="599"/>
      <c r="K56" s="599"/>
      <c r="L56" s="600"/>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69"/>
      <c r="AY56" s="569"/>
      <c r="AZ56" s="569"/>
      <c r="BA56" s="569"/>
      <c r="BB56" s="569"/>
      <c r="BC56" s="569"/>
      <c r="BD56" s="569"/>
      <c r="BE56" s="569"/>
      <c r="BF56" s="569"/>
      <c r="BG56" s="569"/>
      <c r="BH56" s="569"/>
      <c r="BI56" s="569"/>
      <c r="BJ56" s="569"/>
      <c r="BK56" s="569">
        <f t="shared" si="13"/>
        <v>0</v>
      </c>
      <c r="BL56" s="569"/>
      <c r="BM56" s="569"/>
      <c r="BN56" s="569"/>
      <c r="BO56" s="569"/>
      <c r="BP56" s="570"/>
      <c r="BQ56" s="570"/>
      <c r="BR56" s="570"/>
      <c r="BS56" s="570"/>
      <c r="BT56" s="570"/>
      <c r="BU56" s="570"/>
      <c r="BV56" s="570"/>
      <c r="BW56" s="570"/>
      <c r="BX56" s="570"/>
      <c r="BY56" s="570"/>
      <c r="BZ56" s="674">
        <f t="shared" si="14"/>
        <v>0</v>
      </c>
      <c r="CA56" s="666"/>
      <c r="CB56" s="666"/>
      <c r="CC56" s="666"/>
      <c r="CD56" s="666"/>
      <c r="CE56" s="553"/>
      <c r="CF56" s="531"/>
      <c r="CG56" s="531"/>
      <c r="CH56" s="531"/>
      <c r="CI56" s="532"/>
      <c r="CJ56" s="528">
        <f t="shared" si="15"/>
        <v>0</v>
      </c>
      <c r="CK56" s="529"/>
      <c r="CL56" s="529"/>
      <c r="CM56" s="529"/>
      <c r="CN56" s="645"/>
      <c r="CO56" s="553"/>
      <c r="CP56" s="531"/>
      <c r="CQ56" s="531"/>
      <c r="CR56" s="531"/>
      <c r="CS56" s="532"/>
      <c r="CT56" s="528">
        <f t="shared" si="16"/>
        <v>0</v>
      </c>
      <c r="CU56" s="529"/>
      <c r="CV56" s="529"/>
      <c r="CW56" s="529"/>
      <c r="CX56" s="645"/>
      <c r="CY56" s="666">
        <f t="shared" si="17"/>
        <v>0</v>
      </c>
      <c r="CZ56" s="666"/>
      <c r="DA56" s="666"/>
      <c r="DB56" s="666"/>
      <c r="DC56" s="667"/>
    </row>
    <row r="57" spans="1:107" ht="14.25" customHeight="1">
      <c r="A57" s="194"/>
      <c r="B57" s="194"/>
      <c r="C57" s="527"/>
      <c r="D57" s="598"/>
      <c r="E57" s="599"/>
      <c r="F57" s="599"/>
      <c r="G57" s="599"/>
      <c r="H57" s="599"/>
      <c r="I57" s="599"/>
      <c r="J57" s="599"/>
      <c r="K57" s="599"/>
      <c r="L57" s="600"/>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69"/>
      <c r="AL57" s="569"/>
      <c r="AM57" s="569"/>
      <c r="AN57" s="569"/>
      <c r="AO57" s="569"/>
      <c r="AP57" s="569"/>
      <c r="AQ57" s="569"/>
      <c r="AR57" s="569"/>
      <c r="AS57" s="569"/>
      <c r="AT57" s="569"/>
      <c r="AU57" s="569"/>
      <c r="AV57" s="569"/>
      <c r="AW57" s="569"/>
      <c r="AX57" s="569"/>
      <c r="AY57" s="569"/>
      <c r="AZ57" s="569"/>
      <c r="BA57" s="569"/>
      <c r="BB57" s="569"/>
      <c r="BC57" s="569"/>
      <c r="BD57" s="569"/>
      <c r="BE57" s="569"/>
      <c r="BF57" s="569"/>
      <c r="BG57" s="569"/>
      <c r="BH57" s="569"/>
      <c r="BI57" s="569"/>
      <c r="BJ57" s="569"/>
      <c r="BK57" s="569">
        <f t="shared" si="13"/>
        <v>0</v>
      </c>
      <c r="BL57" s="569"/>
      <c r="BM57" s="569"/>
      <c r="BN57" s="569"/>
      <c r="BO57" s="569"/>
      <c r="BP57" s="570"/>
      <c r="BQ57" s="570"/>
      <c r="BR57" s="570"/>
      <c r="BS57" s="570"/>
      <c r="BT57" s="570"/>
      <c r="BU57" s="570"/>
      <c r="BV57" s="570"/>
      <c r="BW57" s="570"/>
      <c r="BX57" s="570"/>
      <c r="BY57" s="570"/>
      <c r="BZ57" s="674">
        <f t="shared" si="14"/>
        <v>0</v>
      </c>
      <c r="CA57" s="666"/>
      <c r="CB57" s="666"/>
      <c r="CC57" s="666"/>
      <c r="CD57" s="666"/>
      <c r="CE57" s="553"/>
      <c r="CF57" s="531"/>
      <c r="CG57" s="531"/>
      <c r="CH57" s="531"/>
      <c r="CI57" s="532"/>
      <c r="CJ57" s="528">
        <f t="shared" si="15"/>
        <v>0</v>
      </c>
      <c r="CK57" s="529"/>
      <c r="CL57" s="529"/>
      <c r="CM57" s="529"/>
      <c r="CN57" s="645"/>
      <c r="CO57" s="553"/>
      <c r="CP57" s="531"/>
      <c r="CQ57" s="531"/>
      <c r="CR57" s="531"/>
      <c r="CS57" s="532"/>
      <c r="CT57" s="528">
        <f t="shared" si="16"/>
        <v>0</v>
      </c>
      <c r="CU57" s="529"/>
      <c r="CV57" s="529"/>
      <c r="CW57" s="529"/>
      <c r="CX57" s="645"/>
      <c r="CY57" s="666">
        <f t="shared" si="17"/>
        <v>0</v>
      </c>
      <c r="CZ57" s="666"/>
      <c r="DA57" s="666"/>
      <c r="DB57" s="666"/>
      <c r="DC57" s="667"/>
    </row>
    <row r="58" spans="1:107" ht="14.25" customHeight="1">
      <c r="A58" s="194"/>
      <c r="B58" s="194"/>
      <c r="C58" s="527"/>
      <c r="D58" s="598"/>
      <c r="E58" s="599"/>
      <c r="F58" s="599"/>
      <c r="G58" s="599"/>
      <c r="H58" s="599"/>
      <c r="I58" s="599"/>
      <c r="J58" s="599"/>
      <c r="K58" s="599"/>
      <c r="L58" s="600"/>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69"/>
      <c r="AL58" s="569"/>
      <c r="AM58" s="569"/>
      <c r="AN58" s="569"/>
      <c r="AO58" s="569"/>
      <c r="AP58" s="569"/>
      <c r="AQ58" s="569"/>
      <c r="AR58" s="569"/>
      <c r="AS58" s="569"/>
      <c r="AT58" s="569"/>
      <c r="AU58" s="569"/>
      <c r="AV58" s="569"/>
      <c r="AW58" s="569"/>
      <c r="AX58" s="569"/>
      <c r="AY58" s="569"/>
      <c r="AZ58" s="569"/>
      <c r="BA58" s="569"/>
      <c r="BB58" s="569"/>
      <c r="BC58" s="569"/>
      <c r="BD58" s="569"/>
      <c r="BE58" s="569"/>
      <c r="BF58" s="569"/>
      <c r="BG58" s="569"/>
      <c r="BH58" s="569"/>
      <c r="BI58" s="569"/>
      <c r="BJ58" s="569"/>
      <c r="BK58" s="569">
        <f t="shared" si="13"/>
        <v>0</v>
      </c>
      <c r="BL58" s="569"/>
      <c r="BM58" s="569"/>
      <c r="BN58" s="569"/>
      <c r="BO58" s="569"/>
      <c r="BP58" s="570"/>
      <c r="BQ58" s="570"/>
      <c r="BR58" s="570"/>
      <c r="BS58" s="570"/>
      <c r="BT58" s="570"/>
      <c r="BU58" s="570"/>
      <c r="BV58" s="570"/>
      <c r="BW58" s="570"/>
      <c r="BX58" s="570"/>
      <c r="BY58" s="570"/>
      <c r="BZ58" s="674">
        <f t="shared" si="14"/>
        <v>0</v>
      </c>
      <c r="CA58" s="666"/>
      <c r="CB58" s="666"/>
      <c r="CC58" s="666"/>
      <c r="CD58" s="666"/>
      <c r="CE58" s="553"/>
      <c r="CF58" s="531"/>
      <c r="CG58" s="531"/>
      <c r="CH58" s="531"/>
      <c r="CI58" s="532"/>
      <c r="CJ58" s="528">
        <f t="shared" si="15"/>
        <v>0</v>
      </c>
      <c r="CK58" s="529"/>
      <c r="CL58" s="529"/>
      <c r="CM58" s="529"/>
      <c r="CN58" s="645"/>
      <c r="CO58" s="553"/>
      <c r="CP58" s="531"/>
      <c r="CQ58" s="531"/>
      <c r="CR58" s="531"/>
      <c r="CS58" s="532"/>
      <c r="CT58" s="528">
        <f t="shared" si="16"/>
        <v>0</v>
      </c>
      <c r="CU58" s="529"/>
      <c r="CV58" s="529"/>
      <c r="CW58" s="529"/>
      <c r="CX58" s="645"/>
      <c r="CY58" s="666">
        <f t="shared" si="17"/>
        <v>0</v>
      </c>
      <c r="CZ58" s="666"/>
      <c r="DA58" s="666"/>
      <c r="DB58" s="666"/>
      <c r="DC58" s="667"/>
    </row>
    <row r="59" spans="1:107" ht="14.25" customHeight="1">
      <c r="A59" s="194"/>
      <c r="B59" s="194"/>
      <c r="C59" s="527"/>
      <c r="D59" s="564"/>
      <c r="E59" s="601"/>
      <c r="F59" s="601"/>
      <c r="G59" s="601"/>
      <c r="H59" s="601"/>
      <c r="I59" s="601"/>
      <c r="J59" s="601"/>
      <c r="K59" s="601"/>
      <c r="L59" s="602"/>
      <c r="M59" s="603"/>
      <c r="N59" s="603"/>
      <c r="O59" s="603"/>
      <c r="P59" s="603"/>
      <c r="Q59" s="603"/>
      <c r="R59" s="603"/>
      <c r="S59" s="603"/>
      <c r="T59" s="603"/>
      <c r="U59" s="603"/>
      <c r="V59" s="603"/>
      <c r="W59" s="603"/>
      <c r="X59" s="603"/>
      <c r="Y59" s="603"/>
      <c r="Z59" s="603"/>
      <c r="AA59" s="603"/>
      <c r="AB59" s="603"/>
      <c r="AC59" s="603"/>
      <c r="AD59" s="603"/>
      <c r="AE59" s="603"/>
      <c r="AF59" s="603"/>
      <c r="AG59" s="603"/>
      <c r="AH59" s="603"/>
      <c r="AI59" s="603"/>
      <c r="AJ59" s="603"/>
      <c r="AK59" s="603"/>
      <c r="AL59" s="603"/>
      <c r="AM59" s="603"/>
      <c r="AN59" s="603"/>
      <c r="AO59" s="603"/>
      <c r="AP59" s="603"/>
      <c r="AQ59" s="603"/>
      <c r="AR59" s="603"/>
      <c r="AS59" s="603"/>
      <c r="AT59" s="603"/>
      <c r="AU59" s="603"/>
      <c r="AV59" s="603"/>
      <c r="AW59" s="603"/>
      <c r="AX59" s="603"/>
      <c r="AY59" s="603"/>
      <c r="AZ59" s="603"/>
      <c r="BA59" s="603"/>
      <c r="BB59" s="603"/>
      <c r="BC59" s="603"/>
      <c r="BD59" s="603"/>
      <c r="BE59" s="603"/>
      <c r="BF59" s="603"/>
      <c r="BG59" s="603"/>
      <c r="BH59" s="603"/>
      <c r="BI59" s="603"/>
      <c r="BJ59" s="603"/>
      <c r="BK59" s="603">
        <f t="shared" si="13"/>
        <v>0</v>
      </c>
      <c r="BL59" s="603"/>
      <c r="BM59" s="603"/>
      <c r="BN59" s="603"/>
      <c r="BO59" s="603"/>
      <c r="BP59" s="563"/>
      <c r="BQ59" s="563"/>
      <c r="BR59" s="563"/>
      <c r="BS59" s="563"/>
      <c r="BT59" s="563"/>
      <c r="BU59" s="563"/>
      <c r="BV59" s="563"/>
      <c r="BW59" s="563"/>
      <c r="BX59" s="563"/>
      <c r="BY59" s="563"/>
      <c r="BZ59" s="674">
        <f t="shared" si="14"/>
        <v>0</v>
      </c>
      <c r="CA59" s="666"/>
      <c r="CB59" s="666"/>
      <c r="CC59" s="666"/>
      <c r="CD59" s="666"/>
      <c r="CE59" s="553"/>
      <c r="CF59" s="531"/>
      <c r="CG59" s="531"/>
      <c r="CH59" s="531"/>
      <c r="CI59" s="532"/>
      <c r="CJ59" s="528">
        <f t="shared" si="15"/>
        <v>0</v>
      </c>
      <c r="CK59" s="529"/>
      <c r="CL59" s="529"/>
      <c r="CM59" s="529"/>
      <c r="CN59" s="645"/>
      <c r="CO59" s="553"/>
      <c r="CP59" s="531"/>
      <c r="CQ59" s="531"/>
      <c r="CR59" s="531"/>
      <c r="CS59" s="532"/>
      <c r="CT59" s="528">
        <f t="shared" si="16"/>
        <v>0</v>
      </c>
      <c r="CU59" s="529"/>
      <c r="CV59" s="529"/>
      <c r="CW59" s="529"/>
      <c r="CX59" s="645"/>
      <c r="CY59" s="666">
        <f t="shared" si="17"/>
        <v>0</v>
      </c>
      <c r="CZ59" s="666"/>
      <c r="DA59" s="666"/>
      <c r="DB59" s="666"/>
      <c r="DC59" s="667"/>
    </row>
    <row r="60" spans="1:107" ht="14.25" customHeight="1" thickBot="1">
      <c r="A60" s="194"/>
      <c r="B60" s="194"/>
      <c r="C60" s="527"/>
      <c r="D60" s="578" t="s">
        <v>140</v>
      </c>
      <c r="E60" s="578"/>
      <c r="F60" s="578"/>
      <c r="G60" s="578"/>
      <c r="H60" s="578"/>
      <c r="I60" s="578"/>
      <c r="J60" s="578"/>
      <c r="K60" s="578"/>
      <c r="L60" s="578"/>
      <c r="M60" s="604">
        <f>SUM(M53:Q59)</f>
        <v>0</v>
      </c>
      <c r="N60" s="604"/>
      <c r="O60" s="604"/>
      <c r="P60" s="604"/>
      <c r="Q60" s="604"/>
      <c r="R60" s="604">
        <f>SUM(R53:V59)</f>
        <v>0</v>
      </c>
      <c r="S60" s="604"/>
      <c r="T60" s="604"/>
      <c r="U60" s="604"/>
      <c r="V60" s="604"/>
      <c r="W60" s="628" t="s">
        <v>141</v>
      </c>
      <c r="X60" s="629"/>
      <c r="Y60" s="629"/>
      <c r="Z60" s="629"/>
      <c r="AA60" s="630"/>
      <c r="AB60" s="604">
        <f>SUM(AB53:AF59)</f>
        <v>0</v>
      </c>
      <c r="AC60" s="604"/>
      <c r="AD60" s="604"/>
      <c r="AE60" s="604"/>
      <c r="AF60" s="604"/>
      <c r="AG60" s="604">
        <f>SUM(AG53:AK59)</f>
        <v>0</v>
      </c>
      <c r="AH60" s="604"/>
      <c r="AI60" s="604"/>
      <c r="AJ60" s="604"/>
      <c r="AK60" s="604"/>
      <c r="AL60" s="608" t="s">
        <v>141</v>
      </c>
      <c r="AM60" s="609"/>
      <c r="AN60" s="609"/>
      <c r="AO60" s="609"/>
      <c r="AP60" s="609"/>
      <c r="AQ60" s="609"/>
      <c r="AR60" s="609"/>
      <c r="AS60" s="609"/>
      <c r="AT60" s="609"/>
      <c r="AU60" s="610"/>
      <c r="AV60" s="604">
        <f>SUM(AV53:AZ59)</f>
        <v>0</v>
      </c>
      <c r="AW60" s="604"/>
      <c r="AX60" s="604"/>
      <c r="AY60" s="604"/>
      <c r="AZ60" s="604"/>
      <c r="BA60" s="604">
        <f>SUM(BA53:BE59)</f>
        <v>0</v>
      </c>
      <c r="BB60" s="604"/>
      <c r="BC60" s="604"/>
      <c r="BD60" s="604"/>
      <c r="BE60" s="604"/>
      <c r="BF60" s="604">
        <f>SUM(BF53:BJ59)</f>
        <v>0</v>
      </c>
      <c r="BG60" s="604"/>
      <c r="BH60" s="604"/>
      <c r="BI60" s="604"/>
      <c r="BJ60" s="604"/>
      <c r="BK60" s="604">
        <f>SUM(M60:BJ60)</f>
        <v>0</v>
      </c>
      <c r="BL60" s="604"/>
      <c r="BM60" s="604"/>
      <c r="BN60" s="604"/>
      <c r="BO60" s="604"/>
      <c r="BP60" s="578"/>
      <c r="BQ60" s="578"/>
      <c r="BR60" s="578"/>
      <c r="BS60" s="578"/>
      <c r="BT60" s="578"/>
      <c r="BU60" s="578"/>
      <c r="BV60" s="578"/>
      <c r="BW60" s="578"/>
      <c r="BX60" s="578"/>
      <c r="BY60" s="578"/>
      <c r="BZ60" s="675">
        <f>SUM(BZ53:CD59)</f>
        <v>0</v>
      </c>
      <c r="CA60" s="542"/>
      <c r="CB60" s="542"/>
      <c r="CC60" s="542"/>
      <c r="CD60" s="651"/>
      <c r="CE60" s="675">
        <f>SUM(CE53:CI59)</f>
        <v>0</v>
      </c>
      <c r="CF60" s="542"/>
      <c r="CG60" s="542"/>
      <c r="CH60" s="542"/>
      <c r="CI60" s="542"/>
      <c r="CJ60" s="542">
        <f>SUM(CJ53:CN59)</f>
        <v>0</v>
      </c>
      <c r="CK60" s="542"/>
      <c r="CL60" s="542"/>
      <c r="CM60" s="542"/>
      <c r="CN60" s="676"/>
      <c r="CO60" s="675">
        <f>SUM(CO53:CS59)</f>
        <v>0</v>
      </c>
      <c r="CP60" s="542"/>
      <c r="CQ60" s="542"/>
      <c r="CR60" s="542"/>
      <c r="CS60" s="542"/>
      <c r="CT60" s="542">
        <f>SUM(CT53:CX59)</f>
        <v>0</v>
      </c>
      <c r="CU60" s="542"/>
      <c r="CV60" s="542"/>
      <c r="CW60" s="542"/>
      <c r="CX60" s="676"/>
      <c r="CY60" s="677"/>
      <c r="CZ60" s="678"/>
      <c r="DA60" s="678"/>
      <c r="DB60" s="678"/>
      <c r="DC60" s="679"/>
    </row>
    <row r="61" spans="1:107" ht="14.25" customHeight="1" thickBot="1">
      <c r="A61" s="194"/>
      <c r="B61" s="194"/>
      <c r="C61" s="527"/>
      <c r="D61" s="578" t="s">
        <v>142</v>
      </c>
      <c r="E61" s="578"/>
      <c r="F61" s="578"/>
      <c r="G61" s="578"/>
      <c r="H61" s="578"/>
      <c r="I61" s="578"/>
      <c r="J61" s="578"/>
      <c r="K61" s="578"/>
      <c r="L61" s="578"/>
      <c r="M61" s="612"/>
      <c r="N61" s="613"/>
      <c r="O61" s="613"/>
      <c r="P61" s="613"/>
      <c r="Q61" s="613"/>
      <c r="R61" s="613"/>
      <c r="S61" s="613"/>
      <c r="T61" s="613"/>
      <c r="U61" s="613"/>
      <c r="V61" s="613"/>
      <c r="W61" s="613"/>
      <c r="X61" s="613"/>
      <c r="Y61" s="613"/>
      <c r="Z61" s="613"/>
      <c r="AA61" s="613"/>
      <c r="AB61" s="613"/>
      <c r="AC61" s="613"/>
      <c r="AD61" s="613"/>
      <c r="AE61" s="613"/>
      <c r="AF61" s="613"/>
      <c r="AG61" s="613"/>
      <c r="AH61" s="613"/>
      <c r="AI61" s="613"/>
      <c r="AJ61" s="613"/>
      <c r="AK61" s="613"/>
      <c r="AL61" s="613"/>
      <c r="AM61" s="613"/>
      <c r="AN61" s="613"/>
      <c r="AO61" s="613"/>
      <c r="AP61" s="613"/>
      <c r="AQ61" s="613"/>
      <c r="AR61" s="613"/>
      <c r="AS61" s="613"/>
      <c r="AT61" s="613"/>
      <c r="AU61" s="613"/>
      <c r="AV61" s="613"/>
      <c r="AW61" s="613"/>
      <c r="AX61" s="613"/>
      <c r="AY61" s="613"/>
      <c r="AZ61" s="613"/>
      <c r="BA61" s="613"/>
      <c r="BB61" s="613"/>
      <c r="BC61" s="613"/>
      <c r="BD61" s="613"/>
      <c r="BE61" s="613"/>
      <c r="BF61" s="613"/>
      <c r="BG61" s="613"/>
      <c r="BH61" s="613"/>
      <c r="BI61" s="613"/>
      <c r="BJ61" s="614"/>
      <c r="BK61" s="615">
        <f>SUM(BK53:BO59)</f>
        <v>0</v>
      </c>
      <c r="BL61" s="616"/>
      <c r="BM61" s="616"/>
      <c r="BN61" s="616"/>
      <c r="BO61" s="617"/>
      <c r="BP61" s="578"/>
      <c r="BQ61" s="578"/>
      <c r="BR61" s="578"/>
      <c r="BS61" s="578"/>
      <c r="BT61" s="578"/>
      <c r="BU61" s="578"/>
      <c r="BV61" s="578"/>
      <c r="BW61" s="578"/>
      <c r="BX61" s="578"/>
      <c r="BY61" s="578"/>
      <c r="BZ61" s="215"/>
      <c r="CA61" s="216"/>
      <c r="CB61" s="216"/>
      <c r="CC61" s="216"/>
      <c r="CD61" s="216"/>
      <c r="CE61" s="646">
        <f>SUM(CE60:CN60)</f>
        <v>0</v>
      </c>
      <c r="CF61" s="647"/>
      <c r="CG61" s="647"/>
      <c r="CH61" s="647"/>
      <c r="CI61" s="647"/>
      <c r="CJ61" s="647"/>
      <c r="CK61" s="647"/>
      <c r="CL61" s="647"/>
      <c r="CM61" s="647"/>
      <c r="CN61" s="648"/>
      <c r="CO61" s="646">
        <f>SUM(CO60:CX60)</f>
        <v>0</v>
      </c>
      <c r="CP61" s="647"/>
      <c r="CQ61" s="647"/>
      <c r="CR61" s="647"/>
      <c r="CS61" s="647"/>
      <c r="CT61" s="647"/>
      <c r="CU61" s="647"/>
      <c r="CV61" s="647"/>
      <c r="CW61" s="647"/>
      <c r="CX61" s="648"/>
      <c r="CY61" s="217"/>
      <c r="CZ61" s="217"/>
      <c r="DA61" s="217"/>
      <c r="DB61" s="217"/>
      <c r="DC61" s="218"/>
    </row>
    <row r="62" spans="1:82" ht="14.25" customHeight="1">
      <c r="A62" s="194"/>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0"/>
      <c r="BL62" s="190"/>
      <c r="BM62" s="190"/>
      <c r="BN62" s="190"/>
      <c r="BO62" s="190"/>
      <c r="BP62" s="190"/>
      <c r="BQ62" s="190"/>
      <c r="BR62" s="190"/>
      <c r="BS62" s="190"/>
      <c r="BT62" s="190"/>
      <c r="BU62" s="190"/>
      <c r="BV62" s="190"/>
      <c r="BW62" s="190"/>
      <c r="BX62" s="190"/>
      <c r="BY62" s="190"/>
      <c r="BZ62" s="190"/>
      <c r="CA62" s="190"/>
      <c r="CB62" s="190"/>
      <c r="CC62" s="190"/>
      <c r="CD62" s="190"/>
    </row>
    <row r="63" spans="1:82" ht="14.25" customHeight="1">
      <c r="A63" s="194"/>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0"/>
      <c r="BL63" s="190"/>
      <c r="BM63" s="190"/>
      <c r="BN63" s="190"/>
      <c r="BO63" s="190"/>
      <c r="BP63" s="190"/>
      <c r="BQ63" s="190"/>
      <c r="BR63" s="190"/>
      <c r="BS63" s="190"/>
      <c r="BT63" s="190"/>
      <c r="BU63" s="190"/>
      <c r="BV63" s="190"/>
      <c r="BW63" s="190"/>
      <c r="BX63" s="190"/>
      <c r="BY63" s="190"/>
      <c r="BZ63" s="190"/>
      <c r="CA63" s="190"/>
      <c r="CB63" s="190"/>
      <c r="CC63" s="190"/>
      <c r="CD63" s="190"/>
    </row>
    <row r="64" spans="1:82" ht="14.25" customHeight="1">
      <c r="A64" s="194"/>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0"/>
      <c r="BL64" s="190"/>
      <c r="BM64" s="190"/>
      <c r="BN64" s="190"/>
      <c r="BO64" s="190"/>
      <c r="BP64" s="190"/>
      <c r="BQ64" s="190"/>
      <c r="BR64" s="190"/>
      <c r="BS64" s="190"/>
      <c r="BT64" s="190"/>
      <c r="BU64" s="190"/>
      <c r="BV64" s="190"/>
      <c r="BW64" s="190"/>
      <c r="BX64" s="190"/>
      <c r="BY64" s="190"/>
      <c r="BZ64" s="190"/>
      <c r="CA64" s="190"/>
      <c r="CB64" s="190"/>
      <c r="CC64" s="190"/>
      <c r="CD64" s="190"/>
    </row>
    <row r="65" spans="1:82" ht="14.25" customHeight="1">
      <c r="A65" s="194"/>
      <c r="B65" s="191" t="s">
        <v>146</v>
      </c>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0"/>
      <c r="BL65" s="190"/>
      <c r="BM65" s="190"/>
      <c r="BN65" s="190"/>
      <c r="BO65" s="190"/>
      <c r="BP65" s="190"/>
      <c r="BQ65" s="190"/>
      <c r="BR65" s="190"/>
      <c r="BS65" s="190"/>
      <c r="BT65" s="190"/>
      <c r="BU65" s="190"/>
      <c r="BV65" s="190"/>
      <c r="BW65" s="190"/>
      <c r="BX65" s="190"/>
      <c r="BY65" s="190"/>
      <c r="BZ65" s="190"/>
      <c r="CA65" s="190"/>
      <c r="CB65" s="190"/>
      <c r="CC65" s="190"/>
      <c r="CD65" s="190"/>
    </row>
    <row r="66" spans="1:82" ht="14.25" customHeight="1">
      <c r="A66" s="194"/>
      <c r="B66" s="191"/>
      <c r="C66" s="192" t="s">
        <v>147</v>
      </c>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4"/>
      <c r="AR66" s="194"/>
      <c r="AS66" s="194"/>
      <c r="AT66" s="194"/>
      <c r="AU66" s="194"/>
      <c r="AV66" s="194"/>
      <c r="AW66" s="194"/>
      <c r="AX66" s="194"/>
      <c r="AY66" s="194"/>
      <c r="AZ66" s="194"/>
      <c r="BA66" s="194"/>
      <c r="BB66" s="194"/>
      <c r="BC66" s="194"/>
      <c r="BD66" s="194"/>
      <c r="BE66" s="194"/>
      <c r="BF66" s="194"/>
      <c r="BG66" s="194"/>
      <c r="BH66" s="194"/>
      <c r="BI66" s="194"/>
      <c r="BJ66" s="194"/>
      <c r="BK66" s="190"/>
      <c r="BL66" s="190"/>
      <c r="BM66" s="190"/>
      <c r="BN66" s="190"/>
      <c r="BO66" s="190"/>
      <c r="BP66" s="190"/>
      <c r="BQ66" s="190"/>
      <c r="BR66" s="190"/>
      <c r="BS66" s="190"/>
      <c r="BT66" s="190"/>
      <c r="BU66" s="190"/>
      <c r="BV66" s="190"/>
      <c r="BW66" s="190"/>
      <c r="BX66" s="190"/>
      <c r="BY66" s="190"/>
      <c r="BZ66" s="190"/>
      <c r="CA66" s="190"/>
      <c r="CB66" s="190"/>
      <c r="CC66" s="190"/>
      <c r="CD66" s="190"/>
    </row>
    <row r="67" spans="1:82" ht="14.25" customHeight="1">
      <c r="A67" s="194"/>
      <c r="B67" s="191"/>
      <c r="C67" s="192" t="s">
        <v>148</v>
      </c>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4"/>
      <c r="AR67" s="194"/>
      <c r="AS67" s="194"/>
      <c r="AT67" s="194"/>
      <c r="AU67" s="194"/>
      <c r="AV67" s="194"/>
      <c r="AW67" s="194"/>
      <c r="AX67" s="194"/>
      <c r="AY67" s="194"/>
      <c r="AZ67" s="194"/>
      <c r="BA67" s="194"/>
      <c r="BB67" s="194"/>
      <c r="BC67" s="194"/>
      <c r="BD67" s="194"/>
      <c r="BE67" s="194"/>
      <c r="BF67" s="194"/>
      <c r="BG67" s="194"/>
      <c r="BH67" s="194"/>
      <c r="BI67" s="194"/>
      <c r="BJ67" s="194"/>
      <c r="BK67" s="190"/>
      <c r="BL67" s="190"/>
      <c r="BM67" s="190"/>
      <c r="BN67" s="190"/>
      <c r="BO67" s="190"/>
      <c r="BP67" s="190"/>
      <c r="BQ67" s="190"/>
      <c r="BR67" s="190"/>
      <c r="BS67" s="190"/>
      <c r="BT67" s="190"/>
      <c r="BU67" s="190"/>
      <c r="BV67" s="190"/>
      <c r="BW67" s="190"/>
      <c r="BX67" s="190"/>
      <c r="BY67" s="190"/>
      <c r="BZ67" s="190"/>
      <c r="CA67" s="190"/>
      <c r="CB67" s="190"/>
      <c r="CC67" s="190"/>
      <c r="CD67" s="190"/>
    </row>
    <row r="68" spans="1:82" ht="14.25" customHeight="1">
      <c r="A68" s="194"/>
      <c r="B68" s="191"/>
      <c r="C68" s="192"/>
      <c r="D68" s="200"/>
      <c r="E68" s="192" t="s">
        <v>149</v>
      </c>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4"/>
      <c r="AR68" s="194"/>
      <c r="AS68" s="194"/>
      <c r="AT68" s="194"/>
      <c r="AU68" s="194"/>
      <c r="AV68" s="194"/>
      <c r="AW68" s="194"/>
      <c r="AX68" s="194"/>
      <c r="AY68" s="194"/>
      <c r="AZ68" s="194"/>
      <c r="BA68" s="194"/>
      <c r="BB68" s="194"/>
      <c r="BC68" s="194"/>
      <c r="BD68" s="194"/>
      <c r="BE68" s="194"/>
      <c r="BF68" s="194"/>
      <c r="BG68" s="194"/>
      <c r="BH68" s="194"/>
      <c r="BI68" s="194"/>
      <c r="BJ68" s="194"/>
      <c r="BK68" s="190"/>
      <c r="BL68" s="190"/>
      <c r="BM68" s="190"/>
      <c r="BN68" s="190"/>
      <c r="BO68" s="190"/>
      <c r="BP68" s="190"/>
      <c r="BQ68" s="190"/>
      <c r="BR68" s="190"/>
      <c r="BS68" s="190"/>
      <c r="BT68" s="190"/>
      <c r="BU68" s="190"/>
      <c r="BV68" s="190"/>
      <c r="BW68" s="190"/>
      <c r="BX68" s="190"/>
      <c r="BY68" s="190"/>
      <c r="BZ68" s="190"/>
      <c r="CA68" s="190"/>
      <c r="CB68" s="190"/>
      <c r="CC68" s="190"/>
      <c r="CD68" s="190"/>
    </row>
    <row r="69" spans="1:82" ht="14.25" customHeight="1">
      <c r="A69" s="194"/>
      <c r="B69" s="191"/>
      <c r="C69" s="192"/>
      <c r="D69" s="200"/>
      <c r="E69" s="192"/>
      <c r="F69" s="192"/>
      <c r="G69" s="631" t="s">
        <v>150</v>
      </c>
      <c r="H69" s="631"/>
      <c r="I69" s="631"/>
      <c r="J69" s="631"/>
      <c r="K69" s="631"/>
      <c r="L69" s="631"/>
      <c r="M69" s="631"/>
      <c r="N69" s="631"/>
      <c r="O69" s="631"/>
      <c r="P69" s="631"/>
      <c r="Q69" s="631"/>
      <c r="R69" s="631"/>
      <c r="S69" s="631"/>
      <c r="T69" s="631"/>
      <c r="U69" s="631" t="s">
        <v>151</v>
      </c>
      <c r="V69" s="631"/>
      <c r="W69" s="632" t="s">
        <v>152</v>
      </c>
      <c r="X69" s="632"/>
      <c r="Y69" s="632"/>
      <c r="Z69" s="632"/>
      <c r="AA69" s="632"/>
      <c r="AB69" s="632"/>
      <c r="AC69" s="632"/>
      <c r="AD69" s="632"/>
      <c r="AE69" s="632"/>
      <c r="AF69" s="632"/>
      <c r="AG69" s="632"/>
      <c r="AH69" s="632"/>
      <c r="AI69" s="632"/>
      <c r="AJ69" s="632"/>
      <c r="AK69" s="632"/>
      <c r="AL69" s="632"/>
      <c r="AM69" s="632"/>
      <c r="AN69" s="632"/>
      <c r="AO69" s="192"/>
      <c r="AP69" s="192"/>
      <c r="AQ69" s="194"/>
      <c r="AR69" s="194"/>
      <c r="AS69" s="194"/>
      <c r="AT69" s="194"/>
      <c r="AU69" s="194"/>
      <c r="AV69" s="194"/>
      <c r="AW69" s="194"/>
      <c r="AX69" s="194"/>
      <c r="AY69" s="194"/>
      <c r="AZ69" s="194"/>
      <c r="BA69" s="194"/>
      <c r="BB69" s="194"/>
      <c r="BC69" s="194"/>
      <c r="BD69" s="194"/>
      <c r="BE69" s="194"/>
      <c r="BF69" s="194"/>
      <c r="BG69" s="194"/>
      <c r="BH69" s="194"/>
      <c r="BI69" s="194"/>
      <c r="BJ69" s="194"/>
      <c r="BK69" s="190"/>
      <c r="BL69" s="190"/>
      <c r="BM69" s="190"/>
      <c r="BN69" s="190"/>
      <c r="BO69" s="190"/>
      <c r="BP69" s="190"/>
      <c r="BQ69" s="190"/>
      <c r="BR69" s="190"/>
      <c r="BS69" s="190"/>
      <c r="BT69" s="190"/>
      <c r="BU69" s="190"/>
      <c r="BV69" s="190"/>
      <c r="BW69" s="190"/>
      <c r="BX69" s="190"/>
      <c r="BY69" s="190"/>
      <c r="BZ69" s="190"/>
      <c r="CA69" s="190"/>
      <c r="CB69" s="190"/>
      <c r="CC69" s="190"/>
      <c r="CD69" s="190"/>
    </row>
    <row r="70" spans="1:82" ht="14.25" customHeight="1">
      <c r="A70" s="194"/>
      <c r="B70" s="191"/>
      <c r="C70" s="192"/>
      <c r="D70" s="200"/>
      <c r="E70" s="192"/>
      <c r="F70" s="192"/>
      <c r="G70" s="631"/>
      <c r="H70" s="631"/>
      <c r="I70" s="631"/>
      <c r="J70" s="631"/>
      <c r="K70" s="631"/>
      <c r="L70" s="631"/>
      <c r="M70" s="631"/>
      <c r="N70" s="631"/>
      <c r="O70" s="631"/>
      <c r="P70" s="631"/>
      <c r="Q70" s="631"/>
      <c r="R70" s="631"/>
      <c r="S70" s="631"/>
      <c r="T70" s="631"/>
      <c r="U70" s="631"/>
      <c r="V70" s="631"/>
      <c r="W70" s="633" t="s">
        <v>153</v>
      </c>
      <c r="X70" s="633"/>
      <c r="Y70" s="633"/>
      <c r="Z70" s="633"/>
      <c r="AA70" s="633"/>
      <c r="AB70" s="633"/>
      <c r="AC70" s="633"/>
      <c r="AD70" s="633"/>
      <c r="AE70" s="633"/>
      <c r="AF70" s="633"/>
      <c r="AG70" s="633"/>
      <c r="AH70" s="633"/>
      <c r="AI70" s="633"/>
      <c r="AJ70" s="633"/>
      <c r="AK70" s="633"/>
      <c r="AL70" s="633"/>
      <c r="AM70" s="633"/>
      <c r="AN70" s="633"/>
      <c r="AO70" s="192"/>
      <c r="AP70" s="192"/>
      <c r="AQ70" s="194"/>
      <c r="AR70" s="194"/>
      <c r="AS70" s="194"/>
      <c r="AT70" s="194"/>
      <c r="AU70" s="194"/>
      <c r="AV70" s="194"/>
      <c r="AW70" s="194"/>
      <c r="AX70" s="194"/>
      <c r="AY70" s="194"/>
      <c r="AZ70" s="194"/>
      <c r="BA70" s="194"/>
      <c r="BB70" s="194"/>
      <c r="BC70" s="194"/>
      <c r="BD70" s="194"/>
      <c r="BE70" s="194"/>
      <c r="BF70" s="194"/>
      <c r="BG70" s="194"/>
      <c r="BH70" s="194"/>
      <c r="BI70" s="194"/>
      <c r="BJ70" s="194"/>
      <c r="BK70" s="190"/>
      <c r="BL70" s="190"/>
      <c r="BM70" s="190"/>
      <c r="BN70" s="190"/>
      <c r="BO70" s="190"/>
      <c r="BP70" s="190"/>
      <c r="BQ70" s="190"/>
      <c r="BR70" s="190"/>
      <c r="BS70" s="190"/>
      <c r="BT70" s="190"/>
      <c r="BU70" s="190"/>
      <c r="BV70" s="190"/>
      <c r="BW70" s="190"/>
      <c r="BX70" s="190"/>
      <c r="BY70" s="190"/>
      <c r="BZ70" s="190"/>
      <c r="CA70" s="190"/>
      <c r="CB70" s="190"/>
      <c r="CC70" s="190"/>
      <c r="CD70" s="190"/>
    </row>
    <row r="71" spans="1:82" ht="14.25" customHeight="1">
      <c r="A71" s="194"/>
      <c r="B71" s="191"/>
      <c r="C71" s="192"/>
      <c r="D71" s="200"/>
      <c r="E71" s="192" t="s">
        <v>154</v>
      </c>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4"/>
      <c r="AR71" s="194"/>
      <c r="AS71" s="194"/>
      <c r="AT71" s="194"/>
      <c r="AU71" s="194"/>
      <c r="AV71" s="194"/>
      <c r="AW71" s="194"/>
      <c r="AX71" s="194"/>
      <c r="AY71" s="194"/>
      <c r="AZ71" s="194"/>
      <c r="BA71" s="194"/>
      <c r="BB71" s="194"/>
      <c r="BC71" s="194"/>
      <c r="BD71" s="194"/>
      <c r="BE71" s="194"/>
      <c r="BF71" s="194"/>
      <c r="BG71" s="194"/>
      <c r="BH71" s="194"/>
      <c r="BI71" s="194"/>
      <c r="BJ71" s="194"/>
      <c r="BK71" s="190"/>
      <c r="BL71" s="190"/>
      <c r="BM71" s="190"/>
      <c r="BN71" s="190"/>
      <c r="BO71" s="190"/>
      <c r="BP71" s="190"/>
      <c r="BQ71" s="190"/>
      <c r="BR71" s="190"/>
      <c r="BS71" s="190"/>
      <c r="BT71" s="190"/>
      <c r="BU71" s="190"/>
      <c r="BV71" s="190"/>
      <c r="BW71" s="190"/>
      <c r="BX71" s="190"/>
      <c r="BY71" s="190"/>
      <c r="BZ71" s="190"/>
      <c r="CA71" s="190"/>
      <c r="CB71" s="190"/>
      <c r="CC71" s="190"/>
      <c r="CD71" s="190"/>
    </row>
    <row r="72" spans="1:82" ht="14.25" customHeight="1">
      <c r="A72" s="194"/>
      <c r="B72" s="191"/>
      <c r="C72" s="192"/>
      <c r="D72" s="200"/>
      <c r="E72" s="192"/>
      <c r="F72" s="634" t="s">
        <v>155</v>
      </c>
      <c r="G72" s="634"/>
      <c r="H72" s="634"/>
      <c r="I72" s="634"/>
      <c r="J72" s="634"/>
      <c r="K72" s="634"/>
      <c r="L72" s="634"/>
      <c r="M72" s="634"/>
      <c r="N72" s="634"/>
      <c r="O72" s="634"/>
      <c r="P72" s="634"/>
      <c r="Q72" s="634"/>
      <c r="R72" s="634"/>
      <c r="S72" s="634"/>
      <c r="T72" s="634"/>
      <c r="U72" s="631" t="s">
        <v>151</v>
      </c>
      <c r="V72" s="631"/>
      <c r="W72" s="635" t="s">
        <v>156</v>
      </c>
      <c r="X72" s="635"/>
      <c r="Y72" s="635"/>
      <c r="Z72" s="635"/>
      <c r="AA72" s="635"/>
      <c r="AB72" s="635"/>
      <c r="AC72" s="635"/>
      <c r="AD72" s="635"/>
      <c r="AE72" s="635"/>
      <c r="AF72" s="635"/>
      <c r="AG72" s="635"/>
      <c r="AH72" s="635"/>
      <c r="AI72" s="635"/>
      <c r="AJ72" s="635"/>
      <c r="AK72" s="635"/>
      <c r="AL72" s="635"/>
      <c r="AM72" s="635"/>
      <c r="AN72" s="635"/>
      <c r="AO72" s="192"/>
      <c r="AP72" s="192"/>
      <c r="AQ72" s="194"/>
      <c r="AR72" s="194"/>
      <c r="AS72" s="194"/>
      <c r="AT72" s="194"/>
      <c r="AU72" s="194"/>
      <c r="AV72" s="194"/>
      <c r="AW72" s="194"/>
      <c r="AX72" s="194"/>
      <c r="AY72" s="194"/>
      <c r="AZ72" s="194"/>
      <c r="BA72" s="194"/>
      <c r="BB72" s="194"/>
      <c r="BC72" s="194"/>
      <c r="BD72" s="194"/>
      <c r="BE72" s="194"/>
      <c r="BF72" s="194"/>
      <c r="BG72" s="194"/>
      <c r="BH72" s="194"/>
      <c r="BI72" s="194"/>
      <c r="BJ72" s="194"/>
      <c r="BK72" s="190"/>
      <c r="BL72" s="190"/>
      <c r="BM72" s="190"/>
      <c r="BN72" s="190"/>
      <c r="BO72" s="190"/>
      <c r="BP72" s="190"/>
      <c r="BQ72" s="190"/>
      <c r="BR72" s="190"/>
      <c r="BS72" s="190"/>
      <c r="BT72" s="190"/>
      <c r="BU72" s="190"/>
      <c r="BV72" s="190"/>
      <c r="BW72" s="190"/>
      <c r="BX72" s="190"/>
      <c r="BY72" s="190"/>
      <c r="BZ72" s="190"/>
      <c r="CA72" s="190"/>
      <c r="CB72" s="190"/>
      <c r="CC72" s="190"/>
      <c r="CD72" s="190"/>
    </row>
    <row r="73" spans="1:82" ht="14.25" customHeight="1">
      <c r="A73" s="194"/>
      <c r="B73" s="191"/>
      <c r="C73" s="192"/>
      <c r="D73" s="200"/>
      <c r="E73" s="192"/>
      <c r="F73" s="634"/>
      <c r="G73" s="634"/>
      <c r="H73" s="634"/>
      <c r="I73" s="634"/>
      <c r="J73" s="634"/>
      <c r="K73" s="634"/>
      <c r="L73" s="634"/>
      <c r="M73" s="634"/>
      <c r="N73" s="634"/>
      <c r="O73" s="634"/>
      <c r="P73" s="634"/>
      <c r="Q73" s="634"/>
      <c r="R73" s="634"/>
      <c r="S73" s="634"/>
      <c r="T73" s="634"/>
      <c r="U73" s="631"/>
      <c r="V73" s="631"/>
      <c r="W73" s="633" t="s">
        <v>153</v>
      </c>
      <c r="X73" s="633"/>
      <c r="Y73" s="633"/>
      <c r="Z73" s="633"/>
      <c r="AA73" s="633"/>
      <c r="AB73" s="633"/>
      <c r="AC73" s="633"/>
      <c r="AD73" s="633"/>
      <c r="AE73" s="633"/>
      <c r="AF73" s="633"/>
      <c r="AG73" s="633"/>
      <c r="AH73" s="633"/>
      <c r="AI73" s="633"/>
      <c r="AJ73" s="633"/>
      <c r="AK73" s="633"/>
      <c r="AL73" s="633"/>
      <c r="AM73" s="633"/>
      <c r="AN73" s="633"/>
      <c r="AO73" s="192"/>
      <c r="AP73" s="192"/>
      <c r="AQ73" s="194"/>
      <c r="AR73" s="194"/>
      <c r="AS73" s="194"/>
      <c r="AT73" s="194"/>
      <c r="AU73" s="194"/>
      <c r="AV73" s="194"/>
      <c r="AW73" s="194"/>
      <c r="AX73" s="194"/>
      <c r="AY73" s="194"/>
      <c r="AZ73" s="194"/>
      <c r="BA73" s="194"/>
      <c r="BB73" s="194"/>
      <c r="BC73" s="194"/>
      <c r="BD73" s="194"/>
      <c r="BE73" s="194"/>
      <c r="BF73" s="194"/>
      <c r="BG73" s="194"/>
      <c r="BH73" s="194"/>
      <c r="BI73" s="194"/>
      <c r="BJ73" s="194"/>
      <c r="BK73" s="190"/>
      <c r="BL73" s="190"/>
      <c r="BM73" s="190"/>
      <c r="BN73" s="190"/>
      <c r="BO73" s="190"/>
      <c r="BP73" s="190"/>
      <c r="BQ73" s="190"/>
      <c r="BR73" s="190"/>
      <c r="BS73" s="190"/>
      <c r="BT73" s="190"/>
      <c r="BU73" s="190"/>
      <c r="BV73" s="190"/>
      <c r="BW73" s="190"/>
      <c r="BX73" s="190"/>
      <c r="BY73" s="190"/>
      <c r="BZ73" s="190"/>
      <c r="CA73" s="190"/>
      <c r="CB73" s="190"/>
      <c r="CC73" s="190"/>
      <c r="CD73" s="190"/>
    </row>
    <row r="74" spans="1:82" ht="14.25" customHeight="1">
      <c r="A74" s="194"/>
      <c r="B74" s="191"/>
      <c r="C74" s="192"/>
      <c r="D74" s="200"/>
      <c r="E74" s="192" t="s">
        <v>157</v>
      </c>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4"/>
      <c r="AR74" s="194"/>
      <c r="AS74" s="194"/>
      <c r="AT74" s="194"/>
      <c r="AU74" s="194"/>
      <c r="AV74" s="194"/>
      <c r="AW74" s="194"/>
      <c r="AX74" s="194"/>
      <c r="AY74" s="194"/>
      <c r="AZ74" s="194"/>
      <c r="BA74" s="194"/>
      <c r="BB74" s="194"/>
      <c r="BC74" s="194"/>
      <c r="BD74" s="194"/>
      <c r="BE74" s="194"/>
      <c r="BF74" s="194"/>
      <c r="BG74" s="194"/>
      <c r="BH74" s="194"/>
      <c r="BI74" s="194"/>
      <c r="BJ74" s="194"/>
      <c r="BK74" s="190"/>
      <c r="BL74" s="190"/>
      <c r="BM74" s="190"/>
      <c r="BN74" s="190"/>
      <c r="BO74" s="190"/>
      <c r="BP74" s="190"/>
      <c r="BQ74" s="190"/>
      <c r="BR74" s="190"/>
      <c r="BS74" s="190"/>
      <c r="BT74" s="190"/>
      <c r="BU74" s="190"/>
      <c r="BV74" s="190"/>
      <c r="BW74" s="190"/>
      <c r="BX74" s="190"/>
      <c r="BY74" s="190"/>
      <c r="BZ74" s="190"/>
      <c r="CA74" s="190"/>
      <c r="CB74" s="190"/>
      <c r="CC74" s="190"/>
      <c r="CD74" s="190"/>
    </row>
    <row r="75" spans="1:82" ht="14.25" customHeight="1">
      <c r="A75" s="194"/>
      <c r="B75" s="191"/>
      <c r="C75" s="192"/>
      <c r="D75" s="200"/>
      <c r="E75" s="192"/>
      <c r="F75" s="635" t="s">
        <v>158</v>
      </c>
      <c r="G75" s="635"/>
      <c r="H75" s="635"/>
      <c r="I75" s="635"/>
      <c r="J75" s="635"/>
      <c r="K75" s="635"/>
      <c r="L75" s="635"/>
      <c r="M75" s="635"/>
      <c r="N75" s="635"/>
      <c r="O75" s="635"/>
      <c r="P75" s="635"/>
      <c r="Q75" s="635"/>
      <c r="R75" s="635"/>
      <c r="S75" s="635"/>
      <c r="T75" s="635"/>
      <c r="U75" s="635"/>
      <c r="V75" s="635"/>
      <c r="W75" s="635"/>
      <c r="X75" s="635"/>
      <c r="Y75" s="635"/>
      <c r="Z75" s="635"/>
      <c r="AA75" s="192"/>
      <c r="AB75" s="192"/>
      <c r="AC75" s="192"/>
      <c r="AD75" s="192"/>
      <c r="AE75" s="192"/>
      <c r="AF75" s="192"/>
      <c r="AG75" s="192"/>
      <c r="AH75" s="192"/>
      <c r="AI75" s="192"/>
      <c r="AJ75" s="192"/>
      <c r="AK75" s="192"/>
      <c r="AL75" s="192"/>
      <c r="AM75" s="192"/>
      <c r="AN75" s="192"/>
      <c r="AO75" s="192"/>
      <c r="AP75" s="192"/>
      <c r="AQ75" s="194"/>
      <c r="AR75" s="194"/>
      <c r="AS75" s="194"/>
      <c r="AT75" s="194"/>
      <c r="AU75" s="194"/>
      <c r="AV75" s="194"/>
      <c r="AW75" s="194"/>
      <c r="AX75" s="194"/>
      <c r="AY75" s="194"/>
      <c r="AZ75" s="194"/>
      <c r="BA75" s="194"/>
      <c r="BB75" s="194"/>
      <c r="BC75" s="194"/>
      <c r="BD75" s="194"/>
      <c r="BE75" s="194"/>
      <c r="BF75" s="194"/>
      <c r="BG75" s="194"/>
      <c r="BH75" s="194"/>
      <c r="BI75" s="194"/>
      <c r="BJ75" s="194"/>
      <c r="BK75" s="190"/>
      <c r="BL75" s="190"/>
      <c r="BM75" s="190"/>
      <c r="BN75" s="190"/>
      <c r="BO75" s="190"/>
      <c r="BP75" s="190"/>
      <c r="BQ75" s="190"/>
      <c r="BR75" s="190"/>
      <c r="BS75" s="190"/>
      <c r="BT75" s="190"/>
      <c r="BU75" s="190"/>
      <c r="BV75" s="190"/>
      <c r="BW75" s="190"/>
      <c r="BX75" s="190"/>
      <c r="BY75" s="190"/>
      <c r="BZ75" s="190"/>
      <c r="CA75" s="190"/>
      <c r="CB75" s="190"/>
      <c r="CC75" s="190"/>
      <c r="CD75" s="190"/>
    </row>
    <row r="76" spans="1:82" ht="14.25" customHeight="1">
      <c r="A76" s="194"/>
      <c r="B76" s="191"/>
      <c r="C76" s="192"/>
      <c r="D76" s="192"/>
      <c r="E76" s="192"/>
      <c r="F76" s="633" t="s">
        <v>153</v>
      </c>
      <c r="G76" s="633"/>
      <c r="H76" s="633"/>
      <c r="I76" s="633"/>
      <c r="J76" s="633"/>
      <c r="K76" s="633"/>
      <c r="L76" s="633"/>
      <c r="M76" s="633"/>
      <c r="N76" s="633"/>
      <c r="O76" s="633"/>
      <c r="P76" s="633"/>
      <c r="Q76" s="633"/>
      <c r="R76" s="633"/>
      <c r="S76" s="633"/>
      <c r="T76" s="633"/>
      <c r="U76" s="633"/>
      <c r="V76" s="633"/>
      <c r="W76" s="633"/>
      <c r="X76" s="633"/>
      <c r="Y76" s="633"/>
      <c r="Z76" s="633"/>
      <c r="AA76" s="192"/>
      <c r="AB76" s="192"/>
      <c r="AC76" s="192"/>
      <c r="AD76" s="192"/>
      <c r="AE76" s="192"/>
      <c r="AF76" s="192"/>
      <c r="AG76" s="192"/>
      <c r="AH76" s="192"/>
      <c r="AI76" s="192"/>
      <c r="AJ76" s="192"/>
      <c r="AK76" s="192"/>
      <c r="AL76" s="192"/>
      <c r="AM76" s="192"/>
      <c r="AN76" s="192"/>
      <c r="AO76" s="192"/>
      <c r="AP76" s="192"/>
      <c r="AQ76" s="194"/>
      <c r="AR76" s="194"/>
      <c r="AS76" s="194"/>
      <c r="AT76" s="194"/>
      <c r="AU76" s="194"/>
      <c r="AV76" s="194"/>
      <c r="AW76" s="194"/>
      <c r="AX76" s="194"/>
      <c r="AY76" s="194"/>
      <c r="AZ76" s="194"/>
      <c r="BA76" s="194"/>
      <c r="BB76" s="194"/>
      <c r="BC76" s="194"/>
      <c r="BD76" s="194"/>
      <c r="BE76" s="194"/>
      <c r="BF76" s="194"/>
      <c r="BG76" s="194"/>
      <c r="BH76" s="194"/>
      <c r="BI76" s="194"/>
      <c r="BJ76" s="194"/>
      <c r="BK76" s="190"/>
      <c r="BL76" s="190"/>
      <c r="BM76" s="190"/>
      <c r="BN76" s="190"/>
      <c r="BO76" s="190"/>
      <c r="BP76" s="190"/>
      <c r="BQ76" s="190"/>
      <c r="BR76" s="190"/>
      <c r="BS76" s="190"/>
      <c r="BT76" s="190"/>
      <c r="BU76" s="190"/>
      <c r="BV76" s="190"/>
      <c r="BW76" s="190"/>
      <c r="BX76" s="190"/>
      <c r="BY76" s="190"/>
      <c r="BZ76" s="190"/>
      <c r="CA76" s="190"/>
      <c r="CB76" s="190"/>
      <c r="CC76" s="190"/>
      <c r="CD76" s="190"/>
    </row>
    <row r="77" spans="1:82" ht="14.25" customHeight="1">
      <c r="A77" s="194"/>
      <c r="B77" s="191"/>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0"/>
      <c r="BL77" s="190"/>
      <c r="BM77" s="190"/>
      <c r="BN77" s="190"/>
      <c r="BO77" s="190"/>
      <c r="BP77" s="190"/>
      <c r="BQ77" s="190"/>
      <c r="BR77" s="190"/>
      <c r="BS77" s="190"/>
      <c r="BT77" s="190"/>
      <c r="BU77" s="190"/>
      <c r="BV77" s="190"/>
      <c r="BW77" s="190"/>
      <c r="BX77" s="190"/>
      <c r="BY77" s="190"/>
      <c r="BZ77" s="190"/>
      <c r="CA77" s="190"/>
      <c r="CB77" s="190"/>
      <c r="CC77" s="190"/>
      <c r="CD77" s="190"/>
    </row>
    <row r="78" spans="1:82" ht="44.25" customHeight="1">
      <c r="A78" s="194"/>
      <c r="B78" s="194"/>
      <c r="C78" s="636" t="s">
        <v>159</v>
      </c>
      <c r="D78" s="636"/>
      <c r="E78" s="636"/>
      <c r="F78" s="636"/>
      <c r="G78" s="636"/>
      <c r="H78" s="636"/>
      <c r="I78" s="636"/>
      <c r="J78" s="636"/>
      <c r="K78" s="636"/>
      <c r="L78" s="636"/>
      <c r="M78" s="636" t="s">
        <v>160</v>
      </c>
      <c r="N78" s="636"/>
      <c r="O78" s="636"/>
      <c r="P78" s="636"/>
      <c r="Q78" s="636"/>
      <c r="R78" s="636"/>
      <c r="S78" s="636"/>
      <c r="T78" s="636"/>
      <c r="U78" s="636"/>
      <c r="V78" s="636"/>
      <c r="W78" s="636"/>
      <c r="X78" s="636" t="s">
        <v>161</v>
      </c>
      <c r="Y78" s="636"/>
      <c r="Z78" s="636"/>
      <c r="AA78" s="637" t="s">
        <v>162</v>
      </c>
      <c r="AB78" s="636"/>
      <c r="AC78" s="636"/>
      <c r="AD78" s="636" t="s">
        <v>163</v>
      </c>
      <c r="AE78" s="636"/>
      <c r="AF78" s="636"/>
      <c r="AG78" s="636" t="s">
        <v>164</v>
      </c>
      <c r="AH78" s="636"/>
      <c r="AI78" s="636"/>
      <c r="AJ78" s="636" t="s">
        <v>165</v>
      </c>
      <c r="AK78" s="636"/>
      <c r="AL78" s="636"/>
      <c r="AM78" s="638" t="s">
        <v>166</v>
      </c>
      <c r="AN78" s="639"/>
      <c r="AO78" s="639"/>
      <c r="AP78" s="636" t="s">
        <v>167</v>
      </c>
      <c r="AQ78" s="636"/>
      <c r="AR78" s="636"/>
      <c r="AS78" s="638" t="s">
        <v>168</v>
      </c>
      <c r="AT78" s="639"/>
      <c r="AU78" s="639"/>
      <c r="AV78" s="636"/>
      <c r="AW78" s="636"/>
      <c r="AX78" s="636"/>
      <c r="AY78" s="636"/>
      <c r="AZ78" s="636"/>
      <c r="BA78" s="636"/>
      <c r="BB78" s="636"/>
      <c r="BC78" s="636"/>
      <c r="BD78" s="636"/>
      <c r="BE78" s="636" t="s">
        <v>5</v>
      </c>
      <c r="BF78" s="636"/>
      <c r="BG78" s="636"/>
      <c r="BH78" s="38"/>
      <c r="BI78" s="38"/>
      <c r="BJ78" s="38"/>
      <c r="BK78" s="190"/>
      <c r="BL78" s="190"/>
      <c r="BM78" s="190"/>
      <c r="BN78" s="190"/>
      <c r="BO78" s="190"/>
      <c r="BP78" s="190"/>
      <c r="BQ78" s="190"/>
      <c r="BR78" s="190"/>
      <c r="BS78" s="190"/>
      <c r="BT78" s="190"/>
      <c r="BU78" s="190"/>
      <c r="BV78" s="190"/>
      <c r="BW78" s="190"/>
      <c r="BX78" s="190"/>
      <c r="BY78" s="190"/>
      <c r="BZ78" s="190"/>
      <c r="CA78" s="190"/>
      <c r="CB78" s="190"/>
      <c r="CC78" s="190"/>
      <c r="CD78" s="190"/>
    </row>
    <row r="79" spans="1:82" ht="14.25" customHeight="1">
      <c r="A79" s="194"/>
      <c r="B79" s="194"/>
      <c r="C79" s="561"/>
      <c r="D79" s="561"/>
      <c r="E79" s="561"/>
      <c r="F79" s="561"/>
      <c r="G79" s="561"/>
      <c r="H79" s="561"/>
      <c r="I79" s="561"/>
      <c r="J79" s="561"/>
      <c r="K79" s="561"/>
      <c r="L79" s="561"/>
      <c r="M79" s="561"/>
      <c r="N79" s="561"/>
      <c r="O79" s="561"/>
      <c r="P79" s="561"/>
      <c r="Q79" s="561"/>
      <c r="R79" s="561"/>
      <c r="S79" s="561"/>
      <c r="T79" s="561"/>
      <c r="U79" s="561"/>
      <c r="V79" s="561"/>
      <c r="W79" s="561"/>
      <c r="X79" s="640"/>
      <c r="Y79" s="640"/>
      <c r="Z79" s="640"/>
      <c r="AA79" s="640"/>
      <c r="AB79" s="640"/>
      <c r="AC79" s="640"/>
      <c r="AD79" s="640"/>
      <c r="AE79" s="640"/>
      <c r="AF79" s="640"/>
      <c r="AG79" s="640"/>
      <c r="AH79" s="640"/>
      <c r="AI79" s="640"/>
      <c r="AJ79" s="640"/>
      <c r="AK79" s="640"/>
      <c r="AL79" s="640"/>
      <c r="AM79" s="640"/>
      <c r="AN79" s="640"/>
      <c r="AO79" s="640"/>
      <c r="AP79" s="640"/>
      <c r="AQ79" s="640"/>
      <c r="AR79" s="640"/>
      <c r="AS79" s="640"/>
      <c r="AT79" s="640"/>
      <c r="AU79" s="640"/>
      <c r="AV79" s="640"/>
      <c r="AW79" s="640"/>
      <c r="AX79" s="640"/>
      <c r="AY79" s="640"/>
      <c r="AZ79" s="640"/>
      <c r="BA79" s="640"/>
      <c r="BB79" s="640"/>
      <c r="BC79" s="640"/>
      <c r="BD79" s="640"/>
      <c r="BE79" s="640">
        <f>SUM(X79:BD79)</f>
        <v>0</v>
      </c>
      <c r="BF79" s="640"/>
      <c r="BG79" s="640"/>
      <c r="BH79" s="194"/>
      <c r="BI79" s="194"/>
      <c r="BJ79" s="194"/>
      <c r="BK79" s="190"/>
      <c r="BL79" s="190"/>
      <c r="BM79" s="190"/>
      <c r="BN79" s="190"/>
      <c r="BO79" s="190"/>
      <c r="BP79" s="190"/>
      <c r="BQ79" s="190"/>
      <c r="BR79" s="190"/>
      <c r="BS79" s="190"/>
      <c r="BT79" s="190"/>
      <c r="BU79" s="190"/>
      <c r="BV79" s="190"/>
      <c r="BW79" s="190"/>
      <c r="BX79" s="190"/>
      <c r="BY79" s="190"/>
      <c r="BZ79" s="190"/>
      <c r="CA79" s="190"/>
      <c r="CB79" s="190"/>
      <c r="CC79" s="190"/>
      <c r="CD79" s="190"/>
    </row>
    <row r="80" spans="1:82" ht="14.25" customHeight="1">
      <c r="A80" s="194"/>
      <c r="B80" s="194"/>
      <c r="C80" s="570"/>
      <c r="D80" s="570"/>
      <c r="E80" s="570"/>
      <c r="F80" s="570"/>
      <c r="G80" s="570"/>
      <c r="H80" s="570"/>
      <c r="I80" s="570"/>
      <c r="J80" s="570"/>
      <c r="K80" s="570"/>
      <c r="L80" s="570"/>
      <c r="M80" s="570"/>
      <c r="N80" s="570"/>
      <c r="O80" s="570"/>
      <c r="P80" s="570"/>
      <c r="Q80" s="570"/>
      <c r="R80" s="570"/>
      <c r="S80" s="570"/>
      <c r="T80" s="570"/>
      <c r="U80" s="570"/>
      <c r="V80" s="570"/>
      <c r="W80" s="570"/>
      <c r="X80" s="572"/>
      <c r="Y80" s="572"/>
      <c r="Z80" s="572"/>
      <c r="AA80" s="572"/>
      <c r="AB80" s="572"/>
      <c r="AC80" s="572"/>
      <c r="AD80" s="572"/>
      <c r="AE80" s="572"/>
      <c r="AF80" s="572"/>
      <c r="AG80" s="572"/>
      <c r="AH80" s="572"/>
      <c r="AI80" s="572"/>
      <c r="AJ80" s="572"/>
      <c r="AK80" s="572"/>
      <c r="AL80" s="572"/>
      <c r="AM80" s="572"/>
      <c r="AN80" s="572"/>
      <c r="AO80" s="572"/>
      <c r="AP80" s="572"/>
      <c r="AQ80" s="572"/>
      <c r="AR80" s="572"/>
      <c r="AS80" s="572"/>
      <c r="AT80" s="572"/>
      <c r="AU80" s="572"/>
      <c r="AV80" s="572"/>
      <c r="AW80" s="572"/>
      <c r="AX80" s="572"/>
      <c r="AY80" s="572"/>
      <c r="AZ80" s="572"/>
      <c r="BA80" s="572"/>
      <c r="BB80" s="572"/>
      <c r="BC80" s="572"/>
      <c r="BD80" s="572"/>
      <c r="BE80" s="572">
        <f>SUM(X80:BD80)</f>
        <v>0</v>
      </c>
      <c r="BF80" s="572"/>
      <c r="BG80" s="572"/>
      <c r="BH80" s="194"/>
      <c r="BI80" s="194"/>
      <c r="BJ80" s="194"/>
      <c r="BK80" s="190"/>
      <c r="BL80" s="190"/>
      <c r="BM80" s="190"/>
      <c r="BN80" s="190"/>
      <c r="BO80" s="190"/>
      <c r="BP80" s="190"/>
      <c r="BQ80" s="190"/>
      <c r="BR80" s="190"/>
      <c r="BS80" s="190"/>
      <c r="BT80" s="190"/>
      <c r="BU80" s="190"/>
      <c r="BV80" s="190"/>
      <c r="BW80" s="190"/>
      <c r="BX80" s="190"/>
      <c r="BY80" s="190"/>
      <c r="BZ80" s="190"/>
      <c r="CA80" s="190"/>
      <c r="CB80" s="190"/>
      <c r="CC80" s="190"/>
      <c r="CD80" s="190"/>
    </row>
    <row r="81" spans="1:82" ht="14.25" customHeight="1">
      <c r="A81" s="194"/>
      <c r="B81" s="194"/>
      <c r="C81" s="570"/>
      <c r="D81" s="570"/>
      <c r="E81" s="570"/>
      <c r="F81" s="570"/>
      <c r="G81" s="570"/>
      <c r="H81" s="570"/>
      <c r="I81" s="570"/>
      <c r="J81" s="570"/>
      <c r="K81" s="570"/>
      <c r="L81" s="570"/>
      <c r="M81" s="570"/>
      <c r="N81" s="570"/>
      <c r="O81" s="570"/>
      <c r="P81" s="570"/>
      <c r="Q81" s="570"/>
      <c r="R81" s="570"/>
      <c r="S81" s="570"/>
      <c r="T81" s="570"/>
      <c r="U81" s="570"/>
      <c r="V81" s="570"/>
      <c r="W81" s="570"/>
      <c r="X81" s="572"/>
      <c r="Y81" s="572"/>
      <c r="Z81" s="572"/>
      <c r="AA81" s="572"/>
      <c r="AB81" s="572"/>
      <c r="AC81" s="572"/>
      <c r="AD81" s="572"/>
      <c r="AE81" s="572"/>
      <c r="AF81" s="572"/>
      <c r="AG81" s="572"/>
      <c r="AH81" s="572"/>
      <c r="AI81" s="572"/>
      <c r="AJ81" s="572"/>
      <c r="AK81" s="572"/>
      <c r="AL81" s="572"/>
      <c r="AM81" s="572"/>
      <c r="AN81" s="572"/>
      <c r="AO81" s="572"/>
      <c r="AP81" s="572"/>
      <c r="AQ81" s="572"/>
      <c r="AR81" s="572"/>
      <c r="AS81" s="572"/>
      <c r="AT81" s="572"/>
      <c r="AU81" s="572"/>
      <c r="AV81" s="572"/>
      <c r="AW81" s="572"/>
      <c r="AX81" s="572"/>
      <c r="AY81" s="572"/>
      <c r="AZ81" s="572"/>
      <c r="BA81" s="572"/>
      <c r="BB81" s="572"/>
      <c r="BC81" s="572"/>
      <c r="BD81" s="572"/>
      <c r="BE81" s="572">
        <f>SUM(X81:BD81)</f>
        <v>0</v>
      </c>
      <c r="BF81" s="572"/>
      <c r="BG81" s="572"/>
      <c r="BH81" s="194"/>
      <c r="BI81" s="194"/>
      <c r="BJ81" s="194"/>
      <c r="BK81" s="190"/>
      <c r="BL81" s="190"/>
      <c r="BM81" s="190"/>
      <c r="BN81" s="190"/>
      <c r="BO81" s="190"/>
      <c r="BP81" s="190"/>
      <c r="BQ81" s="190"/>
      <c r="BR81" s="190"/>
      <c r="BS81" s="190"/>
      <c r="BT81" s="190"/>
      <c r="BU81" s="190"/>
      <c r="BV81" s="190"/>
      <c r="BW81" s="190"/>
      <c r="BX81" s="190"/>
      <c r="BY81" s="190"/>
      <c r="BZ81" s="190"/>
      <c r="CA81" s="190"/>
      <c r="CB81" s="190"/>
      <c r="CC81" s="190"/>
      <c r="CD81" s="190"/>
    </row>
    <row r="82" spans="1:82" ht="14.25" customHeight="1">
      <c r="A82" s="194"/>
      <c r="B82" s="194"/>
      <c r="C82" s="563"/>
      <c r="D82" s="563"/>
      <c r="E82" s="563"/>
      <c r="F82" s="563"/>
      <c r="G82" s="563"/>
      <c r="H82" s="563"/>
      <c r="I82" s="563"/>
      <c r="J82" s="563"/>
      <c r="K82" s="563"/>
      <c r="L82" s="563"/>
      <c r="M82" s="563"/>
      <c r="N82" s="563"/>
      <c r="O82" s="563"/>
      <c r="P82" s="563"/>
      <c r="Q82" s="563"/>
      <c r="R82" s="563"/>
      <c r="S82" s="563"/>
      <c r="T82" s="563"/>
      <c r="U82" s="563"/>
      <c r="V82" s="563"/>
      <c r="W82" s="563"/>
      <c r="X82" s="575"/>
      <c r="Y82" s="575"/>
      <c r="Z82" s="575"/>
      <c r="AA82" s="575"/>
      <c r="AB82" s="575"/>
      <c r="AC82" s="575"/>
      <c r="AD82" s="575"/>
      <c r="AE82" s="575"/>
      <c r="AF82" s="575"/>
      <c r="AG82" s="575"/>
      <c r="AH82" s="575"/>
      <c r="AI82" s="575"/>
      <c r="AJ82" s="575"/>
      <c r="AK82" s="575"/>
      <c r="AL82" s="575"/>
      <c r="AM82" s="575"/>
      <c r="AN82" s="575"/>
      <c r="AO82" s="575"/>
      <c r="AP82" s="575"/>
      <c r="AQ82" s="575"/>
      <c r="AR82" s="575"/>
      <c r="AS82" s="575"/>
      <c r="AT82" s="575"/>
      <c r="AU82" s="575"/>
      <c r="AV82" s="575"/>
      <c r="AW82" s="575"/>
      <c r="AX82" s="575"/>
      <c r="AY82" s="575"/>
      <c r="AZ82" s="575"/>
      <c r="BA82" s="575"/>
      <c r="BB82" s="575"/>
      <c r="BC82" s="575"/>
      <c r="BD82" s="575"/>
      <c r="BE82" s="575">
        <f>SUM(X82:BD82)</f>
        <v>0</v>
      </c>
      <c r="BF82" s="575"/>
      <c r="BG82" s="575"/>
      <c r="BH82" s="194"/>
      <c r="BI82" s="194"/>
      <c r="BJ82" s="194"/>
      <c r="BK82" s="190"/>
      <c r="BL82" s="190"/>
      <c r="BM82" s="190"/>
      <c r="BN82" s="190"/>
      <c r="BO82" s="190"/>
      <c r="BP82" s="190"/>
      <c r="BQ82" s="190"/>
      <c r="BR82" s="190"/>
      <c r="BS82" s="190"/>
      <c r="BT82" s="190"/>
      <c r="BU82" s="190"/>
      <c r="BV82" s="190"/>
      <c r="BW82" s="190"/>
      <c r="BX82" s="190"/>
      <c r="BY82" s="190"/>
      <c r="BZ82" s="190"/>
      <c r="CA82" s="190"/>
      <c r="CB82" s="190"/>
      <c r="CC82" s="190"/>
      <c r="CD82" s="190"/>
    </row>
    <row r="83" spans="1:82" ht="14.25" customHeight="1">
      <c r="A83" s="194"/>
      <c r="B83" s="194"/>
      <c r="C83" s="611" t="s">
        <v>123</v>
      </c>
      <c r="D83" s="641"/>
      <c r="E83" s="641"/>
      <c r="F83" s="641"/>
      <c r="G83" s="641"/>
      <c r="H83" s="641"/>
      <c r="I83" s="641"/>
      <c r="J83" s="641"/>
      <c r="K83" s="641"/>
      <c r="L83" s="641"/>
      <c r="M83" s="641"/>
      <c r="N83" s="641"/>
      <c r="O83" s="641"/>
      <c r="P83" s="641"/>
      <c r="Q83" s="641"/>
      <c r="R83" s="641"/>
      <c r="S83" s="641"/>
      <c r="T83" s="641"/>
      <c r="U83" s="641"/>
      <c r="V83" s="641"/>
      <c r="W83" s="642"/>
      <c r="X83" s="580">
        <f>SUM(X79:Z82)</f>
        <v>0</v>
      </c>
      <c r="Y83" s="580"/>
      <c r="Z83" s="580"/>
      <c r="AA83" s="580">
        <f>SUM(AA79:AC82)</f>
        <v>0</v>
      </c>
      <c r="AB83" s="580"/>
      <c r="AC83" s="580"/>
      <c r="AD83" s="580">
        <f>SUM(AD79:AF82)</f>
        <v>0</v>
      </c>
      <c r="AE83" s="580"/>
      <c r="AF83" s="580"/>
      <c r="AG83" s="580">
        <f>SUM(AG79:AI82)</f>
        <v>0</v>
      </c>
      <c r="AH83" s="580"/>
      <c r="AI83" s="580"/>
      <c r="AJ83" s="580">
        <f>SUM(AJ79:AL82)</f>
        <v>0</v>
      </c>
      <c r="AK83" s="580"/>
      <c r="AL83" s="580"/>
      <c r="AM83" s="580">
        <f>SUM(AM79:AO82)</f>
        <v>0</v>
      </c>
      <c r="AN83" s="580"/>
      <c r="AO83" s="580"/>
      <c r="AP83" s="580">
        <f>SUM(AP79:AR82)</f>
        <v>0</v>
      </c>
      <c r="AQ83" s="580"/>
      <c r="AR83" s="580"/>
      <c r="AS83" s="580">
        <f>SUM(AS79:AU82)</f>
        <v>0</v>
      </c>
      <c r="AT83" s="580"/>
      <c r="AU83" s="580"/>
      <c r="AV83" s="580">
        <f>SUM(AV79:AX82)</f>
        <v>0</v>
      </c>
      <c r="AW83" s="580"/>
      <c r="AX83" s="580"/>
      <c r="AY83" s="580">
        <f>SUM(AY79:BA82)</f>
        <v>0</v>
      </c>
      <c r="AZ83" s="580"/>
      <c r="BA83" s="580"/>
      <c r="BB83" s="580">
        <f>SUM(BB79:BD82)</f>
        <v>0</v>
      </c>
      <c r="BC83" s="580"/>
      <c r="BD83" s="580"/>
      <c r="BE83" s="580">
        <f>SUM(BE79:BG82)</f>
        <v>0</v>
      </c>
      <c r="BF83" s="580"/>
      <c r="BG83" s="580"/>
      <c r="BH83" s="194"/>
      <c r="BI83" s="194"/>
      <c r="BJ83" s="194"/>
      <c r="BK83" s="190"/>
      <c r="BL83" s="190"/>
      <c r="BM83" s="190"/>
      <c r="BN83" s="190"/>
      <c r="BO83" s="190"/>
      <c r="BP83" s="190"/>
      <c r="BQ83" s="190"/>
      <c r="BR83" s="190"/>
      <c r="BS83" s="190"/>
      <c r="BT83" s="190"/>
      <c r="BU83" s="190"/>
      <c r="BV83" s="190"/>
      <c r="BW83" s="190"/>
      <c r="BX83" s="190"/>
      <c r="BY83" s="190"/>
      <c r="BZ83" s="190"/>
      <c r="CA83" s="190"/>
      <c r="CB83" s="190"/>
      <c r="CC83" s="190"/>
      <c r="CD83" s="190"/>
    </row>
    <row r="84" spans="1:82" ht="14.25" customHeight="1">
      <c r="A84" s="194"/>
      <c r="B84" s="194"/>
      <c r="C84" s="194"/>
      <c r="D84" s="194"/>
      <c r="E84" s="194"/>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194"/>
      <c r="AR84" s="194"/>
      <c r="AS84" s="194"/>
      <c r="AT84" s="194"/>
      <c r="AU84" s="194"/>
      <c r="AV84" s="194"/>
      <c r="AW84" s="194"/>
      <c r="AX84" s="194"/>
      <c r="AY84" s="194"/>
      <c r="AZ84" s="194"/>
      <c r="BA84" s="194"/>
      <c r="BB84" s="194"/>
      <c r="BC84" s="194"/>
      <c r="BD84" s="194"/>
      <c r="BE84" s="194"/>
      <c r="BF84" s="194"/>
      <c r="BG84" s="194"/>
      <c r="BH84" s="194"/>
      <c r="BI84" s="194"/>
      <c r="BJ84" s="194"/>
      <c r="BK84" s="190"/>
      <c r="BL84" s="190"/>
      <c r="BM84" s="190"/>
      <c r="BN84" s="190"/>
      <c r="BO84" s="190"/>
      <c r="BP84" s="190"/>
      <c r="BQ84" s="190"/>
      <c r="BR84" s="190"/>
      <c r="BS84" s="190"/>
      <c r="BT84" s="190"/>
      <c r="BU84" s="190"/>
      <c r="BV84" s="190"/>
      <c r="BW84" s="190"/>
      <c r="BX84" s="190"/>
      <c r="BY84" s="190"/>
      <c r="BZ84" s="190"/>
      <c r="CA84" s="190"/>
      <c r="CB84" s="190"/>
      <c r="CC84" s="190"/>
      <c r="CD84" s="190"/>
    </row>
    <row r="85" spans="1:82" s="193" customFormat="1" ht="14.25" customHeight="1">
      <c r="A85" s="192"/>
      <c r="B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2"/>
      <c r="BR85" s="192"/>
      <c r="BS85" s="192"/>
      <c r="BT85" s="192"/>
      <c r="BU85" s="192"/>
      <c r="BV85" s="192"/>
      <c r="BW85" s="192"/>
      <c r="BX85" s="192"/>
      <c r="BY85" s="192"/>
      <c r="BZ85" s="192"/>
      <c r="CA85" s="192"/>
      <c r="CB85" s="192"/>
      <c r="CC85" s="192"/>
      <c r="CD85" s="192"/>
    </row>
    <row r="86" spans="1:82" s="193" customFormat="1" ht="14.25" customHeight="1">
      <c r="A86" s="192"/>
      <c r="B86" s="192"/>
      <c r="AQ86" s="192"/>
      <c r="AR86" s="192"/>
      <c r="AS86" s="192"/>
      <c r="AT86" s="192"/>
      <c r="AU86" s="192"/>
      <c r="AV86" s="192"/>
      <c r="AW86" s="192"/>
      <c r="AX86" s="192"/>
      <c r="AY86" s="192"/>
      <c r="AZ86" s="192"/>
      <c r="BA86" s="192"/>
      <c r="BB86" s="192"/>
      <c r="BC86" s="192"/>
      <c r="BD86" s="192"/>
      <c r="BE86" s="192"/>
      <c r="BF86" s="192"/>
      <c r="BG86" s="192"/>
      <c r="BH86" s="192"/>
      <c r="BI86" s="192"/>
      <c r="BJ86" s="192"/>
      <c r="BK86" s="192"/>
      <c r="BL86" s="192"/>
      <c r="BM86" s="192"/>
      <c r="BN86" s="192"/>
      <c r="BO86" s="192"/>
      <c r="BP86" s="192"/>
      <c r="BQ86" s="192"/>
      <c r="BR86" s="192"/>
      <c r="BS86" s="192"/>
      <c r="BT86" s="192"/>
      <c r="BU86" s="192"/>
      <c r="BV86" s="192"/>
      <c r="BW86" s="192"/>
      <c r="BX86" s="192"/>
      <c r="BY86" s="192"/>
      <c r="BZ86" s="192"/>
      <c r="CA86" s="192"/>
      <c r="CB86" s="192"/>
      <c r="CC86" s="192"/>
      <c r="CD86" s="192"/>
    </row>
    <row r="87" spans="1:82" s="193" customFormat="1" ht="14.25" customHeight="1">
      <c r="A87" s="192"/>
      <c r="B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2"/>
      <c r="BR87" s="192"/>
      <c r="BS87" s="192"/>
      <c r="BT87" s="192"/>
      <c r="BU87" s="192"/>
      <c r="BV87" s="192"/>
      <c r="BW87" s="192"/>
      <c r="BX87" s="192"/>
      <c r="BY87" s="192"/>
      <c r="BZ87" s="192"/>
      <c r="CA87" s="192"/>
      <c r="CB87" s="192"/>
      <c r="CC87" s="192"/>
      <c r="CD87" s="192"/>
    </row>
    <row r="88" spans="1:82" s="193" customFormat="1" ht="14.25" customHeight="1">
      <c r="A88" s="192"/>
      <c r="B88" s="192"/>
      <c r="AQ88" s="192"/>
      <c r="AR88" s="192"/>
      <c r="AS88" s="192"/>
      <c r="AT88" s="192"/>
      <c r="AU88" s="192"/>
      <c r="AV88" s="192"/>
      <c r="AW88" s="192"/>
      <c r="AX88" s="192"/>
      <c r="AY88" s="192"/>
      <c r="AZ88" s="192"/>
      <c r="BA88" s="192"/>
      <c r="BB88" s="192"/>
      <c r="BC88" s="192"/>
      <c r="BD88" s="192"/>
      <c r="BE88" s="192"/>
      <c r="BF88" s="192"/>
      <c r="BG88" s="192"/>
      <c r="BH88" s="192"/>
      <c r="BI88" s="192"/>
      <c r="BJ88" s="192"/>
      <c r="BK88" s="192"/>
      <c r="BL88" s="192"/>
      <c r="BM88" s="192"/>
      <c r="BN88" s="192"/>
      <c r="BO88" s="192"/>
      <c r="BP88" s="192"/>
      <c r="BQ88" s="192"/>
      <c r="BR88" s="192"/>
      <c r="BS88" s="192"/>
      <c r="BT88" s="192"/>
      <c r="BU88" s="192"/>
      <c r="BV88" s="192"/>
      <c r="BW88" s="192"/>
      <c r="BX88" s="192"/>
      <c r="BY88" s="192"/>
      <c r="BZ88" s="192"/>
      <c r="CA88" s="192"/>
      <c r="CB88" s="192"/>
      <c r="CC88" s="192"/>
      <c r="CD88" s="192"/>
    </row>
    <row r="89" spans="1:82" s="193" customFormat="1" ht="14.25" customHeight="1">
      <c r="A89" s="192"/>
      <c r="B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c r="BX89" s="192"/>
      <c r="BY89" s="192"/>
      <c r="BZ89" s="192"/>
      <c r="CA89" s="192"/>
      <c r="CB89" s="192"/>
      <c r="CC89" s="192"/>
      <c r="CD89" s="192"/>
    </row>
    <row r="90" spans="1:82" s="193" customFormat="1" ht="14.25" customHeight="1">
      <c r="A90" s="192"/>
      <c r="B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c r="BL90" s="192"/>
      <c r="BM90" s="192"/>
      <c r="BN90" s="192"/>
      <c r="BO90" s="192"/>
      <c r="BP90" s="192"/>
      <c r="BQ90" s="192"/>
      <c r="BR90" s="192"/>
      <c r="BS90" s="192"/>
      <c r="BT90" s="192"/>
      <c r="BU90" s="192"/>
      <c r="BV90" s="192"/>
      <c r="BW90" s="192"/>
      <c r="BX90" s="192"/>
      <c r="BY90" s="192"/>
      <c r="BZ90" s="192"/>
      <c r="CA90" s="192"/>
      <c r="CB90" s="192"/>
      <c r="CC90" s="192"/>
      <c r="CD90" s="192"/>
    </row>
    <row r="91" spans="1:82" s="193" customFormat="1" ht="14.25" customHeight="1">
      <c r="A91" s="192"/>
      <c r="B91" s="192"/>
      <c r="AQ91" s="192"/>
      <c r="AR91" s="192"/>
      <c r="AS91" s="192"/>
      <c r="AT91" s="192"/>
      <c r="AU91" s="192"/>
      <c r="AV91" s="192"/>
      <c r="AW91" s="192"/>
      <c r="AX91" s="192"/>
      <c r="AY91" s="192"/>
      <c r="AZ91" s="192"/>
      <c r="BA91" s="192"/>
      <c r="BB91" s="192"/>
      <c r="BC91" s="192"/>
      <c r="BD91" s="192"/>
      <c r="BE91" s="192"/>
      <c r="BF91" s="192"/>
      <c r="BG91" s="192"/>
      <c r="BH91" s="192"/>
      <c r="BI91" s="192"/>
      <c r="BJ91" s="192"/>
      <c r="BK91" s="192"/>
      <c r="BL91" s="192"/>
      <c r="BM91" s="192"/>
      <c r="BN91" s="192"/>
      <c r="BO91" s="192"/>
      <c r="BP91" s="192"/>
      <c r="BQ91" s="192"/>
      <c r="BR91" s="192"/>
      <c r="BS91" s="192"/>
      <c r="BT91" s="192"/>
      <c r="BU91" s="192"/>
      <c r="BV91" s="192"/>
      <c r="BW91" s="192"/>
      <c r="BX91" s="192"/>
      <c r="BY91" s="192"/>
      <c r="BZ91" s="192"/>
      <c r="CA91" s="192"/>
      <c r="CB91" s="192"/>
      <c r="CC91" s="192"/>
      <c r="CD91" s="192"/>
    </row>
    <row r="92" spans="1:82" s="193" customFormat="1" ht="14.25" customHeight="1">
      <c r="A92" s="192"/>
      <c r="B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192"/>
      <c r="BR92" s="192"/>
      <c r="BS92" s="192"/>
      <c r="BT92" s="192"/>
      <c r="BU92" s="192"/>
      <c r="BV92" s="192"/>
      <c r="BW92" s="192"/>
      <c r="BX92" s="192"/>
      <c r="BY92" s="192"/>
      <c r="BZ92" s="192"/>
      <c r="CA92" s="192"/>
      <c r="CB92" s="192"/>
      <c r="CC92" s="192"/>
      <c r="CD92" s="192"/>
    </row>
    <row r="93" spans="1:82" s="193" customFormat="1" ht="14.25" customHeight="1">
      <c r="A93" s="192"/>
      <c r="B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2"/>
      <c r="BR93" s="192"/>
      <c r="BS93" s="192"/>
      <c r="BT93" s="192"/>
      <c r="BU93" s="192"/>
      <c r="BV93" s="192"/>
      <c r="BW93" s="192"/>
      <c r="BX93" s="192"/>
      <c r="BY93" s="192"/>
      <c r="BZ93" s="192"/>
      <c r="CA93" s="192"/>
      <c r="CB93" s="192"/>
      <c r="CC93" s="192"/>
      <c r="CD93" s="192"/>
    </row>
    <row r="94" spans="1:82" s="193" customFormat="1" ht="14.25" customHeight="1">
      <c r="A94" s="192"/>
      <c r="B94" s="192"/>
      <c r="AQ94" s="192"/>
      <c r="AR94" s="192"/>
      <c r="AS94" s="192"/>
      <c r="AT94" s="192"/>
      <c r="AU94" s="192"/>
      <c r="AV94" s="192"/>
      <c r="AW94" s="192"/>
      <c r="AX94" s="192"/>
      <c r="AY94" s="192"/>
      <c r="AZ94" s="192"/>
      <c r="BA94" s="192"/>
      <c r="BB94" s="192"/>
      <c r="BC94" s="192"/>
      <c r="BD94" s="192"/>
      <c r="BE94" s="192"/>
      <c r="BF94" s="192"/>
      <c r="BG94" s="192"/>
      <c r="BH94" s="192"/>
      <c r="BI94" s="192"/>
      <c r="BJ94" s="192"/>
      <c r="BK94" s="192"/>
      <c r="BL94" s="192"/>
      <c r="BM94" s="192"/>
      <c r="BN94" s="192"/>
      <c r="BO94" s="192"/>
      <c r="BP94" s="192"/>
      <c r="BQ94" s="192"/>
      <c r="BR94" s="192"/>
      <c r="BS94" s="192"/>
      <c r="BT94" s="192"/>
      <c r="BU94" s="192"/>
      <c r="BV94" s="192"/>
      <c r="BW94" s="192"/>
      <c r="BX94" s="192"/>
      <c r="BY94" s="192"/>
      <c r="BZ94" s="192"/>
      <c r="CA94" s="192"/>
      <c r="CB94" s="192"/>
      <c r="CC94" s="192"/>
      <c r="CD94" s="192"/>
    </row>
    <row r="95" spans="1:82" s="193" customFormat="1" ht="14.25" customHeight="1">
      <c r="A95" s="192"/>
      <c r="B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2"/>
      <c r="BR95" s="192"/>
      <c r="BS95" s="192"/>
      <c r="BT95" s="192"/>
      <c r="BU95" s="192"/>
      <c r="BV95" s="192"/>
      <c r="BW95" s="192"/>
      <c r="BX95" s="192"/>
      <c r="BY95" s="192"/>
      <c r="BZ95" s="192"/>
      <c r="CA95" s="192"/>
      <c r="CB95" s="192"/>
      <c r="CC95" s="192"/>
      <c r="CD95" s="192"/>
    </row>
  </sheetData>
  <sheetProtection/>
  <mergeCells count="743">
    <mergeCell ref="BP18:BY18"/>
    <mergeCell ref="BF31:BO31"/>
    <mergeCell ref="BP31:BY31"/>
    <mergeCell ref="CE61:CN61"/>
    <mergeCell ref="CO61:CX61"/>
    <mergeCell ref="BZ60:CD60"/>
    <mergeCell ref="CE60:CI60"/>
    <mergeCell ref="CJ60:CN60"/>
    <mergeCell ref="CO60:CS60"/>
    <mergeCell ref="CT60:CX60"/>
    <mergeCell ref="CY60:DC60"/>
    <mergeCell ref="BZ59:CD59"/>
    <mergeCell ref="CE59:CI59"/>
    <mergeCell ref="CJ59:CN59"/>
    <mergeCell ref="CO59:CS59"/>
    <mergeCell ref="CT59:CX59"/>
    <mergeCell ref="CY59:DC59"/>
    <mergeCell ref="BZ58:CD58"/>
    <mergeCell ref="CE58:CI58"/>
    <mergeCell ref="CJ58:CN58"/>
    <mergeCell ref="CO58:CS58"/>
    <mergeCell ref="CT58:CX58"/>
    <mergeCell ref="CY58:DC58"/>
    <mergeCell ref="BZ57:CD57"/>
    <mergeCell ref="CE57:CI57"/>
    <mergeCell ref="CJ57:CN57"/>
    <mergeCell ref="CO57:CS57"/>
    <mergeCell ref="CT57:CX57"/>
    <mergeCell ref="CY57:DC57"/>
    <mergeCell ref="BZ56:CD56"/>
    <mergeCell ref="CE56:CI56"/>
    <mergeCell ref="CJ56:CN56"/>
    <mergeCell ref="CO56:CS56"/>
    <mergeCell ref="CT56:CX56"/>
    <mergeCell ref="CY56:DC56"/>
    <mergeCell ref="BZ55:CD55"/>
    <mergeCell ref="CE55:CI55"/>
    <mergeCell ref="CJ55:CN55"/>
    <mergeCell ref="CO55:CS55"/>
    <mergeCell ref="CT55:CX55"/>
    <mergeCell ref="CY55:DC55"/>
    <mergeCell ref="BZ54:CD54"/>
    <mergeCell ref="CE54:CI54"/>
    <mergeCell ref="CJ54:CN54"/>
    <mergeCell ref="CO54:CS54"/>
    <mergeCell ref="CT54:CX54"/>
    <mergeCell ref="CY54:DC54"/>
    <mergeCell ref="BZ53:CD53"/>
    <mergeCell ref="CE53:CI53"/>
    <mergeCell ref="CJ53:CN53"/>
    <mergeCell ref="CO53:CS53"/>
    <mergeCell ref="CT53:CX53"/>
    <mergeCell ref="CY53:DC53"/>
    <mergeCell ref="CY43:DC43"/>
    <mergeCell ref="CY44:DC44"/>
    <mergeCell ref="CY45:DC45"/>
    <mergeCell ref="CY46:DC46"/>
    <mergeCell ref="BZ37:CD38"/>
    <mergeCell ref="BZ39:CD39"/>
    <mergeCell ref="BZ40:CD40"/>
    <mergeCell ref="BZ41:CD41"/>
    <mergeCell ref="BZ42:CD42"/>
    <mergeCell ref="BZ43:CD43"/>
    <mergeCell ref="CY37:DC38"/>
    <mergeCell ref="CT38:CX38"/>
    <mergeCell ref="CY39:DC39"/>
    <mergeCell ref="CY40:DC40"/>
    <mergeCell ref="CY41:DC41"/>
    <mergeCell ref="CY42:DC42"/>
    <mergeCell ref="CT41:CX41"/>
    <mergeCell ref="CJ45:CN45"/>
    <mergeCell ref="CO45:CS45"/>
    <mergeCell ref="CT45:CX45"/>
    <mergeCell ref="CE46:CI46"/>
    <mergeCell ref="CJ46:CN46"/>
    <mergeCell ref="CO46:CS46"/>
    <mergeCell ref="CT46:CX46"/>
    <mergeCell ref="BZ45:CD45"/>
    <mergeCell ref="BZ46:CD46"/>
    <mergeCell ref="BZ23:CD23"/>
    <mergeCell ref="CE38:CI38"/>
    <mergeCell ref="CJ38:CN38"/>
    <mergeCell ref="CO38:CS38"/>
    <mergeCell ref="BZ44:CD44"/>
    <mergeCell ref="BZ24:CD24"/>
    <mergeCell ref="CE40:CI40"/>
    <mergeCell ref="CJ40:CN40"/>
    <mergeCell ref="CE47:CN47"/>
    <mergeCell ref="CO47:CX47"/>
    <mergeCell ref="BK20:BO20"/>
    <mergeCell ref="BU20:BY20"/>
    <mergeCell ref="BF21:BO21"/>
    <mergeCell ref="BP21:BY21"/>
    <mergeCell ref="BZ21:CD22"/>
    <mergeCell ref="BZ30:CD30"/>
    <mergeCell ref="BF27:BJ27"/>
    <mergeCell ref="BK27:BO27"/>
    <mergeCell ref="BK29:BO29"/>
    <mergeCell ref="BP29:BT29"/>
    <mergeCell ref="BU29:BY29"/>
    <mergeCell ref="BZ29:CD29"/>
    <mergeCell ref="BF30:BJ30"/>
    <mergeCell ref="BK30:BO30"/>
    <mergeCell ref="BP30:BT30"/>
    <mergeCell ref="BU30:BY30"/>
    <mergeCell ref="BP27:BT27"/>
    <mergeCell ref="BU27:BY27"/>
    <mergeCell ref="BZ27:CD27"/>
    <mergeCell ref="BF28:BJ28"/>
    <mergeCell ref="BK28:BO28"/>
    <mergeCell ref="BP28:BT28"/>
    <mergeCell ref="BU28:BY28"/>
    <mergeCell ref="BZ28:CD28"/>
    <mergeCell ref="BK25:BO25"/>
    <mergeCell ref="BP25:BT25"/>
    <mergeCell ref="BU25:BY25"/>
    <mergeCell ref="BZ25:CD25"/>
    <mergeCell ref="BF26:BJ26"/>
    <mergeCell ref="BK26:BO26"/>
    <mergeCell ref="BP26:BT26"/>
    <mergeCell ref="BU26:BY26"/>
    <mergeCell ref="BZ26:CD26"/>
    <mergeCell ref="BK23:BO23"/>
    <mergeCell ref="BP23:BT23"/>
    <mergeCell ref="BU23:BY23"/>
    <mergeCell ref="BF24:BJ24"/>
    <mergeCell ref="BK24:BO24"/>
    <mergeCell ref="BP24:BT24"/>
    <mergeCell ref="BU24:BY24"/>
    <mergeCell ref="BK7:BO7"/>
    <mergeCell ref="BU7:BY7"/>
    <mergeCell ref="BF22:BJ22"/>
    <mergeCell ref="BK22:BO22"/>
    <mergeCell ref="BP22:BT22"/>
    <mergeCell ref="BU22:BY22"/>
    <mergeCell ref="BF8:BO8"/>
    <mergeCell ref="BP8:BY8"/>
    <mergeCell ref="BP16:BT16"/>
    <mergeCell ref="BU16:BY16"/>
    <mergeCell ref="BZ8:CD9"/>
    <mergeCell ref="CE39:CI39"/>
    <mergeCell ref="CJ39:CN39"/>
    <mergeCell ref="CO39:CS39"/>
    <mergeCell ref="CJ36:CN36"/>
    <mergeCell ref="CE37:CN37"/>
    <mergeCell ref="CO37:CX37"/>
    <mergeCell ref="BZ16:CD16"/>
    <mergeCell ref="BZ17:CD17"/>
    <mergeCell ref="CT39:CX39"/>
    <mergeCell ref="BZ10:CD10"/>
    <mergeCell ref="BZ11:CD11"/>
    <mergeCell ref="CE41:CI41"/>
    <mergeCell ref="CJ41:CN41"/>
    <mergeCell ref="CO41:CS41"/>
    <mergeCell ref="BZ12:CD12"/>
    <mergeCell ref="BZ13:CD13"/>
    <mergeCell ref="BZ14:CD14"/>
    <mergeCell ref="BZ15:CD15"/>
    <mergeCell ref="CE42:CI42"/>
    <mergeCell ref="CJ42:CN42"/>
    <mergeCell ref="CO42:CS42"/>
    <mergeCell ref="CT42:CX42"/>
    <mergeCell ref="CO40:CS40"/>
    <mergeCell ref="CT40:CX40"/>
    <mergeCell ref="CT36:CX36"/>
    <mergeCell ref="CO43:CS43"/>
    <mergeCell ref="BZ51:CD52"/>
    <mergeCell ref="CE51:CN51"/>
    <mergeCell ref="CO51:CX51"/>
    <mergeCell ref="CE52:CI52"/>
    <mergeCell ref="CJ52:CN52"/>
    <mergeCell ref="CT50:CX50"/>
    <mergeCell ref="CE43:CI43"/>
    <mergeCell ref="CJ43:CN43"/>
    <mergeCell ref="CJ50:CN50"/>
    <mergeCell ref="BP17:BT17"/>
    <mergeCell ref="BU17:BY17"/>
    <mergeCell ref="CT43:CX43"/>
    <mergeCell ref="CE44:CI44"/>
    <mergeCell ref="CJ44:CN44"/>
    <mergeCell ref="CO44:CS44"/>
    <mergeCell ref="CT44:CX44"/>
    <mergeCell ref="BP43:BY43"/>
    <mergeCell ref="BP42:BY42"/>
    <mergeCell ref="BP41:BY41"/>
    <mergeCell ref="AV8:AZ9"/>
    <mergeCell ref="BA8:BE9"/>
    <mergeCell ref="D21:L22"/>
    <mergeCell ref="M21:Q22"/>
    <mergeCell ref="R21:V22"/>
    <mergeCell ref="W21:AA22"/>
    <mergeCell ref="AB21:AF22"/>
    <mergeCell ref="BF9:BJ9"/>
    <mergeCell ref="BK9:BO9"/>
    <mergeCell ref="D8:L9"/>
    <mergeCell ref="M8:Q9"/>
    <mergeCell ref="R8:V9"/>
    <mergeCell ref="W8:AA9"/>
    <mergeCell ref="AB8:AF9"/>
    <mergeCell ref="AG8:AK9"/>
    <mergeCell ref="AL8:AP9"/>
    <mergeCell ref="AQ8:AU9"/>
    <mergeCell ref="BK16:BO16"/>
    <mergeCell ref="BK17:BO17"/>
    <mergeCell ref="AG21:AK22"/>
    <mergeCell ref="AL21:AP22"/>
    <mergeCell ref="AQ21:AU22"/>
    <mergeCell ref="AV21:AZ22"/>
    <mergeCell ref="BA21:BE22"/>
    <mergeCell ref="AG17:AK17"/>
    <mergeCell ref="AL17:AP17"/>
    <mergeCell ref="BF18:BO18"/>
    <mergeCell ref="BF14:BJ14"/>
    <mergeCell ref="BF15:BJ15"/>
    <mergeCell ref="BF16:BJ16"/>
    <mergeCell ref="BF17:BJ17"/>
    <mergeCell ref="AL15:AP15"/>
    <mergeCell ref="AQ17:AU17"/>
    <mergeCell ref="AV17:AZ17"/>
    <mergeCell ref="BA17:BE17"/>
    <mergeCell ref="BK10:BO10"/>
    <mergeCell ref="BK11:BO11"/>
    <mergeCell ref="BK12:BO12"/>
    <mergeCell ref="BK13:BO13"/>
    <mergeCell ref="BK14:BO14"/>
    <mergeCell ref="BK15:BO15"/>
    <mergeCell ref="BB83:BD83"/>
    <mergeCell ref="BE83:BG83"/>
    <mergeCell ref="BF10:BJ10"/>
    <mergeCell ref="BF11:BJ11"/>
    <mergeCell ref="BF12:BJ12"/>
    <mergeCell ref="BF13:BJ13"/>
    <mergeCell ref="BB82:BD82"/>
    <mergeCell ref="BF23:BJ23"/>
    <mergeCell ref="BF25:BJ25"/>
    <mergeCell ref="BF29:BJ29"/>
    <mergeCell ref="AM83:AO83"/>
    <mergeCell ref="AP83:AR83"/>
    <mergeCell ref="AJ82:AL82"/>
    <mergeCell ref="AS83:AU83"/>
    <mergeCell ref="AV83:AX83"/>
    <mergeCell ref="AY83:BA83"/>
    <mergeCell ref="AG82:AI82"/>
    <mergeCell ref="AM82:AO82"/>
    <mergeCell ref="AP82:AR82"/>
    <mergeCell ref="BE82:BG82"/>
    <mergeCell ref="C83:W83"/>
    <mergeCell ref="X83:Z83"/>
    <mergeCell ref="AA83:AC83"/>
    <mergeCell ref="AD83:AF83"/>
    <mergeCell ref="AG83:AI83"/>
    <mergeCell ref="AJ83:AL83"/>
    <mergeCell ref="AY81:BA81"/>
    <mergeCell ref="BB81:BD81"/>
    <mergeCell ref="AM81:AO81"/>
    <mergeCell ref="AV82:AX82"/>
    <mergeCell ref="AY82:BA82"/>
    <mergeCell ref="C82:L82"/>
    <mergeCell ref="M82:W82"/>
    <mergeCell ref="X82:Z82"/>
    <mergeCell ref="AA82:AC82"/>
    <mergeCell ref="AD82:AF82"/>
    <mergeCell ref="AS82:AU82"/>
    <mergeCell ref="BB80:BD80"/>
    <mergeCell ref="BE80:BG80"/>
    <mergeCell ref="BE81:BG81"/>
    <mergeCell ref="C81:L81"/>
    <mergeCell ref="M81:W81"/>
    <mergeCell ref="X81:Z81"/>
    <mergeCell ref="AA81:AC81"/>
    <mergeCell ref="AD81:AF81"/>
    <mergeCell ref="AG81:AI81"/>
    <mergeCell ref="AJ81:AL81"/>
    <mergeCell ref="AJ80:AL80"/>
    <mergeCell ref="AM80:AO80"/>
    <mergeCell ref="AP80:AR80"/>
    <mergeCell ref="AS80:AU80"/>
    <mergeCell ref="AV80:AX80"/>
    <mergeCell ref="AP81:AR81"/>
    <mergeCell ref="AS81:AU81"/>
    <mergeCell ref="AV81:AX81"/>
    <mergeCell ref="BE79:BG79"/>
    <mergeCell ref="AY80:BA80"/>
    <mergeCell ref="C80:L80"/>
    <mergeCell ref="M80:W80"/>
    <mergeCell ref="X80:Z80"/>
    <mergeCell ref="AA80:AC80"/>
    <mergeCell ref="AD80:AF80"/>
    <mergeCell ref="AG80:AI80"/>
    <mergeCell ref="AM79:AO79"/>
    <mergeCell ref="AP79:AR79"/>
    <mergeCell ref="AS79:AU79"/>
    <mergeCell ref="AV79:AX79"/>
    <mergeCell ref="AY79:BA79"/>
    <mergeCell ref="BB79:BD79"/>
    <mergeCell ref="AY78:BA78"/>
    <mergeCell ref="BB78:BD78"/>
    <mergeCell ref="BE78:BG78"/>
    <mergeCell ref="C79:L79"/>
    <mergeCell ref="M79:W79"/>
    <mergeCell ref="X79:Z79"/>
    <mergeCell ref="AA79:AC79"/>
    <mergeCell ref="AD79:AF79"/>
    <mergeCell ref="AG79:AI79"/>
    <mergeCell ref="AJ79:AL79"/>
    <mergeCell ref="AG78:AI78"/>
    <mergeCell ref="AJ78:AL78"/>
    <mergeCell ref="AM78:AO78"/>
    <mergeCell ref="AP78:AR78"/>
    <mergeCell ref="AS78:AU78"/>
    <mergeCell ref="AV78:AX78"/>
    <mergeCell ref="F76:Z76"/>
    <mergeCell ref="C78:L78"/>
    <mergeCell ref="M78:W78"/>
    <mergeCell ref="X78:Z78"/>
    <mergeCell ref="AA78:AC78"/>
    <mergeCell ref="AD78:AF78"/>
    <mergeCell ref="AG60:AK60"/>
    <mergeCell ref="F72:T73"/>
    <mergeCell ref="U72:V73"/>
    <mergeCell ref="W72:AN72"/>
    <mergeCell ref="W73:AN73"/>
    <mergeCell ref="F75:Z75"/>
    <mergeCell ref="D61:L61"/>
    <mergeCell ref="M61:BJ61"/>
    <mergeCell ref="BK61:BO61"/>
    <mergeCell ref="BP61:BY61"/>
    <mergeCell ref="G69:T70"/>
    <mergeCell ref="U69:V70"/>
    <mergeCell ref="W69:AN69"/>
    <mergeCell ref="W70:AN70"/>
    <mergeCell ref="BK60:BO60"/>
    <mergeCell ref="AV59:AZ59"/>
    <mergeCell ref="BA59:BE59"/>
    <mergeCell ref="BF59:BJ59"/>
    <mergeCell ref="BK59:BO59"/>
    <mergeCell ref="BP60:BY60"/>
    <mergeCell ref="BP59:BY59"/>
    <mergeCell ref="D60:L60"/>
    <mergeCell ref="M60:Q60"/>
    <mergeCell ref="R60:V60"/>
    <mergeCell ref="W60:AA60"/>
    <mergeCell ref="AB60:AF60"/>
    <mergeCell ref="AL60:AU60"/>
    <mergeCell ref="AV60:AZ60"/>
    <mergeCell ref="BA60:BE60"/>
    <mergeCell ref="BF60:BJ60"/>
    <mergeCell ref="BK58:BO58"/>
    <mergeCell ref="BP58:BY58"/>
    <mergeCell ref="D59:L59"/>
    <mergeCell ref="M59:Q59"/>
    <mergeCell ref="R59:V59"/>
    <mergeCell ref="W59:AA59"/>
    <mergeCell ref="AB59:AF59"/>
    <mergeCell ref="AG59:AK59"/>
    <mergeCell ref="AL59:AP59"/>
    <mergeCell ref="AQ59:AU59"/>
    <mergeCell ref="AG58:AK58"/>
    <mergeCell ref="AL58:AP58"/>
    <mergeCell ref="AQ58:AU58"/>
    <mergeCell ref="AV58:AZ58"/>
    <mergeCell ref="BA58:BE58"/>
    <mergeCell ref="BF58:BJ58"/>
    <mergeCell ref="AV57:AZ57"/>
    <mergeCell ref="BA57:BE57"/>
    <mergeCell ref="BF57:BJ57"/>
    <mergeCell ref="BK57:BO57"/>
    <mergeCell ref="BP57:BY57"/>
    <mergeCell ref="D58:L58"/>
    <mergeCell ref="M58:Q58"/>
    <mergeCell ref="R58:V58"/>
    <mergeCell ref="W58:AA58"/>
    <mergeCell ref="AB58:AF58"/>
    <mergeCell ref="BK56:BO56"/>
    <mergeCell ref="BP56:BY56"/>
    <mergeCell ref="D57:L57"/>
    <mergeCell ref="M57:Q57"/>
    <mergeCell ref="R57:V57"/>
    <mergeCell ref="W57:AA57"/>
    <mergeCell ref="AB57:AF57"/>
    <mergeCell ref="AG57:AK57"/>
    <mergeCell ref="AL57:AP57"/>
    <mergeCell ref="AQ57:AU57"/>
    <mergeCell ref="AG56:AK56"/>
    <mergeCell ref="AL56:AP56"/>
    <mergeCell ref="AQ56:AU56"/>
    <mergeCell ref="AV56:AZ56"/>
    <mergeCell ref="BA56:BE56"/>
    <mergeCell ref="BF56:BJ56"/>
    <mergeCell ref="AV55:AZ55"/>
    <mergeCell ref="BA55:BE55"/>
    <mergeCell ref="BF55:BJ55"/>
    <mergeCell ref="BK55:BO55"/>
    <mergeCell ref="BP55:BY55"/>
    <mergeCell ref="D56:L56"/>
    <mergeCell ref="M56:Q56"/>
    <mergeCell ref="R56:V56"/>
    <mergeCell ref="W56:AA56"/>
    <mergeCell ref="AB56:AF56"/>
    <mergeCell ref="BK54:BO54"/>
    <mergeCell ref="BP54:BY54"/>
    <mergeCell ref="D55:L55"/>
    <mergeCell ref="M55:Q55"/>
    <mergeCell ref="R55:V55"/>
    <mergeCell ref="W55:AA55"/>
    <mergeCell ref="AB55:AF55"/>
    <mergeCell ref="AG55:AK55"/>
    <mergeCell ref="AL55:AP55"/>
    <mergeCell ref="AQ55:AU55"/>
    <mergeCell ref="AG54:AK54"/>
    <mergeCell ref="AL54:AP54"/>
    <mergeCell ref="AQ54:AU54"/>
    <mergeCell ref="AV54:AZ54"/>
    <mergeCell ref="BA54:BE54"/>
    <mergeCell ref="BF54:BJ54"/>
    <mergeCell ref="AV53:AZ53"/>
    <mergeCell ref="BA53:BE53"/>
    <mergeCell ref="BF53:BJ53"/>
    <mergeCell ref="BK53:BO53"/>
    <mergeCell ref="BP53:BY53"/>
    <mergeCell ref="D54:L54"/>
    <mergeCell ref="M54:Q54"/>
    <mergeCell ref="R54:V54"/>
    <mergeCell ref="W54:AA54"/>
    <mergeCell ref="AB54:AF54"/>
    <mergeCell ref="BK51:BO52"/>
    <mergeCell ref="BP51:BY52"/>
    <mergeCell ref="R52:V52"/>
    <mergeCell ref="W52:AA52"/>
    <mergeCell ref="AG52:AK52"/>
    <mergeCell ref="AL52:AP52"/>
    <mergeCell ref="AQ52:AU52"/>
    <mergeCell ref="AV52:AZ52"/>
    <mergeCell ref="D53:L53"/>
    <mergeCell ref="M53:Q53"/>
    <mergeCell ref="R53:V53"/>
    <mergeCell ref="W53:AA53"/>
    <mergeCell ref="BA51:BE52"/>
    <mergeCell ref="BF51:BJ52"/>
    <mergeCell ref="AB53:AF53"/>
    <mergeCell ref="AG53:AK53"/>
    <mergeCell ref="AL53:AP53"/>
    <mergeCell ref="AQ53:AU53"/>
    <mergeCell ref="D47:L47"/>
    <mergeCell ref="M47:BJ47"/>
    <mergeCell ref="BK47:BO47"/>
    <mergeCell ref="BP47:BY47"/>
    <mergeCell ref="C51:C61"/>
    <mergeCell ref="D51:L52"/>
    <mergeCell ref="M51:Q52"/>
    <mergeCell ref="R51:AA51"/>
    <mergeCell ref="AB51:AF52"/>
    <mergeCell ref="AG51:AZ51"/>
    <mergeCell ref="AL46:AU46"/>
    <mergeCell ref="AV46:AZ46"/>
    <mergeCell ref="BA46:BE46"/>
    <mergeCell ref="BF46:BJ46"/>
    <mergeCell ref="BK46:BO46"/>
    <mergeCell ref="BP46:BY46"/>
    <mergeCell ref="D46:L46"/>
    <mergeCell ref="M46:Q46"/>
    <mergeCell ref="R46:V46"/>
    <mergeCell ref="W46:AA46"/>
    <mergeCell ref="AB46:AF46"/>
    <mergeCell ref="AG46:AK46"/>
    <mergeCell ref="AL45:AP45"/>
    <mergeCell ref="AQ45:AU45"/>
    <mergeCell ref="AV45:AZ45"/>
    <mergeCell ref="BA45:BE45"/>
    <mergeCell ref="BF45:BJ45"/>
    <mergeCell ref="BK45:BO45"/>
    <mergeCell ref="BA44:BE44"/>
    <mergeCell ref="BF44:BJ44"/>
    <mergeCell ref="BK44:BO44"/>
    <mergeCell ref="BP44:BY44"/>
    <mergeCell ref="D45:L45"/>
    <mergeCell ref="M45:Q45"/>
    <mergeCell ref="R45:V45"/>
    <mergeCell ref="W45:AA45"/>
    <mergeCell ref="AB45:AF45"/>
    <mergeCell ref="AG45:AK45"/>
    <mergeCell ref="D44:L44"/>
    <mergeCell ref="M44:Q44"/>
    <mergeCell ref="R44:V44"/>
    <mergeCell ref="W44:AA44"/>
    <mergeCell ref="AB44:AF44"/>
    <mergeCell ref="AG44:AK44"/>
    <mergeCell ref="AL44:AP44"/>
    <mergeCell ref="AQ44:AU44"/>
    <mergeCell ref="AV44:AZ44"/>
    <mergeCell ref="AL43:AP43"/>
    <mergeCell ref="AQ43:AU43"/>
    <mergeCell ref="AV43:AZ43"/>
    <mergeCell ref="BA43:BE43"/>
    <mergeCell ref="BF43:BJ43"/>
    <mergeCell ref="BK43:BO43"/>
    <mergeCell ref="BA42:BE42"/>
    <mergeCell ref="BF42:BJ42"/>
    <mergeCell ref="BK42:BO42"/>
    <mergeCell ref="D43:L43"/>
    <mergeCell ref="M43:Q43"/>
    <mergeCell ref="R43:V43"/>
    <mergeCell ref="W43:AA43"/>
    <mergeCell ref="AB43:AF43"/>
    <mergeCell ref="AG43:AK43"/>
    <mergeCell ref="D42:L42"/>
    <mergeCell ref="M42:Q42"/>
    <mergeCell ref="R42:V42"/>
    <mergeCell ref="W42:AA42"/>
    <mergeCell ref="AB42:AF42"/>
    <mergeCell ref="AG42:AK42"/>
    <mergeCell ref="AL42:AP42"/>
    <mergeCell ref="AQ42:AU42"/>
    <mergeCell ref="AV42:AZ42"/>
    <mergeCell ref="AL41:AP41"/>
    <mergeCell ref="AQ41:AU41"/>
    <mergeCell ref="AV41:AZ41"/>
    <mergeCell ref="BA41:BE41"/>
    <mergeCell ref="BF41:BJ41"/>
    <mergeCell ref="BK41:BO41"/>
    <mergeCell ref="BA40:BE40"/>
    <mergeCell ref="BF40:BJ40"/>
    <mergeCell ref="BK40:BO40"/>
    <mergeCell ref="AL40:AP40"/>
    <mergeCell ref="AQ40:AU40"/>
    <mergeCell ref="AV40:AZ40"/>
    <mergeCell ref="BP40:BY40"/>
    <mergeCell ref="D41:L41"/>
    <mergeCell ref="M41:Q41"/>
    <mergeCell ref="R41:V41"/>
    <mergeCell ref="W41:AA41"/>
    <mergeCell ref="AB41:AF41"/>
    <mergeCell ref="AG41:AK41"/>
    <mergeCell ref="D40:L40"/>
    <mergeCell ref="M40:Q40"/>
    <mergeCell ref="R40:V40"/>
    <mergeCell ref="W40:AA40"/>
    <mergeCell ref="AB40:AF40"/>
    <mergeCell ref="AG40:AK40"/>
    <mergeCell ref="AL39:AP39"/>
    <mergeCell ref="AQ39:AU39"/>
    <mergeCell ref="AV39:AZ39"/>
    <mergeCell ref="BA39:BE39"/>
    <mergeCell ref="BF39:BJ39"/>
    <mergeCell ref="BK39:BO39"/>
    <mergeCell ref="D39:L39"/>
    <mergeCell ref="M39:Q39"/>
    <mergeCell ref="R39:V39"/>
    <mergeCell ref="W39:AA39"/>
    <mergeCell ref="AB39:AF39"/>
    <mergeCell ref="AG39:AK39"/>
    <mergeCell ref="BA37:BE38"/>
    <mergeCell ref="BF37:BJ38"/>
    <mergeCell ref="BK37:BO38"/>
    <mergeCell ref="BP37:BY38"/>
    <mergeCell ref="R38:V38"/>
    <mergeCell ref="W38:AA38"/>
    <mergeCell ref="AG38:AK38"/>
    <mergeCell ref="AL38:AP38"/>
    <mergeCell ref="AQ38:AU38"/>
    <mergeCell ref="AV38:AZ38"/>
    <mergeCell ref="AL30:AP30"/>
    <mergeCell ref="AQ30:AU30"/>
    <mergeCell ref="AV30:AZ30"/>
    <mergeCell ref="BA30:BE30"/>
    <mergeCell ref="C37:C47"/>
    <mergeCell ref="D37:L38"/>
    <mergeCell ref="M37:Q38"/>
    <mergeCell ref="R37:AA37"/>
    <mergeCell ref="AB37:AF38"/>
    <mergeCell ref="AG37:AZ37"/>
    <mergeCell ref="AL29:AP29"/>
    <mergeCell ref="AQ29:AU29"/>
    <mergeCell ref="AV29:AZ29"/>
    <mergeCell ref="BA29:BE29"/>
    <mergeCell ref="D30:L30"/>
    <mergeCell ref="M30:Q30"/>
    <mergeCell ref="R30:V30"/>
    <mergeCell ref="W30:AA30"/>
    <mergeCell ref="AB30:AF30"/>
    <mergeCell ref="AG30:AK30"/>
    <mergeCell ref="AL28:AP28"/>
    <mergeCell ref="AQ28:AU28"/>
    <mergeCell ref="AV28:AZ28"/>
    <mergeCell ref="BA28:BE28"/>
    <mergeCell ref="D29:L29"/>
    <mergeCell ref="M29:Q29"/>
    <mergeCell ref="R29:V29"/>
    <mergeCell ref="W29:AA29"/>
    <mergeCell ref="AB29:AF29"/>
    <mergeCell ref="AG29:AK29"/>
    <mergeCell ref="AL27:AP27"/>
    <mergeCell ref="AQ27:AU27"/>
    <mergeCell ref="AV27:AZ27"/>
    <mergeCell ref="BA27:BE27"/>
    <mergeCell ref="D28:L28"/>
    <mergeCell ref="M28:Q28"/>
    <mergeCell ref="R28:V28"/>
    <mergeCell ref="W28:AA28"/>
    <mergeCell ref="AB28:AF28"/>
    <mergeCell ref="AG28:AK28"/>
    <mergeCell ref="AL26:AP26"/>
    <mergeCell ref="AQ26:AU26"/>
    <mergeCell ref="AV26:AZ26"/>
    <mergeCell ref="BA26:BE26"/>
    <mergeCell ref="D27:L27"/>
    <mergeCell ref="M27:Q27"/>
    <mergeCell ref="R27:V27"/>
    <mergeCell ref="W27:AA27"/>
    <mergeCell ref="AB27:AF27"/>
    <mergeCell ref="AG27:AK27"/>
    <mergeCell ref="AL25:AP25"/>
    <mergeCell ref="AQ25:AU25"/>
    <mergeCell ref="AV25:AZ25"/>
    <mergeCell ref="BA25:BE25"/>
    <mergeCell ref="D26:L26"/>
    <mergeCell ref="M26:Q26"/>
    <mergeCell ref="R26:V26"/>
    <mergeCell ref="W26:AA26"/>
    <mergeCell ref="AB26:AF26"/>
    <mergeCell ref="AG26:AK26"/>
    <mergeCell ref="AL24:AP24"/>
    <mergeCell ref="AQ24:AU24"/>
    <mergeCell ref="AV24:AZ24"/>
    <mergeCell ref="BA24:BE24"/>
    <mergeCell ref="D25:L25"/>
    <mergeCell ref="M25:Q25"/>
    <mergeCell ref="R25:V25"/>
    <mergeCell ref="W25:AA25"/>
    <mergeCell ref="AB25:AF25"/>
    <mergeCell ref="AG25:AK25"/>
    <mergeCell ref="AL23:AP23"/>
    <mergeCell ref="AQ23:AU23"/>
    <mergeCell ref="AV23:AZ23"/>
    <mergeCell ref="BA23:BE23"/>
    <mergeCell ref="D24:L24"/>
    <mergeCell ref="M24:Q24"/>
    <mergeCell ref="R24:V24"/>
    <mergeCell ref="W24:AA24"/>
    <mergeCell ref="AB24:AF24"/>
    <mergeCell ref="AG24:AK24"/>
    <mergeCell ref="D23:L23"/>
    <mergeCell ref="M23:Q23"/>
    <mergeCell ref="R23:V23"/>
    <mergeCell ref="W23:AA23"/>
    <mergeCell ref="AB23:AF23"/>
    <mergeCell ref="AG23:AK23"/>
    <mergeCell ref="BP9:BT9"/>
    <mergeCell ref="BU9:BY9"/>
    <mergeCell ref="BP10:BT10"/>
    <mergeCell ref="BU10:BY10"/>
    <mergeCell ref="CE45:CI45"/>
    <mergeCell ref="CY51:DC52"/>
    <mergeCell ref="CO52:CS52"/>
    <mergeCell ref="CT52:CX52"/>
    <mergeCell ref="BP39:BY39"/>
    <mergeCell ref="BP45:BY45"/>
    <mergeCell ref="C21:C30"/>
    <mergeCell ref="AG16:AK16"/>
    <mergeCell ref="AL16:AP16"/>
    <mergeCell ref="AQ16:AU16"/>
    <mergeCell ref="AV16:AZ16"/>
    <mergeCell ref="BA16:BE16"/>
    <mergeCell ref="D16:L16"/>
    <mergeCell ref="M16:Q16"/>
    <mergeCell ref="R16:V16"/>
    <mergeCell ref="W16:AA16"/>
    <mergeCell ref="AB16:AF16"/>
    <mergeCell ref="M17:Q17"/>
    <mergeCell ref="R17:V17"/>
    <mergeCell ref="W17:AA17"/>
    <mergeCell ref="AB17:AF17"/>
    <mergeCell ref="D17:L17"/>
    <mergeCell ref="BA14:BE14"/>
    <mergeCell ref="D15:L15"/>
    <mergeCell ref="M15:Q15"/>
    <mergeCell ref="R15:V15"/>
    <mergeCell ref="W15:AA15"/>
    <mergeCell ref="AB15:AF15"/>
    <mergeCell ref="AQ15:AU15"/>
    <mergeCell ref="AV15:AZ15"/>
    <mergeCell ref="BA15:BE15"/>
    <mergeCell ref="AG15:AK15"/>
    <mergeCell ref="BA13:BE13"/>
    <mergeCell ref="D14:L14"/>
    <mergeCell ref="M14:Q14"/>
    <mergeCell ref="R14:V14"/>
    <mergeCell ref="W14:AA14"/>
    <mergeCell ref="AB14:AF14"/>
    <mergeCell ref="AG14:AK14"/>
    <mergeCell ref="AL14:AP14"/>
    <mergeCell ref="AQ14:AU14"/>
    <mergeCell ref="AV14:AZ14"/>
    <mergeCell ref="BA12:BE12"/>
    <mergeCell ref="D13:L13"/>
    <mergeCell ref="M13:Q13"/>
    <mergeCell ref="R13:V13"/>
    <mergeCell ref="W13:AA13"/>
    <mergeCell ref="AB13:AF13"/>
    <mergeCell ref="AG13:AK13"/>
    <mergeCell ref="AL13:AP13"/>
    <mergeCell ref="AQ13:AU13"/>
    <mergeCell ref="AV13:AZ13"/>
    <mergeCell ref="BA11:BE11"/>
    <mergeCell ref="D12:L12"/>
    <mergeCell ref="M12:Q12"/>
    <mergeCell ref="R12:V12"/>
    <mergeCell ref="W12:AA12"/>
    <mergeCell ref="AB12:AF12"/>
    <mergeCell ref="AG12:AK12"/>
    <mergeCell ref="AL12:AP12"/>
    <mergeCell ref="AQ12:AU12"/>
    <mergeCell ref="AV12:AZ12"/>
    <mergeCell ref="BA10:BE10"/>
    <mergeCell ref="D11:L11"/>
    <mergeCell ref="M11:Q11"/>
    <mergeCell ref="R11:V11"/>
    <mergeCell ref="W11:AA11"/>
    <mergeCell ref="AB11:AF11"/>
    <mergeCell ref="AG11:AK11"/>
    <mergeCell ref="AL11:AP11"/>
    <mergeCell ref="AQ11:AU11"/>
    <mergeCell ref="AV11:AZ11"/>
    <mergeCell ref="D10:L10"/>
    <mergeCell ref="M10:Q10"/>
    <mergeCell ref="R10:V10"/>
    <mergeCell ref="W10:AA10"/>
    <mergeCell ref="AB10:AF10"/>
    <mergeCell ref="BP11:BT11"/>
    <mergeCell ref="AG10:AK10"/>
    <mergeCell ref="AL10:AP10"/>
    <mergeCell ref="AQ10:AU10"/>
    <mergeCell ref="AV10:AZ10"/>
    <mergeCell ref="C8:C17"/>
    <mergeCell ref="BU11:BY11"/>
    <mergeCell ref="BP12:BT12"/>
    <mergeCell ref="BU12:BY12"/>
    <mergeCell ref="BP13:BT13"/>
    <mergeCell ref="BU13:BY13"/>
    <mergeCell ref="BP14:BT14"/>
    <mergeCell ref="BU14:BY14"/>
    <mergeCell ref="BP15:BT15"/>
    <mergeCell ref="BU15:BY15"/>
  </mergeCells>
  <printOptions horizontalCentered="1"/>
  <pageMargins left="0.11811023622047245" right="0.31496062992125984" top="0.35433070866141736" bottom="0.35433070866141736" header="0.31496062992125984" footer="0.31496062992125984"/>
  <pageSetup horizontalDpi="600" verticalDpi="600" orientation="landscape" paperSize="8"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TS36</cp:lastModifiedBy>
  <cp:lastPrinted>2021-03-17T02:02:49Z</cp:lastPrinted>
  <dcterms:created xsi:type="dcterms:W3CDTF">2008-09-01T04:01:37Z</dcterms:created>
  <dcterms:modified xsi:type="dcterms:W3CDTF">2021-03-17T02:20:19Z</dcterms:modified>
  <cp:category/>
  <cp:version/>
  <cp:contentType/>
  <cp:contentStatus/>
</cp:coreProperties>
</file>