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Sheet1" sheetId="1" r:id="rId1"/>
  </sheets>
  <definedNames>
    <definedName name="_xlnm.Print_Area" localSheetId="0">Sheet1!$A$1:$M$131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6" i="1" l="1"/>
  <c r="G116" i="1"/>
  <c r="G102" i="1"/>
  <c r="I102" i="1"/>
  <c r="I92" i="1"/>
  <c r="G92" i="1"/>
  <c r="K102" i="1"/>
  <c r="J79" i="1"/>
  <c r="K92" i="1"/>
  <c r="L79" i="1"/>
  <c r="H79" i="1"/>
  <c r="K116" i="1" l="1"/>
  <c r="F72" i="1" l="1"/>
  <c r="E116" i="1" l="1"/>
  <c r="D119" i="1" l="1"/>
  <c r="R123" i="1"/>
  <c r="E102" i="1"/>
  <c r="Q123" i="1" s="1"/>
  <c r="E92" i="1"/>
  <c r="P123" i="1" s="1"/>
  <c r="D105" i="1" l="1"/>
  <c r="D95" i="1"/>
  <c r="E79" i="1"/>
  <c r="O123" i="1" l="1"/>
  <c r="S123" i="1" s="1"/>
  <c r="S124" i="1" s="1"/>
  <c r="H123" i="1" s="1"/>
  <c r="D82" i="1"/>
</calcChain>
</file>

<file path=xl/sharedStrings.xml><?xml version="1.0" encoding="utf-8"?>
<sst xmlns="http://schemas.openxmlformats.org/spreadsheetml/2006/main" count="499" uniqueCount="106">
  <si>
    <t>フリガナ</t>
    <phoneticPr fontId="1"/>
  </si>
  <si>
    <t>（月）</t>
    <rPh sb="1" eb="2">
      <t>ゲツ</t>
    </rPh>
    <phoneticPr fontId="1"/>
  </si>
  <si>
    <t>時</t>
    <rPh sb="0" eb="1">
      <t>ジ</t>
    </rPh>
    <phoneticPr fontId="1"/>
  </si>
  <si>
    <t>分</t>
    <rPh sb="0" eb="1">
      <t>フン</t>
    </rPh>
    <phoneticPr fontId="1"/>
  </si>
  <si>
    <t>～</t>
    <phoneticPr fontId="1"/>
  </si>
  <si>
    <t>□　時短営業</t>
    <rPh sb="2" eb="6">
      <t>ジタンエイギョウ</t>
    </rPh>
    <phoneticPr fontId="1"/>
  </si>
  <si>
    <t>□　休業</t>
    <rPh sb="2" eb="4">
      <t>キュウギョウ</t>
    </rPh>
    <phoneticPr fontId="1"/>
  </si>
  <si>
    <t>〒</t>
    <phoneticPr fontId="1"/>
  </si>
  <si>
    <t>□　定休日</t>
    <rPh sb="2" eb="5">
      <t>テイキュウビ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</si>
  <si>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</si>
  <si>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</si>
  <si>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</si>
  <si>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</si>
  <si>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</si>
  <si>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</si>
  <si>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</si>
  <si>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※この様式は、１施設につき１枚作成してください※</t>
    <rPh sb="3" eb="5">
      <t>ヨウシキ</t>
    </rPh>
    <rPh sb="8" eb="10">
      <t>シセツ</t>
    </rPh>
    <rPh sb="14" eb="15">
      <t>マイ</t>
    </rPh>
    <rPh sb="15" eb="17">
      <t>サクセイ</t>
    </rPh>
    <phoneticPr fontId="1"/>
  </si>
  <si>
    <t>施設名</t>
    <rPh sb="0" eb="2">
      <t>シセツ</t>
    </rPh>
    <rPh sb="2" eb="3">
      <t>メイ</t>
    </rPh>
    <phoneticPr fontId="1"/>
  </si>
  <si>
    <t>施設所在地</t>
    <rPh sb="0" eb="2">
      <t>シセツ</t>
    </rPh>
    <rPh sb="2" eb="5">
      <t>ショザイチ</t>
    </rPh>
    <phoneticPr fontId="1"/>
  </si>
  <si>
    <t>（日）</t>
    <rPh sb="1" eb="2">
      <t>ニチ</t>
    </rPh>
    <phoneticPr fontId="1"/>
  </si>
  <si>
    <t>（水）</t>
    <rPh sb="1" eb="2">
      <t>スイ</t>
    </rPh>
    <phoneticPr fontId="1"/>
  </si>
  <si>
    <t>（木）</t>
    <rPh sb="1" eb="2">
      <t>モク</t>
    </rPh>
    <phoneticPr fontId="1"/>
  </si>
  <si>
    <t>（金）</t>
    <rPh sb="1" eb="2">
      <t>キン</t>
    </rPh>
    <phoneticPr fontId="1"/>
  </si>
  <si>
    <t>※１）複数の対象施設を有する場合は、この様式をコピーして各施設分を作成してください。</t>
    <rPh sb="3" eb="5">
      <t>フクスウ</t>
    </rPh>
    <rPh sb="6" eb="8">
      <t>タイショウ</t>
    </rPh>
    <rPh sb="8" eb="10">
      <t>シセツ</t>
    </rPh>
    <rPh sb="11" eb="12">
      <t>ユウ</t>
    </rPh>
    <rPh sb="14" eb="16">
      <t>バアイ</t>
    </rPh>
    <rPh sb="20" eb="22">
      <t>ヨウシキ</t>
    </rPh>
    <rPh sb="28" eb="29">
      <t>カク</t>
    </rPh>
    <rPh sb="29" eb="31">
      <t>シセツ</t>
    </rPh>
    <rPh sb="31" eb="32">
      <t>ブン</t>
    </rPh>
    <rPh sb="33" eb="35">
      <t>サクセイ</t>
    </rPh>
    <phoneticPr fontId="1"/>
  </si>
  <si>
    <t>※３）終日休業した場合又は定休日の場合は、休業にチェックを入れてください。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</si>
  <si>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t>
    <phoneticPr fontId="1"/>
  </si>
  <si>
    <r>
      <t>施設目</t>
    </r>
    <r>
      <rPr>
        <sz val="9"/>
        <color theme="1"/>
        <rFont val="HG丸ｺﾞｼｯｸM-PRO"/>
        <family val="3"/>
        <charset val="128"/>
      </rPr>
      <t>（複数枚提出する場合、整理番号を記載してください。）</t>
    </r>
    <rPh sb="0" eb="2">
      <t>シセツ</t>
    </rPh>
    <rPh sb="2" eb="3">
      <t>モク</t>
    </rPh>
    <rPh sb="4" eb="6">
      <t>フクスウ</t>
    </rPh>
    <rPh sb="6" eb="7">
      <t>マイ</t>
    </rPh>
    <rPh sb="7" eb="9">
      <t>テイシュツ</t>
    </rPh>
    <rPh sb="11" eb="13">
      <t>バアイ</t>
    </rPh>
    <rPh sb="14" eb="16">
      <t>セイリ</t>
    </rPh>
    <rPh sb="16" eb="18">
      <t>バンゴウ</t>
    </rPh>
    <rPh sb="19" eb="21">
      <t>キサイ</t>
    </rPh>
    <phoneticPr fontId="1"/>
  </si>
  <si>
    <t>自己利用部分面積【実数】</t>
    <rPh sb="0" eb="2">
      <t>ジコ</t>
    </rPh>
    <rPh sb="2" eb="4">
      <t>リヨウ</t>
    </rPh>
    <rPh sb="4" eb="6">
      <t>ブブン</t>
    </rPh>
    <rPh sb="6" eb="8">
      <t>メンセキ</t>
    </rPh>
    <rPh sb="9" eb="11">
      <t>ジッスウ</t>
    </rPh>
    <phoneticPr fontId="1"/>
  </si>
  <si>
    <t>自己利用部分面積【算定用】</t>
    <rPh sb="0" eb="4">
      <t>ジコリヨウ</t>
    </rPh>
    <rPh sb="4" eb="6">
      <t>ブブン</t>
    </rPh>
    <rPh sb="6" eb="8">
      <t>メンセキ</t>
    </rPh>
    <rPh sb="9" eb="12">
      <t>サンテイヨウ</t>
    </rPh>
    <phoneticPr fontId="1"/>
  </si>
  <si>
    <t>時間</t>
    <rPh sb="0" eb="2">
      <t>ジカン</t>
    </rPh>
    <phoneticPr fontId="1"/>
  </si>
  <si>
    <t>×</t>
    <phoneticPr fontId="1"/>
  </si>
  <si>
    <t>時短日数</t>
    <rPh sb="0" eb="2">
      <t>ジタン</t>
    </rPh>
    <rPh sb="2" eb="4">
      <t>ニッスウ</t>
    </rPh>
    <phoneticPr fontId="1"/>
  </si>
  <si>
    <t>＝</t>
    <phoneticPr fontId="1"/>
  </si>
  <si>
    <t>円</t>
    <rPh sb="0" eb="1">
      <t>エン</t>
    </rPh>
    <phoneticPr fontId="1"/>
  </si>
  <si>
    <t>（千円未満切り上げ）</t>
    <phoneticPr fontId="1"/>
  </si>
  <si>
    <t>※青枠内のみに記入してください※</t>
    <rPh sb="1" eb="4">
      <t>アオワクナイ</t>
    </rPh>
    <rPh sb="7" eb="9">
      <t>キニュウ</t>
    </rPh>
    <phoneticPr fontId="1"/>
  </si>
  <si>
    <t>施設についての情報</t>
    <rPh sb="0" eb="2">
      <t>シセツ</t>
    </rPh>
    <rPh sb="7" eb="9">
      <t>ジョウホウ</t>
    </rPh>
    <phoneticPr fontId="1"/>
  </si>
  <si>
    <t>特定百貨店店舗数※4</t>
    <rPh sb="0" eb="2">
      <t>トクテイ</t>
    </rPh>
    <rPh sb="2" eb="4">
      <t>ヒャッカ</t>
    </rPh>
    <rPh sb="4" eb="7">
      <t>テンテンポ</t>
    </rPh>
    <rPh sb="7" eb="8">
      <t>スウ</t>
    </rPh>
    <phoneticPr fontId="1"/>
  </si>
  <si>
    <t>店</t>
    <rPh sb="0" eb="1">
      <t>テン</t>
    </rPh>
    <phoneticPr fontId="1"/>
  </si>
  <si>
    <t>申請金額の算定</t>
    <rPh sb="0" eb="4">
      <t>シンセイキンガク</t>
    </rPh>
    <rPh sb="5" eb="7">
      <t>サンテイ</t>
    </rPh>
    <phoneticPr fontId="1"/>
  </si>
  <si>
    <t>支給金額の算定式（自己利用部分面積）【自動】</t>
    <rPh sb="0" eb="4">
      <t>シキュウキンガク</t>
    </rPh>
    <rPh sb="5" eb="8">
      <t>サンテイシキ</t>
    </rPh>
    <rPh sb="9" eb="11">
      <t>ジコ</t>
    </rPh>
    <rPh sb="11" eb="13">
      <t>リヨウ</t>
    </rPh>
    <rPh sb="13" eb="15">
      <t>ブブン</t>
    </rPh>
    <rPh sb="15" eb="17">
      <t>メンセキ</t>
    </rPh>
    <rPh sb="19" eb="21">
      <t>ジドウ</t>
    </rPh>
    <phoneticPr fontId="1"/>
  </si>
  <si>
    <t>支給金額の算定式（テナント事業者数）【自動】</t>
    <rPh sb="0" eb="2">
      <t>シキュウ</t>
    </rPh>
    <rPh sb="2" eb="4">
      <t>キンガク</t>
    </rPh>
    <rPh sb="5" eb="8">
      <t>サンテイシキ</t>
    </rPh>
    <rPh sb="13" eb="16">
      <t>ジギョウシャ</t>
    </rPh>
    <rPh sb="16" eb="17">
      <t>スウ</t>
    </rPh>
    <rPh sb="19" eb="21">
      <t>ジドウ</t>
    </rPh>
    <phoneticPr fontId="1"/>
  </si>
  <si>
    <t>支給金額の算定（特定百貨店店舗数）【自動】</t>
    <rPh sb="0" eb="4">
      <t>シキュウキンガク</t>
    </rPh>
    <rPh sb="5" eb="7">
      <t>サンテイ</t>
    </rPh>
    <rPh sb="18" eb="20">
      <t>ジドウ</t>
    </rPh>
    <phoneticPr fontId="1"/>
  </si>
  <si>
    <t>・・・A</t>
    <phoneticPr fontId="1"/>
  </si>
  <si>
    <t>・・・B</t>
    <phoneticPr fontId="1"/>
  </si>
  <si>
    <t>AとBの合計が１０以上となることが必要です。</t>
    <rPh sb="4" eb="6">
      <t>ゴウケイ</t>
    </rPh>
    <rPh sb="9" eb="11">
      <t>イジョウ</t>
    </rPh>
    <rPh sb="17" eb="19">
      <t>ヒツヨウ</t>
    </rPh>
    <phoneticPr fontId="1"/>
  </si>
  <si>
    <t>特定百貨店店舗数</t>
    <phoneticPr fontId="1"/>
  </si>
  <si>
    <t>←小数点以下は切り捨て</t>
    <rPh sb="1" eb="4">
      <t>ショウスウテン</t>
    </rPh>
    <rPh sb="4" eb="6">
      <t>イカ</t>
    </rPh>
    <rPh sb="7" eb="8">
      <t>キ</t>
    </rPh>
    <rPh sb="9" eb="10">
      <t>ス</t>
    </rPh>
    <phoneticPr fontId="1"/>
  </si>
  <si>
    <t>施設の業種</t>
    <rPh sb="0" eb="2">
      <t>シセツ</t>
    </rPh>
    <rPh sb="3" eb="5">
      <t>ギョウシュ</t>
    </rPh>
    <phoneticPr fontId="1"/>
  </si>
  <si>
    <t>←自動入力
　手記入される方は、【実数】が2,000㎡未満の場合は1,000㎡、2,000㎡以上の場合は千未満を切り捨てた値を記入</t>
    <rPh sb="1" eb="3">
      <t>ジドウ</t>
    </rPh>
    <rPh sb="3" eb="5">
      <t>ニュウリョク</t>
    </rPh>
    <rPh sb="7" eb="10">
      <t>テキニュウ</t>
    </rPh>
    <rPh sb="13" eb="14">
      <t>カタ</t>
    </rPh>
    <rPh sb="17" eb="19">
      <t>ジッスウ</t>
    </rPh>
    <rPh sb="27" eb="29">
      <t>ミマン</t>
    </rPh>
    <rPh sb="30" eb="32">
      <t>バアイ</t>
    </rPh>
    <rPh sb="46" eb="48">
      <t>イジョウ</t>
    </rPh>
    <rPh sb="49" eb="51">
      <t>バアイ</t>
    </rPh>
    <rPh sb="52" eb="53">
      <t>セン</t>
    </rPh>
    <rPh sb="53" eb="55">
      <t>ミマン</t>
    </rPh>
    <rPh sb="56" eb="57">
      <t>キ</t>
    </rPh>
    <rPh sb="58" eb="59">
      <t>ス</t>
    </rPh>
    <rPh sb="61" eb="62">
      <t>ネ</t>
    </rPh>
    <rPh sb="63" eb="65">
      <t>キニュウ</t>
    </rPh>
    <phoneticPr fontId="1"/>
  </si>
  <si>
    <t>店舗数</t>
    <rPh sb="0" eb="2">
      <t>テンポ</t>
    </rPh>
    <rPh sb="2" eb="3">
      <t>カズ</t>
    </rPh>
    <phoneticPr fontId="1"/>
  </si>
  <si>
    <t>テナント店舗数</t>
    <rPh sb="4" eb="6">
      <t>テンポ</t>
    </rPh>
    <rPh sb="6" eb="7">
      <t>スウ</t>
    </rPh>
    <phoneticPr fontId="1"/>
  </si>
  <si>
    <t>②運営する施設内に、テナント事業者として協力金の支給対象となる店舗及び特定百貨店店舗※4の合計が、１０以上存在する場合は、テナント事業者数と特定百貨店店舗数をそれぞれ記入してください。</t>
    <rPh sb="45" eb="47">
      <t>ゴウケイ</t>
    </rPh>
    <rPh sb="53" eb="55">
      <t>ソンザイ</t>
    </rPh>
    <rPh sb="65" eb="68">
      <t>ジギョウシャ</t>
    </rPh>
    <rPh sb="68" eb="69">
      <t>スウ</t>
    </rPh>
    <rPh sb="77" eb="78">
      <t>スウ</t>
    </rPh>
    <rPh sb="83" eb="85">
      <t>キニュウ</t>
    </rPh>
    <phoneticPr fontId="1"/>
  </si>
  <si>
    <t>店</t>
    <rPh sb="0" eb="1">
      <t>ミセ</t>
    </rPh>
    <phoneticPr fontId="1"/>
  </si>
  <si>
    <t>申請金額合計
(支給申請書兼請求書【第１号様式】に記入する金額)</t>
    <rPh sb="0" eb="4">
      <t>シンセイキンガク</t>
    </rPh>
    <rPh sb="4" eb="6">
      <t>ゴウケイ</t>
    </rPh>
    <rPh sb="8" eb="10">
      <t>シキュウ</t>
    </rPh>
    <rPh sb="10" eb="13">
      <t>シンセイショ</t>
    </rPh>
    <rPh sb="13" eb="14">
      <t>ケン</t>
    </rPh>
    <rPh sb="14" eb="17">
      <t>セイキュウショ</t>
    </rPh>
    <rPh sb="18" eb="19">
      <t>ダイ</t>
    </rPh>
    <rPh sb="20" eb="21">
      <t>ゴウ</t>
    </rPh>
    <rPh sb="21" eb="23">
      <t>ヨウシキ</t>
    </rPh>
    <rPh sb="25" eb="27">
      <t>キニュウ</t>
    </rPh>
    <rPh sb="29" eb="31">
      <t>キンガク</t>
    </rPh>
    <phoneticPr fontId="1"/>
  </si>
  <si>
    <t>表示用①</t>
    <rPh sb="0" eb="3">
      <t>ヒョウジヨウ</t>
    </rPh>
    <phoneticPr fontId="1"/>
  </si>
  <si>
    <t>表示用②</t>
    <rPh sb="0" eb="3">
      <t>ヒョウジヨウ</t>
    </rPh>
    <phoneticPr fontId="1"/>
  </si>
  <si>
    <t>表示用③</t>
    <rPh sb="0" eb="3">
      <t>ヒョウジヨウ</t>
    </rPh>
    <phoneticPr fontId="1"/>
  </si>
  <si>
    <t>表示用合計</t>
    <rPh sb="0" eb="3">
      <t>ヒョウジヨウ</t>
    </rPh>
    <rPh sb="3" eb="5">
      <t>ゴウケイ</t>
    </rPh>
    <phoneticPr fontId="1"/>
  </si>
  <si>
    <t>自己利用部分面積/1,000㎡</t>
    <rPh sb="0" eb="2">
      <t>ジコ</t>
    </rPh>
    <rPh sb="2" eb="4">
      <t>リヨウ</t>
    </rPh>
    <rPh sb="4" eb="6">
      <t>ブブン</t>
    </rPh>
    <rPh sb="6" eb="8">
      <t>メンセキ</t>
    </rPh>
    <phoneticPr fontId="1"/>
  </si>
  <si>
    <t>※以下②、③、④は対象の方のみ記載してください。一番下に「申請金額合計」が表示されます。※
※いずれも対象でない方は、そのまま一番下の「申請金額合計」をご確認ください。※</t>
    <rPh sb="1" eb="3">
      <t>イカ</t>
    </rPh>
    <rPh sb="9" eb="11">
      <t>タイショウ</t>
    </rPh>
    <rPh sb="12" eb="13">
      <t>カタ</t>
    </rPh>
    <rPh sb="15" eb="17">
      <t>キサイ</t>
    </rPh>
    <rPh sb="24" eb="26">
      <t>イチバン</t>
    </rPh>
    <rPh sb="26" eb="27">
      <t>シタ</t>
    </rPh>
    <rPh sb="29" eb="33">
      <t>シンセイキンガク</t>
    </rPh>
    <rPh sb="33" eb="35">
      <t>ゴウケイ</t>
    </rPh>
    <rPh sb="37" eb="39">
      <t>ヒョウジ</t>
    </rPh>
    <rPh sb="51" eb="53">
      <t>タイショウ</t>
    </rPh>
    <rPh sb="56" eb="57">
      <t>カタ</t>
    </rPh>
    <rPh sb="63" eb="65">
      <t>イチバン</t>
    </rPh>
    <rPh sb="65" eb="66">
      <t>シタ</t>
    </rPh>
    <rPh sb="68" eb="70">
      <t>シンセイ</t>
    </rPh>
    <rPh sb="70" eb="72">
      <t>キンガク</t>
    </rPh>
    <rPh sb="72" eb="73">
      <t>ゴウ</t>
    </rPh>
    <rPh sb="73" eb="74">
      <t>ケイ</t>
    </rPh>
    <rPh sb="77" eb="79">
      <t>カクニン</t>
    </rPh>
    <phoneticPr fontId="1"/>
  </si>
  <si>
    <t>以下灰色部分についても編集しないでください。</t>
    <phoneticPr fontId="1"/>
  </si>
  <si>
    <t>特定百貨店店舗数</t>
    <rPh sb="0" eb="2">
      <t>トクテイ</t>
    </rPh>
    <rPh sb="2" eb="4">
      <t>ヒャッカ</t>
    </rPh>
    <rPh sb="4" eb="7">
      <t>テンテンポ</t>
    </rPh>
    <rPh sb="7" eb="8">
      <t>スウ</t>
    </rPh>
    <phoneticPr fontId="1"/>
  </si>
  <si>
    <t>③運営する施設内に、特定百貨店店舗※4が存在する場合はその数を記入してください。
　なお、②算定の特定百貨店店舗数と重複可能です。</t>
    <rPh sb="29" eb="30">
      <t>カズ</t>
    </rPh>
    <rPh sb="31" eb="33">
      <t>キニュウ</t>
    </rPh>
    <rPh sb="46" eb="48">
      <t>サンテイ</t>
    </rPh>
    <rPh sb="49" eb="51">
      <t>トクテイ</t>
    </rPh>
    <rPh sb="51" eb="54">
      <t>ヒャッカテン</t>
    </rPh>
    <rPh sb="54" eb="57">
      <t>テンポスウ</t>
    </rPh>
    <rPh sb="58" eb="60">
      <t>チョウフク</t>
    </rPh>
    <rPh sb="60" eb="62">
      <t>カノウ</t>
    </rPh>
    <phoneticPr fontId="1"/>
  </si>
  <si>
    <t>面</t>
    <rPh sb="0" eb="1">
      <t>メン</t>
    </rPh>
    <phoneticPr fontId="1"/>
  </si>
  <si>
    <t>回</t>
    <rPh sb="0" eb="1">
      <t>カイ</t>
    </rPh>
    <phoneticPr fontId="1"/>
  </si>
  <si>
    <t>支給金額の算定（映画館運営事業者）【自動】</t>
    <rPh sb="0" eb="2">
      <t>シキュウ</t>
    </rPh>
    <rPh sb="2" eb="4">
      <t>キンガク</t>
    </rPh>
    <rPh sb="5" eb="7">
      <t>サンテイ</t>
    </rPh>
    <rPh sb="8" eb="11">
      <t>エイガカン</t>
    </rPh>
    <rPh sb="11" eb="16">
      <t>ウンエイジギョウシャ</t>
    </rPh>
    <rPh sb="18" eb="20">
      <t>ジドウ</t>
    </rPh>
    <phoneticPr fontId="1"/>
  </si>
  <si>
    <t>円</t>
    <rPh sb="0" eb="1">
      <t>エン</t>
    </rPh>
    <phoneticPr fontId="1"/>
  </si>
  <si>
    <t>×</t>
    <phoneticPr fontId="1"/>
  </si>
  <si>
    <t>スクリーン数</t>
    <rPh sb="5" eb="6">
      <t>スウ</t>
    </rPh>
    <phoneticPr fontId="1"/>
  </si>
  <si>
    <t>時短日数</t>
    <rPh sb="0" eb="4">
      <t>ジタンニッスウ</t>
    </rPh>
    <phoneticPr fontId="1"/>
  </si>
  <si>
    <t>＝</t>
    <phoneticPr fontId="1"/>
  </si>
  <si>
    <t>表示用④</t>
    <rPh sb="0" eb="3">
      <t>ヒョウジヨウ</t>
    </rPh>
    <phoneticPr fontId="1"/>
  </si>
  <si>
    <t>①自己利用部分面積（生活必需物資・サービス提供スペースを除く）に関する算定</t>
    <rPh sb="1" eb="7">
      <t>ジコリヨウブブン</t>
    </rPh>
    <rPh sb="7" eb="9">
      <t>メンセキ</t>
    </rPh>
    <rPh sb="10" eb="14">
      <t>セイカツヒツジュ</t>
    </rPh>
    <rPh sb="14" eb="16">
      <t>ブッシ</t>
    </rPh>
    <rPh sb="21" eb="23">
      <t>テイキョウ</t>
    </rPh>
    <rPh sb="28" eb="29">
      <t>ノゾ</t>
    </rPh>
    <rPh sb="32" eb="33">
      <t>カン</t>
    </rPh>
    <rPh sb="35" eb="37">
      <t>サンテイ</t>
    </rPh>
    <phoneticPr fontId="1"/>
  </si>
  <si>
    <t>※自動で算出された場合も、念のために計算に間違いがないか、ご確認をお願いします。</t>
    <rPh sb="1" eb="3">
      <t>ジドウ</t>
    </rPh>
    <rPh sb="4" eb="6">
      <t>サンシュツ</t>
    </rPh>
    <rPh sb="9" eb="11">
      <t>バアイ</t>
    </rPh>
    <rPh sb="13" eb="14">
      <t>ネン</t>
    </rPh>
    <rPh sb="18" eb="20">
      <t>ケイサン</t>
    </rPh>
    <rPh sb="21" eb="23">
      <t>マチガ</t>
    </rPh>
    <rPh sb="30" eb="32">
      <t>カクニン</t>
    </rPh>
    <rPh sb="34" eb="35">
      <t>ネガ</t>
    </rPh>
    <phoneticPr fontId="1"/>
  </si>
  <si>
    <t>※複数の施設を申請する場合は、各シートの「申請金額合計」を合算した金額が、支給申請書兼請求書に記入する金額となります。</t>
    <rPh sb="1" eb="3">
      <t>フクスウ</t>
    </rPh>
    <rPh sb="4" eb="6">
      <t>シセツ</t>
    </rPh>
    <rPh sb="7" eb="9">
      <t>シンセイ</t>
    </rPh>
    <rPh sb="11" eb="13">
      <t>バアイ</t>
    </rPh>
    <rPh sb="15" eb="16">
      <t>カク</t>
    </rPh>
    <rPh sb="21" eb="25">
      <t>シンセイキンガク</t>
    </rPh>
    <rPh sb="25" eb="27">
      <t>ゴウケイ</t>
    </rPh>
    <rPh sb="29" eb="31">
      <t>ガッサン</t>
    </rPh>
    <rPh sb="33" eb="35">
      <t>キンガク</t>
    </rPh>
    <phoneticPr fontId="1"/>
  </si>
  <si>
    <r>
      <t xml:space="preserve">　　 大規模施設情報記入シート
　　 </t>
    </r>
    <r>
      <rPr>
        <b/>
        <sz val="12"/>
        <color theme="1"/>
        <rFont val="HG丸ｺﾞｼｯｸM-PRO"/>
        <family val="3"/>
        <charset val="128"/>
      </rPr>
      <t>【大規模施設運営事業者用】※1</t>
    </r>
    <rPh sb="3" eb="6">
      <t>ダイキボ</t>
    </rPh>
    <rPh sb="6" eb="8">
      <t>シセツ</t>
    </rPh>
    <rPh sb="8" eb="10">
      <t>ジョウホウ</t>
    </rPh>
    <rPh sb="10" eb="12">
      <t>キニュウ</t>
    </rPh>
    <rPh sb="20" eb="23">
      <t>ダイキボ</t>
    </rPh>
    <rPh sb="23" eb="25">
      <t>シセツ</t>
    </rPh>
    <rPh sb="25" eb="27">
      <t>ウンエイ</t>
    </rPh>
    <rPh sb="27" eb="30">
      <t>ジギョウシャ</t>
    </rPh>
    <rPh sb="30" eb="31">
      <t>ヨウ</t>
    </rPh>
    <phoneticPr fontId="1"/>
  </si>
  <si>
    <t>※４）当該店舗の売上が当該百貨店等にいったん計上され、その後分配される場合であって、当該百貨店等から一定の区画の分配を受け、当該店舗の運営者の名義等で出店し、百貨店等に対して一定の自律性をもって事業を営んでいる店舗のことをいいます。</t>
    <phoneticPr fontId="1"/>
  </si>
  <si>
    <t>④大規模施設である映画館の運営事業者については、時短営業要請の対象となる常設スクリーン数、時短営業要請に応じたことにより上映できないこととなった映画の回数、時短期間中に本来上映する予定であった映画の回数を記入してください。
（映画館は21時までの営業時間短縮要請となりますので、ご注意ください。）</t>
    <rPh sb="1" eb="6">
      <t>ダイキボシセツ</t>
    </rPh>
    <rPh sb="9" eb="12">
      <t>エイガカン</t>
    </rPh>
    <rPh sb="13" eb="15">
      <t>ウンエイ</t>
    </rPh>
    <rPh sb="15" eb="18">
      <t>ジギョウシャ</t>
    </rPh>
    <rPh sb="24" eb="26">
      <t>ジタン</t>
    </rPh>
    <rPh sb="26" eb="28">
      <t>エイギョウ</t>
    </rPh>
    <rPh sb="28" eb="30">
      <t>ヨウセイ</t>
    </rPh>
    <rPh sb="31" eb="33">
      <t>タイショウ</t>
    </rPh>
    <rPh sb="36" eb="38">
      <t>ジョウセツ</t>
    </rPh>
    <rPh sb="43" eb="44">
      <t>スウ</t>
    </rPh>
    <rPh sb="45" eb="49">
      <t>ジタンエイギョウ</t>
    </rPh>
    <rPh sb="52" eb="53">
      <t>オウ</t>
    </rPh>
    <rPh sb="60" eb="62">
      <t>ジョウエイ</t>
    </rPh>
    <rPh sb="72" eb="74">
      <t>エイガ</t>
    </rPh>
    <rPh sb="75" eb="77">
      <t>カイスウ</t>
    </rPh>
    <rPh sb="113" eb="116">
      <t>エイガカン</t>
    </rPh>
    <rPh sb="119" eb="120">
      <t>ジ</t>
    </rPh>
    <rPh sb="123" eb="127">
      <t>エイギョウジカン</t>
    </rPh>
    <rPh sb="127" eb="129">
      <t>タンシュク</t>
    </rPh>
    <rPh sb="129" eb="131">
      <t>ヨウセイ</t>
    </rPh>
    <rPh sb="140" eb="142">
      <t>チュウイ</t>
    </rPh>
    <phoneticPr fontId="1"/>
  </si>
  <si>
    <t>←期間中に上映できないこととなった回数（要請に応じた期間中、対象スクリーン全て）を合算してください</t>
    <rPh sb="20" eb="22">
      <t>ヨウセイ</t>
    </rPh>
    <rPh sb="23" eb="24">
      <t>オウ</t>
    </rPh>
    <rPh sb="26" eb="28">
      <t>キカン</t>
    </rPh>
    <rPh sb="28" eb="29">
      <t>チュウ</t>
    </rPh>
    <rPh sb="30" eb="32">
      <t>タイショウ</t>
    </rPh>
    <rPh sb="37" eb="38">
      <t>スベ</t>
    </rPh>
    <phoneticPr fontId="1"/>
  </si>
  <si>
    <t>←期間中に上映する予定であった回数（要請に応じた期間中、対象スクリーン全ての上映した回数+上映できなかった回数）を合算してください。</t>
    <rPh sb="1" eb="4">
      <t>キカンチュウ</t>
    </rPh>
    <rPh sb="5" eb="7">
      <t>ジョウエイ</t>
    </rPh>
    <rPh sb="9" eb="11">
      <t>ヨテイ</t>
    </rPh>
    <rPh sb="15" eb="17">
      <t>カイスウ</t>
    </rPh>
    <rPh sb="28" eb="30">
      <t>タイショウ</t>
    </rPh>
    <rPh sb="35" eb="36">
      <t>スベ</t>
    </rPh>
    <rPh sb="38" eb="40">
      <t>ジョウエイ</t>
    </rPh>
    <rPh sb="42" eb="44">
      <t>カイスウ</t>
    </rPh>
    <rPh sb="45" eb="47">
      <t>ジョウエイ</t>
    </rPh>
    <rPh sb="53" eb="55">
      <t>カイスウ</t>
    </rPh>
    <rPh sb="57" eb="59">
      <t>ガッサン</t>
    </rPh>
    <phoneticPr fontId="1"/>
  </si>
  <si>
    <t>時短営業要請の対象となる常設スクリーン数</t>
    <rPh sb="4" eb="6">
      <t>ヨウセイ</t>
    </rPh>
    <rPh sb="7" eb="9">
      <t>タイショウ</t>
    </rPh>
    <rPh sb="12" eb="14">
      <t>ジョウセツ</t>
    </rPh>
    <rPh sb="19" eb="20">
      <t>スウ</t>
    </rPh>
    <phoneticPr fontId="1"/>
  </si>
  <si>
    <t>時短営業要請に応じたことにより上映できないこととなった映画の回数</t>
    <rPh sb="0" eb="2">
      <t>ジタン</t>
    </rPh>
    <rPh sb="2" eb="4">
      <t>エイギョウ</t>
    </rPh>
    <phoneticPr fontId="1"/>
  </si>
  <si>
    <t>時短営業の期間中に本来上映する予定であった映画の回数</t>
    <rPh sb="2" eb="4">
      <t>エイギョウ</t>
    </rPh>
    <phoneticPr fontId="1"/>
  </si>
  <si>
    <t>日</t>
    <rPh sb="0" eb="1">
      <t>ニチ</t>
    </rPh>
    <phoneticPr fontId="1"/>
  </si>
  <si>
    <t>短縮された営業時間</t>
    <rPh sb="0" eb="2">
      <t>タンシュク</t>
    </rPh>
    <rPh sb="5" eb="9">
      <t>エイギョウジカン</t>
    </rPh>
    <phoneticPr fontId="1"/>
  </si>
  <si>
    <t>×</t>
    <phoneticPr fontId="1"/>
  </si>
  <si>
    <t>÷</t>
    <phoneticPr fontId="1"/>
  </si>
  <si>
    <t>時短日数</t>
    <phoneticPr fontId="1"/>
  </si>
  <si>
    <t>短縮された営業時間</t>
    <phoneticPr fontId="1"/>
  </si>
  <si>
    <t>上映できないこととなった映画の回数</t>
    <phoneticPr fontId="1"/>
  </si>
  <si>
    <t>本来上映する予定であった映画の回数</t>
    <phoneticPr fontId="1"/>
  </si>
  <si>
    <t>　□劇場、観覧場等　□映画館　□展示場、貸会議室等　□博物館等　□運動施設　□ホテル、旅館等
　□遊園地等　□遊興施設　□物品販売業　□その他サービス業　□その他（　　　　　　　　　　　　　　）
※時短要請に応じた業種を選択してください。複数の業種が該当する場合は、主要となる業種を一つ選んでください。</t>
    <rPh sb="2" eb="4">
      <t>ゲキジョウ</t>
    </rPh>
    <rPh sb="5" eb="7">
      <t>カンラン</t>
    </rPh>
    <rPh sb="7" eb="8">
      <t>ジョウ</t>
    </rPh>
    <rPh sb="8" eb="9">
      <t>トウ</t>
    </rPh>
    <rPh sb="11" eb="14">
      <t>エイガカン</t>
    </rPh>
    <rPh sb="16" eb="19">
      <t>テンジジョウ</t>
    </rPh>
    <rPh sb="20" eb="21">
      <t>カシ</t>
    </rPh>
    <rPh sb="21" eb="24">
      <t>カイギシツ</t>
    </rPh>
    <rPh sb="24" eb="25">
      <t>トウ</t>
    </rPh>
    <rPh sb="27" eb="30">
      <t>ハクブツカン</t>
    </rPh>
    <rPh sb="30" eb="31">
      <t>トウ</t>
    </rPh>
    <rPh sb="33" eb="35">
      <t>ウンドウ</t>
    </rPh>
    <rPh sb="35" eb="37">
      <t>シセツ</t>
    </rPh>
    <rPh sb="43" eb="46">
      <t>リョカントウ</t>
    </rPh>
    <rPh sb="49" eb="52">
      <t>ユウエンチ</t>
    </rPh>
    <rPh sb="52" eb="53">
      <t>トウ</t>
    </rPh>
    <rPh sb="55" eb="57">
      <t>ユウキョウ</t>
    </rPh>
    <rPh sb="57" eb="59">
      <t>シセツ</t>
    </rPh>
    <rPh sb="61" eb="63">
      <t>ブッピン</t>
    </rPh>
    <rPh sb="63" eb="65">
      <t>ハンバイ</t>
    </rPh>
    <rPh sb="65" eb="66">
      <t>ギョウ</t>
    </rPh>
    <rPh sb="70" eb="71">
      <t>タ</t>
    </rPh>
    <rPh sb="75" eb="76">
      <t>ギョウ</t>
    </rPh>
    <rPh sb="80" eb="81">
      <t>タ</t>
    </rPh>
    <rPh sb="99" eb="103">
      <t>ジタンヨウセイ</t>
    </rPh>
    <rPh sb="104" eb="105">
      <t>オウ</t>
    </rPh>
    <rPh sb="107" eb="109">
      <t>ギョウシュ</t>
    </rPh>
    <rPh sb="110" eb="112">
      <t>センタク</t>
    </rPh>
    <rPh sb="119" eb="121">
      <t>フクスウ</t>
    </rPh>
    <rPh sb="122" eb="124">
      <t>ギョウシュ</t>
    </rPh>
    <rPh sb="125" eb="127">
      <t>ガイトウ</t>
    </rPh>
    <rPh sb="129" eb="131">
      <t>バアイ</t>
    </rPh>
    <rPh sb="133" eb="135">
      <t>シュヨウ</t>
    </rPh>
    <rPh sb="138" eb="140">
      <t>ギョウシュ</t>
    </rPh>
    <rPh sb="141" eb="142">
      <t>ヒト</t>
    </rPh>
    <rPh sb="143" eb="144">
      <t>エラ</t>
    </rPh>
    <phoneticPr fontId="1"/>
  </si>
  <si>
    <t>事前予約制・チケット販売・時間指定等の方式で、不特定多数に向けて集客する単発のイベント（演劇、音楽コンサート、スポーツイベント等）を行い、営業終了時刻が21時になった日がある場合は、右枠内に該当日を記載してください。
※要項P15に記載のある、イベント開催時は21時までの短縮が要請されている施設に限ります。</t>
    <rPh sb="0" eb="2">
      <t>ジゼン</t>
    </rPh>
    <rPh sb="2" eb="5">
      <t>ヨヤクセイ</t>
    </rPh>
    <rPh sb="10" eb="12">
      <t>ハンバイ</t>
    </rPh>
    <rPh sb="13" eb="15">
      <t>ジカン</t>
    </rPh>
    <rPh sb="15" eb="17">
      <t>シテイ</t>
    </rPh>
    <rPh sb="17" eb="18">
      <t>トウ</t>
    </rPh>
    <rPh sb="19" eb="21">
      <t>ホウシキ</t>
    </rPh>
    <rPh sb="23" eb="26">
      <t>フトクテイ</t>
    </rPh>
    <rPh sb="26" eb="28">
      <t>タスウ</t>
    </rPh>
    <rPh sb="29" eb="30">
      <t>ム</t>
    </rPh>
    <rPh sb="32" eb="34">
      <t>シュウキャク</t>
    </rPh>
    <rPh sb="36" eb="38">
      <t>タンパツ</t>
    </rPh>
    <rPh sb="44" eb="46">
      <t>エンゲキ</t>
    </rPh>
    <rPh sb="47" eb="49">
      <t>オンガク</t>
    </rPh>
    <rPh sb="63" eb="64">
      <t>トウ</t>
    </rPh>
    <rPh sb="66" eb="67">
      <t>オコナ</t>
    </rPh>
    <rPh sb="69" eb="71">
      <t>エイギョウ</t>
    </rPh>
    <rPh sb="71" eb="75">
      <t>シュウリョウジコク</t>
    </rPh>
    <rPh sb="78" eb="79">
      <t>ジ</t>
    </rPh>
    <rPh sb="83" eb="84">
      <t>ヒ</t>
    </rPh>
    <rPh sb="87" eb="89">
      <t>バアイ</t>
    </rPh>
    <rPh sb="91" eb="94">
      <t>ミギワクナイ</t>
    </rPh>
    <rPh sb="95" eb="98">
      <t>ガイトウビ</t>
    </rPh>
    <rPh sb="99" eb="101">
      <t>キサイ</t>
    </rPh>
    <phoneticPr fontId="1"/>
  </si>
  <si>
    <t>（土）</t>
    <rPh sb="1" eb="2">
      <t>ツチ</t>
    </rPh>
    <phoneticPr fontId="1"/>
  </si>
  <si>
    <t>（火）</t>
    <rPh sb="1" eb="2">
      <t>ヒ</t>
    </rPh>
    <phoneticPr fontId="1"/>
  </si>
  <si>
    <r>
      <t>　　　　　　　　　時短営業期間中の営業時間　</t>
    </r>
    <r>
      <rPr>
        <sz val="8"/>
        <color theme="1"/>
        <rFont val="HG丸ｺﾞｼｯｸM-PRO"/>
        <family val="3"/>
        <charset val="128"/>
      </rPr>
      <t>※３</t>
    </r>
    <rPh sb="9" eb="16">
      <t>ジタンエイギョウキカンチュウ</t>
    </rPh>
    <rPh sb="17" eb="19">
      <t>エイギョウ</t>
    </rPh>
    <rPh sb="19" eb="21">
      <t>ジカン</t>
    </rPh>
    <phoneticPr fontId="1"/>
  </si>
  <si>
    <t>　（二十四時間表記）※２
　通常の営業時間</t>
    <rPh sb="14" eb="16">
      <t>ツウジョウ</t>
    </rPh>
    <phoneticPr fontId="1"/>
  </si>
  <si>
    <t>時短（休業）日数の合計を右欄に記載してください。（時短営業を開始した期間中であれば、通常の営業時間が２０時を越えていない日、上記イベントの開催日の数も含める）　
※新規開店を除き、８月２０日から時短した場合「４２日」、２７日から時短した場合は「３５日」となります。　</t>
    <rPh sb="0" eb="2">
      <t>ジタン</t>
    </rPh>
    <rPh sb="3" eb="5">
      <t>キュウギョウ</t>
    </rPh>
    <rPh sb="6" eb="8">
      <t>ニッスウ</t>
    </rPh>
    <rPh sb="9" eb="11">
      <t>ゴウケイ</t>
    </rPh>
    <rPh sb="12" eb="14">
      <t>ミギラン</t>
    </rPh>
    <rPh sb="15" eb="17">
      <t>キサイ</t>
    </rPh>
    <rPh sb="25" eb="27">
      <t>ジタン</t>
    </rPh>
    <rPh sb="27" eb="29">
      <t>エイギョウ</t>
    </rPh>
    <rPh sb="30" eb="32">
      <t>カイシ</t>
    </rPh>
    <rPh sb="34" eb="37">
      <t>キカンチュウ</t>
    </rPh>
    <rPh sb="42" eb="44">
      <t>ツウジョウ</t>
    </rPh>
    <rPh sb="45" eb="49">
      <t>エイギョウジカン</t>
    </rPh>
    <rPh sb="52" eb="53">
      <t>ジ</t>
    </rPh>
    <rPh sb="54" eb="55">
      <t>コ</t>
    </rPh>
    <rPh sb="60" eb="61">
      <t>ヒ</t>
    </rPh>
    <rPh sb="62" eb="64">
      <t>ジョウキ</t>
    </rPh>
    <rPh sb="69" eb="71">
      <t>カイサイ</t>
    </rPh>
    <rPh sb="71" eb="72">
      <t>ヒ</t>
    </rPh>
    <rPh sb="73" eb="74">
      <t>カズ</t>
    </rPh>
    <rPh sb="75" eb="76">
      <t>フク</t>
    </rPh>
    <rPh sb="82" eb="86">
      <t>シンキカイテン</t>
    </rPh>
    <rPh sb="87" eb="88">
      <t>ノゾ</t>
    </rPh>
    <rPh sb="91" eb="92">
      <t>ガツ</t>
    </rPh>
    <rPh sb="94" eb="95">
      <t>ニチ</t>
    </rPh>
    <rPh sb="97" eb="99">
      <t>ジタン</t>
    </rPh>
    <rPh sb="101" eb="103">
      <t>バアイ</t>
    </rPh>
    <rPh sb="106" eb="107">
      <t>ニチ</t>
    </rPh>
    <rPh sb="111" eb="112">
      <t>ニチ</t>
    </rPh>
    <rPh sb="114" eb="116">
      <t>ジタン</t>
    </rPh>
    <rPh sb="118" eb="120">
      <t>バアイ</t>
    </rPh>
    <rPh sb="124" eb="125">
      <t>ニチ</t>
    </rPh>
    <phoneticPr fontId="1"/>
  </si>
  <si>
    <r>
      <t xml:space="preserve">通常の営業時間
</t>
    </r>
    <r>
      <rPr>
        <sz val="9"/>
        <color theme="1"/>
        <rFont val="HG丸ｺﾞｼｯｸM-PRO"/>
        <family val="3"/>
        <charset val="128"/>
      </rPr>
      <t>（例えば１０時開店で２２時閉店の場合は１２時間）</t>
    </r>
    <rPh sb="0" eb="2">
      <t>ツウジョウ</t>
    </rPh>
    <rPh sb="3" eb="7">
      <t>エイギョウジカン</t>
    </rPh>
    <rPh sb="9" eb="10">
      <t>タト</t>
    </rPh>
    <rPh sb="14" eb="17">
      <t>ジカイテン</t>
    </rPh>
    <rPh sb="20" eb="21">
      <t>ジ</t>
    </rPh>
    <rPh sb="21" eb="23">
      <t>ヘイテン</t>
    </rPh>
    <rPh sb="24" eb="26">
      <t>バアイ</t>
    </rPh>
    <rPh sb="29" eb="31">
      <t>ジカン</t>
    </rPh>
    <phoneticPr fontId="1"/>
  </si>
  <si>
    <t>←通常の営業時間が曜日によって異なる場合は、特定の曜日を選択して記載（分単位の端数については、1～30分は「0.5時間」、31～59分は「1時間」とみなす）</t>
    <rPh sb="1" eb="3">
      <t>ツウジョウ</t>
    </rPh>
    <rPh sb="4" eb="8">
      <t>エイギョウジカン</t>
    </rPh>
    <rPh sb="9" eb="11">
      <t>ヨウビ</t>
    </rPh>
    <rPh sb="15" eb="16">
      <t>コト</t>
    </rPh>
    <rPh sb="18" eb="20">
      <t>バアイ</t>
    </rPh>
    <rPh sb="22" eb="24">
      <t>トクテイ</t>
    </rPh>
    <rPh sb="25" eb="27">
      <t>ヨウビ</t>
    </rPh>
    <rPh sb="28" eb="30">
      <t>センタク</t>
    </rPh>
    <rPh sb="32" eb="34">
      <t>キサイ</t>
    </rPh>
    <phoneticPr fontId="1"/>
  </si>
  <si>
    <t>←上記の通常の営業時間から、短縮した２０時以降の時間数を記載（分単位の端数については、1～30分は「0.5時間」、31～59分は「1時間」とみなす）</t>
    <rPh sb="1" eb="3">
      <t>ジョウキ</t>
    </rPh>
    <rPh sb="4" eb="6">
      <t>ツウジョウ</t>
    </rPh>
    <rPh sb="7" eb="11">
      <t>エイギョウジカン</t>
    </rPh>
    <rPh sb="14" eb="16">
      <t>タンシュク</t>
    </rPh>
    <rPh sb="20" eb="23">
      <t>ジイコウ</t>
    </rPh>
    <rPh sb="24" eb="26">
      <t>ジカン</t>
    </rPh>
    <rPh sb="26" eb="27">
      <t>スウ</t>
    </rPh>
    <rPh sb="28" eb="30">
      <t>キサイ</t>
    </rPh>
    <rPh sb="31" eb="34">
      <t>フンタンイ</t>
    </rPh>
    <rPh sb="35" eb="37">
      <t>ハスウ</t>
    </rPh>
    <rPh sb="47" eb="48">
      <t>フン</t>
    </rPh>
    <rPh sb="53" eb="55">
      <t>ジカン</t>
    </rPh>
    <rPh sb="62" eb="63">
      <t>フン</t>
    </rPh>
    <rPh sb="66" eb="68">
      <t>ジカン</t>
    </rPh>
    <phoneticPr fontId="1"/>
  </si>
  <si>
    <r>
      <t xml:space="preserve">要請に応じて短縮された営業時間
</t>
    </r>
    <r>
      <rPr>
        <sz val="9"/>
        <color theme="1"/>
        <rFont val="HG丸ｺﾞｼｯｸM-PRO"/>
        <family val="3"/>
        <charset val="128"/>
      </rPr>
      <t>（例えば通常22時閉店の場合は「２２時－２０時」で２時間、ただし映画館は「22時－21時」で１時間）</t>
    </r>
    <rPh sb="0" eb="2">
      <t>ヨウセイ</t>
    </rPh>
    <rPh sb="3" eb="4">
      <t>オウ</t>
    </rPh>
    <rPh sb="6" eb="8">
      <t>タンシュク</t>
    </rPh>
    <rPh sb="11" eb="15">
      <t>エイギョウジカン</t>
    </rPh>
    <rPh sb="17" eb="18">
      <t>タト</t>
    </rPh>
    <rPh sb="20" eb="22">
      <t>ツウジョウ</t>
    </rPh>
    <rPh sb="24" eb="25">
      <t>ジ</t>
    </rPh>
    <rPh sb="25" eb="27">
      <t>ヘイテン</t>
    </rPh>
    <rPh sb="28" eb="30">
      <t>バアイ</t>
    </rPh>
    <rPh sb="34" eb="35">
      <t>ジ</t>
    </rPh>
    <rPh sb="38" eb="39">
      <t>ジ</t>
    </rPh>
    <rPh sb="42" eb="44">
      <t>ジカン</t>
    </rPh>
    <rPh sb="48" eb="51">
      <t>エイガカン</t>
    </rPh>
    <rPh sb="55" eb="56">
      <t>ジ</t>
    </rPh>
    <rPh sb="59" eb="60">
      <t>ジ</t>
    </rPh>
    <rPh sb="63" eb="65">
      <t>ジカン</t>
    </rPh>
    <phoneticPr fontId="1"/>
  </si>
  <si>
    <t>通常の営業時間</t>
    <rPh sb="0" eb="2">
      <t>ツウジョウ</t>
    </rPh>
    <rPh sb="3" eb="7">
      <t>エイギョウジカン</t>
    </rPh>
    <phoneticPr fontId="1"/>
  </si>
  <si>
    <t>通常の営業時間</t>
    <rPh sb="0" eb="2">
      <t>ツウジョウ</t>
    </rPh>
    <phoneticPr fontId="1"/>
  </si>
  <si>
    <t>※２）時短営業前に対外的に告知している令和３年８月５日時点の営業時間をいいます。定休日の場合は、定休日にチェックを入れてください。</t>
    <rPh sb="3" eb="8">
      <t>ジタンエイギョウマエ</t>
    </rPh>
    <rPh sb="9" eb="12">
      <t>タイガイテキ</t>
    </rPh>
    <rPh sb="13" eb="15">
      <t>コクチ</t>
    </rPh>
    <rPh sb="19" eb="21">
      <t>レイワ</t>
    </rPh>
    <rPh sb="22" eb="23">
      <t>ネン</t>
    </rPh>
    <rPh sb="24" eb="25">
      <t>ガツ</t>
    </rPh>
    <rPh sb="26" eb="27">
      <t>ニチ</t>
    </rPh>
    <rPh sb="27" eb="29">
      <t>ジテン</t>
    </rPh>
    <rPh sb="30" eb="34">
      <t>エイギョウジカン</t>
    </rPh>
    <rPh sb="40" eb="43">
      <t>テイキュウビ</t>
    </rPh>
    <rPh sb="44" eb="46">
      <t>バアイ</t>
    </rPh>
    <rPh sb="48" eb="51">
      <t>テイキュウビ</t>
    </rPh>
    <rPh sb="57" eb="58">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</si>
</sst>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游ゴシック"/>
      <family val="2"/>
      <charset val="128"/>
    </font>
    <font>
      <sz val="6"/>
      <name val="游ゴシック"/>
      <family val="2"/>
      <charset val="128"/>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rgb="FFFF0000"/>
      <name val="HG丸ｺﾞｼｯｸM-PRO"/>
      <family val="3"/>
      <charset val="128"/>
    </font>
    <font>
      <sz val="8"/>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游ゴシック"/>
      <family val="2"/>
      <charset val="128"/>
    </font>
    <font>
      <u/>
      <sz val="11"/>
      <color theme="1"/>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1" tint="0.499984740745262"/>
        <bgColor indexed="64"/>
      </patternFill>
    </fill>
  </fills>
  <borders count="6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thin">
        <color auto="1"/>
      </left>
      <right style="medium">
        <color auto="1"/>
      </right>
      <top style="hair">
        <color auto="1"/>
      </top>
      <bottom style="medium">
        <color auto="1"/>
      </bottom>
      <diagonal/>
    </border>
    <border>
      <left/>
      <right style="thin">
        <color auto="1"/>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auto="1"/>
      </left>
      <right/>
      <top style="double">
        <color auto="1"/>
      </top>
      <bottom/>
      <diagonal/>
    </border>
    <border>
      <left style="double">
        <color indexed="64"/>
      </left>
      <right/>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94">
    <xf numFmtId="0" fontId="0" fillId="0" borderId="0" xfId="0">
      <alignment vertical="center"/>
    </xf>
    <xf numFmtId="0" fontId="3" fillId="2" borderId="25" xfId="0" applyFont="1" applyFill="1" applyBorder="1" applyAlignment="1" applyProtection="1">
      <alignment horizontal="right" vertical="center"/>
      <protection locked="0"/>
    </xf>
    <xf numFmtId="0" fontId="3" fillId="2" borderId="26" xfId="0" applyFont="1" applyFill="1" applyBorder="1" applyAlignment="1" applyProtection="1">
      <alignment horizontal="right" vertical="center"/>
      <protection locked="0"/>
    </xf>
    <xf numFmtId="0" fontId="3" fillId="2" borderId="31" xfId="0" applyFont="1" applyFill="1" applyBorder="1" applyAlignment="1" applyProtection="1">
      <alignment horizontal="center" vertical="center"/>
      <protection locked="0"/>
    </xf>
    <xf numFmtId="0" fontId="3" fillId="2" borderId="27" xfId="0"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protection locked="0"/>
    </xf>
    <xf numFmtId="0" fontId="3" fillId="2" borderId="32" xfId="0" applyFont="1" applyFill="1" applyBorder="1" applyAlignment="1" applyProtection="1">
      <alignment horizontal="center" vertical="center"/>
      <protection locked="0"/>
    </xf>
    <xf numFmtId="0" fontId="3" fillId="2" borderId="29" xfId="0" applyFont="1" applyFill="1" applyBorder="1" applyAlignment="1" applyProtection="1">
      <alignment horizontal="right" vertical="center"/>
      <protection locked="0"/>
    </xf>
    <xf numFmtId="0" fontId="3" fillId="2" borderId="30" xfId="0" applyFont="1" applyFill="1" applyBorder="1" applyAlignment="1" applyProtection="1">
      <alignment horizontal="right" vertical="center"/>
      <protection locked="0"/>
    </xf>
    <xf numFmtId="0" fontId="3" fillId="2" borderId="17"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35" xfId="0" applyFont="1" applyFill="1" applyBorder="1" applyAlignment="1" applyProtection="1">
      <alignment horizontal="right" vertical="center"/>
      <protection locked="0"/>
    </xf>
    <xf numFmtId="0" fontId="3" fillId="2" borderId="36" xfId="0" applyFont="1" applyFill="1" applyBorder="1" applyAlignment="1" applyProtection="1">
      <alignment horizontal="right" vertical="center"/>
      <protection locked="0"/>
    </xf>
    <xf numFmtId="0" fontId="3" fillId="2" borderId="37"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5"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wrapText="1"/>
    </xf>
    <xf numFmtId="0" fontId="3" fillId="0" borderId="0" xfId="0" applyFont="1" applyFill="1" applyBorder="1" applyAlignment="1" applyProtection="1">
      <alignment vertical="center"/>
    </xf>
    <xf numFmtId="0" fontId="3" fillId="0" borderId="0" xfId="0" applyFont="1" applyAlignment="1" applyProtection="1"/>
    <xf numFmtId="0" fontId="3" fillId="0" borderId="5" xfId="0" applyFont="1" applyBorder="1" applyAlignment="1" applyProtection="1">
      <alignment vertical="center"/>
    </xf>
    <xf numFmtId="0" fontId="3" fillId="0" borderId="5" xfId="0" applyFont="1" applyBorder="1" applyAlignment="1" applyProtection="1">
      <alignment vertical="top"/>
    </xf>
    <xf numFmtId="0" fontId="3" fillId="0" borderId="5" xfId="0" applyFont="1" applyBorder="1" applyAlignment="1" applyProtection="1">
      <alignment vertical="center" wrapText="1"/>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56" fontId="3" fillId="0" borderId="25" xfId="0" applyNumberFormat="1" applyFont="1" applyBorder="1" applyProtection="1">
      <alignment vertical="center"/>
    </xf>
    <xf numFmtId="0" fontId="3" fillId="0" borderId="33" xfId="0" applyFont="1" applyBorder="1" applyAlignment="1" applyProtection="1">
      <alignment horizontal="center" vertical="center"/>
    </xf>
    <xf numFmtId="56" fontId="3" fillId="0" borderId="27" xfId="0" applyNumberFormat="1" applyFont="1" applyBorder="1" applyProtection="1">
      <alignment vertical="center"/>
    </xf>
    <xf numFmtId="0" fontId="3" fillId="0" borderId="34" xfId="0" applyFont="1" applyBorder="1" applyAlignment="1" applyProtection="1">
      <alignment horizontal="center" vertical="center"/>
    </xf>
    <xf numFmtId="56" fontId="3" fillId="0" borderId="35" xfId="0" applyNumberFormat="1" applyFont="1" applyBorder="1" applyProtection="1">
      <alignment vertical="center"/>
    </xf>
    <xf numFmtId="0" fontId="3" fillId="0" borderId="38"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0" xfId="0" applyFont="1" applyBorder="1" applyAlignment="1" applyProtection="1">
      <alignment horizontal="center" vertical="center" textRotation="255"/>
    </xf>
    <xf numFmtId="56" fontId="3" fillId="0" borderId="0" xfId="0" applyNumberFormat="1" applyFont="1" applyBorder="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41" xfId="0" applyFont="1" applyFill="1" applyBorder="1" applyAlignment="1" applyProtection="1">
      <alignment vertical="center" wrapText="1"/>
    </xf>
    <xf numFmtId="0" fontId="3" fillId="0" borderId="58"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38" fontId="3" fillId="0" borderId="0" xfId="1" applyFont="1" applyBorder="1" applyProtection="1">
      <alignment vertical="center"/>
    </xf>
    <xf numFmtId="0" fontId="10"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1" fontId="2" fillId="0" borderId="0" xfId="0" applyNumberFormat="1" applyFont="1" applyBorder="1" applyProtection="1">
      <alignment vertical="center"/>
    </xf>
    <xf numFmtId="1" fontId="2" fillId="0" borderId="0" xfId="0" applyNumberFormat="1" applyFont="1" applyBorder="1" applyAlignment="1" applyProtection="1">
      <alignment horizontal="center" vertical="center"/>
    </xf>
    <xf numFmtId="0" fontId="3" fillId="0" borderId="58" xfId="0" applyFont="1" applyBorder="1" applyAlignment="1" applyProtection="1">
      <alignment vertical="center" wrapText="1"/>
    </xf>
    <xf numFmtId="0" fontId="3" fillId="0" borderId="56" xfId="0" applyFont="1" applyBorder="1" applyProtection="1">
      <alignment vertical="center"/>
    </xf>
    <xf numFmtId="0" fontId="3" fillId="0" borderId="5" xfId="0" applyFont="1" applyBorder="1" applyProtection="1">
      <alignment vertical="center"/>
    </xf>
    <xf numFmtId="0" fontId="3" fillId="0" borderId="57" xfId="0" applyFont="1" applyBorder="1" applyProtection="1">
      <alignment vertical="center"/>
    </xf>
    <xf numFmtId="0" fontId="3" fillId="0" borderId="3" xfId="0" applyFont="1" applyBorder="1" applyProtection="1">
      <alignment vertical="center"/>
    </xf>
    <xf numFmtId="0" fontId="12" fillId="0" borderId="0" xfId="0" applyFont="1" applyProtection="1">
      <alignment vertical="center"/>
    </xf>
    <xf numFmtId="38" fontId="3" fillId="0" borderId="0" xfId="1" applyFo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58" xfId="0" applyFont="1" applyBorder="1" applyAlignment="1" applyProtection="1">
      <alignment horizontal="left" vertical="center"/>
    </xf>
    <xf numFmtId="0" fontId="3" fillId="0" borderId="5" xfId="0" applyFont="1" applyBorder="1" applyAlignment="1" applyProtection="1">
      <alignment horizontal="right" vertical="center"/>
    </xf>
    <xf numFmtId="1" fontId="3" fillId="0" borderId="5" xfId="0" applyNumberFormat="1" applyFont="1" applyBorder="1" applyAlignment="1" applyProtection="1">
      <alignment horizontal="center" vertical="center"/>
    </xf>
    <xf numFmtId="0" fontId="2" fillId="0" borderId="5" xfId="0" applyFont="1" applyBorder="1" applyAlignment="1" applyProtection="1">
      <alignment horizontal="center" vertical="center"/>
    </xf>
    <xf numFmtId="1" fontId="2" fillId="0" borderId="5" xfId="0" applyNumberFormat="1" applyFont="1" applyBorder="1" applyProtection="1">
      <alignment vertical="center"/>
    </xf>
    <xf numFmtId="1" fontId="2" fillId="0" borderId="5" xfId="0" applyNumberFormat="1" applyFont="1" applyBorder="1" applyAlignment="1" applyProtection="1">
      <alignment horizontal="center" vertical="center"/>
    </xf>
    <xf numFmtId="0" fontId="3" fillId="0" borderId="57" xfId="0" applyFont="1" applyBorder="1" applyAlignment="1" applyProtection="1">
      <alignment vertical="center" wrapText="1"/>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38" fontId="3" fillId="0" borderId="0" xfId="1" applyFont="1" applyBorder="1" applyAlignment="1" applyProtection="1">
      <alignment horizontal="right" vertical="center" wrapText="1"/>
    </xf>
    <xf numFmtId="38" fontId="3" fillId="0" borderId="0" xfId="1" applyFont="1" applyBorder="1" applyAlignment="1" applyProtection="1">
      <alignment horizontal="center" vertical="center" wrapText="1"/>
    </xf>
    <xf numFmtId="0" fontId="3" fillId="0" borderId="56" xfId="0" applyFont="1" applyBorder="1" applyAlignment="1" applyProtection="1">
      <alignment horizontal="left" vertical="center" wrapText="1"/>
    </xf>
    <xf numFmtId="0" fontId="3" fillId="0" borderId="5" xfId="0" applyFont="1" applyBorder="1" applyAlignment="1" applyProtection="1">
      <alignment horizontal="left" vertical="center"/>
    </xf>
    <xf numFmtId="0" fontId="3" fillId="0" borderId="57" xfId="0" applyFont="1" applyBorder="1" applyAlignment="1" applyProtection="1">
      <alignment horizontal="left" vertical="center"/>
    </xf>
    <xf numFmtId="0" fontId="3" fillId="4" borderId="0" xfId="0" applyFont="1" applyFill="1" applyProtection="1">
      <alignment vertical="center"/>
    </xf>
    <xf numFmtId="38" fontId="3" fillId="4" borderId="0" xfId="1" applyFont="1" applyFill="1" applyAlignment="1" applyProtection="1">
      <alignment horizontal="right" vertical="center"/>
    </xf>
    <xf numFmtId="38" fontId="3" fillId="4" borderId="0" xfId="1" applyFont="1" applyFill="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0" xfId="0" applyFont="1" applyAlignment="1" applyProtection="1">
      <alignment horizontal="center" vertical="center"/>
    </xf>
    <xf numFmtId="0" fontId="3" fillId="0" borderId="5" xfId="0" applyFont="1" applyBorder="1" applyAlignment="1" applyProtection="1">
      <alignment horizontal="left" vertical="center"/>
    </xf>
    <xf numFmtId="0" fontId="5" fillId="0" borderId="0" xfId="0" applyFont="1" applyAlignment="1" applyProtection="1">
      <alignment horizontal="left" vertical="center"/>
    </xf>
    <xf numFmtId="1" fontId="3" fillId="0" borderId="0" xfId="0" applyNumberFormat="1" applyFont="1" applyBorder="1" applyAlignment="1" applyProtection="1">
      <alignment horizontal="center" vertical="center"/>
    </xf>
    <xf numFmtId="0" fontId="3" fillId="0" borderId="58" xfId="0" applyFont="1" applyBorder="1" applyAlignment="1" applyProtection="1">
      <alignment horizontal="center" vertical="center"/>
    </xf>
    <xf numFmtId="0" fontId="10" fillId="0" borderId="0" xfId="0" applyFont="1" applyBorder="1" applyAlignment="1" applyProtection="1">
      <alignment horizontal="left" vertical="center" wrapText="1"/>
    </xf>
    <xf numFmtId="0" fontId="10" fillId="0" borderId="0" xfId="0" applyFont="1" applyAlignment="1" applyProtection="1">
      <alignment horizontal="left" vertical="center" wrapText="1"/>
    </xf>
    <xf numFmtId="0" fontId="3" fillId="0" borderId="5" xfId="0" applyFont="1" applyFill="1" applyBorder="1" applyAlignment="1" applyProtection="1">
      <alignment horizontal="right" vertical="center"/>
    </xf>
    <xf numFmtId="176" fontId="3" fillId="0" borderId="0" xfId="0" applyNumberFormat="1" applyFont="1" applyBorder="1" applyAlignment="1" applyProtection="1">
      <alignment horizontal="center" vertical="center"/>
    </xf>
    <xf numFmtId="176" fontId="3" fillId="0" borderId="0" xfId="0" applyNumberFormat="1" applyFont="1" applyAlignment="1" applyProtection="1">
      <alignment horizontal="center" vertical="center"/>
    </xf>
    <xf numFmtId="0" fontId="5" fillId="0" borderId="0" xfId="0" applyFont="1" applyAlignment="1" applyProtection="1">
      <alignment horizontal="left" vertical="center"/>
    </xf>
    <xf numFmtId="0" fontId="3" fillId="2" borderId="54" xfId="0" applyFont="1" applyFill="1" applyBorder="1" applyAlignment="1" applyProtection="1">
      <alignment horizontal="left" vertical="top" wrapText="1"/>
      <protection locked="0"/>
    </xf>
    <xf numFmtId="0" fontId="3" fillId="2" borderId="52" xfId="0" applyFont="1" applyFill="1" applyBorder="1" applyAlignment="1" applyProtection="1">
      <alignment horizontal="left" vertical="top"/>
      <protection locked="0"/>
    </xf>
    <xf numFmtId="0" fontId="3" fillId="2" borderId="55" xfId="0" applyFont="1" applyFill="1" applyBorder="1" applyAlignment="1" applyProtection="1">
      <alignment horizontal="left" vertical="top"/>
      <protection locked="0"/>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wrapText="1"/>
    </xf>
    <xf numFmtId="0" fontId="3" fillId="0" borderId="58" xfId="0" applyFont="1" applyBorder="1" applyAlignment="1" applyProtection="1">
      <alignment horizontal="left" vertical="center" wrapText="1"/>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3" fillId="0" borderId="5" xfId="0" applyFont="1" applyBorder="1" applyAlignment="1" applyProtection="1">
      <alignment horizontal="left" vertical="center" wrapText="1"/>
    </xf>
    <xf numFmtId="0" fontId="3" fillId="0" borderId="0" xfId="0" applyFont="1" applyFill="1" applyBorder="1" applyAlignment="1" applyProtection="1">
      <alignment horizontal="center" vertical="center"/>
    </xf>
    <xf numFmtId="0" fontId="7" fillId="2" borderId="15" xfId="0" applyFont="1" applyFill="1" applyBorder="1" applyAlignment="1" applyProtection="1">
      <alignment horizontal="left" vertical="top"/>
      <protection locked="0"/>
    </xf>
    <xf numFmtId="0" fontId="3" fillId="2" borderId="15" xfId="0" applyFont="1" applyFill="1" applyBorder="1" applyAlignment="1" applyProtection="1">
      <alignment horizontal="left" vertical="top"/>
      <protection locked="0"/>
    </xf>
    <xf numFmtId="0" fontId="3" fillId="2" borderId="54" xfId="0" applyFont="1" applyFill="1" applyBorder="1" applyAlignment="1" applyProtection="1">
      <alignment horizontal="left" vertical="top"/>
      <protection locked="0"/>
    </xf>
    <xf numFmtId="0" fontId="3" fillId="2" borderId="16" xfId="0" applyFont="1" applyFill="1" applyBorder="1" applyAlignment="1" applyProtection="1">
      <alignment horizontal="left" vertical="top"/>
      <protection locked="0"/>
    </xf>
    <xf numFmtId="0" fontId="3" fillId="2" borderId="21"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3" fillId="2" borderId="17"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59"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7" xfId="0" applyFont="1" applyBorder="1" applyAlignment="1" applyProtection="1">
      <alignment horizontal="center" vertical="top" textRotation="255"/>
    </xf>
    <xf numFmtId="0" fontId="3" fillId="0" borderId="6" xfId="0" applyFont="1" applyBorder="1" applyAlignment="1" applyProtection="1">
      <alignment horizontal="center" vertical="top" textRotation="255"/>
    </xf>
    <xf numFmtId="0" fontId="3" fillId="0" borderId="10" xfId="0" applyFont="1" applyBorder="1" applyAlignment="1" applyProtection="1">
      <alignment horizontal="center" vertical="top" textRotation="255"/>
    </xf>
    <xf numFmtId="0" fontId="3" fillId="0" borderId="8" xfId="0" applyFont="1" applyBorder="1" applyAlignment="1" applyProtection="1">
      <alignment horizontal="center" vertical="top" textRotation="255" wrapText="1"/>
    </xf>
    <xf numFmtId="0" fontId="3" fillId="0" borderId="9" xfId="0" applyFont="1" applyBorder="1" applyAlignment="1" applyProtection="1">
      <alignment horizontal="center" vertical="top" textRotation="255"/>
    </xf>
    <xf numFmtId="0" fontId="3" fillId="0" borderId="11" xfId="0" applyFont="1" applyBorder="1" applyAlignment="1" applyProtection="1">
      <alignment horizontal="center" vertical="top" textRotation="255"/>
    </xf>
    <xf numFmtId="0" fontId="3" fillId="0" borderId="4" xfId="0" applyFont="1" applyBorder="1" applyAlignment="1" applyProtection="1">
      <alignment horizontal="center" vertical="top" textRotation="255"/>
    </xf>
    <xf numFmtId="0" fontId="3" fillId="0" borderId="0" xfId="0" applyFont="1" applyBorder="1" applyAlignment="1" applyProtection="1">
      <alignment horizontal="center" vertical="top" textRotation="255"/>
    </xf>
    <xf numFmtId="0" fontId="3" fillId="0" borderId="12" xfId="0" applyFont="1" applyBorder="1" applyAlignment="1" applyProtection="1">
      <alignment horizontal="center" vertical="top" textRotation="255"/>
    </xf>
    <xf numFmtId="0" fontId="3" fillId="0" borderId="23" xfId="0" applyFont="1" applyBorder="1" applyAlignment="1" applyProtection="1">
      <alignment horizontal="center" vertical="top" textRotation="255"/>
    </xf>
    <xf numFmtId="0" fontId="3" fillId="0" borderId="13" xfId="0" applyFont="1" applyBorder="1" applyAlignment="1" applyProtection="1">
      <alignment horizontal="center" vertical="top" textRotation="255"/>
    </xf>
    <xf numFmtId="0" fontId="3" fillId="0" borderId="24" xfId="0" applyFont="1" applyBorder="1" applyAlignment="1" applyProtection="1">
      <alignment horizontal="center" vertical="top" textRotation="255"/>
    </xf>
    <xf numFmtId="0" fontId="3" fillId="0" borderId="22"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3" fillId="0" borderId="39" xfId="0" applyFont="1" applyBorder="1" applyAlignment="1" applyProtection="1">
      <alignment horizontal="left" vertical="center" wrapText="1"/>
    </xf>
    <xf numFmtId="0" fontId="3" fillId="0" borderId="40" xfId="0" applyFont="1" applyBorder="1" applyAlignment="1" applyProtection="1">
      <alignment horizontal="left" vertical="center" wrapText="1"/>
    </xf>
    <xf numFmtId="0" fontId="3" fillId="0" borderId="0" xfId="0" applyFont="1" applyBorder="1" applyAlignment="1" applyProtection="1">
      <alignment horizontal="left" vertical="center"/>
    </xf>
    <xf numFmtId="0" fontId="3" fillId="0" borderId="58" xfId="0" applyFont="1" applyBorder="1" applyAlignment="1" applyProtection="1">
      <alignment horizontal="left" vertical="center"/>
    </xf>
    <xf numFmtId="0" fontId="2" fillId="0" borderId="42" xfId="0" applyFont="1" applyBorder="1" applyAlignment="1" applyProtection="1">
      <alignment horizontal="center" vertical="center"/>
    </xf>
    <xf numFmtId="0" fontId="2" fillId="0" borderId="43" xfId="0" applyFont="1" applyBorder="1" applyAlignment="1" applyProtection="1">
      <alignment horizontal="center" vertical="center"/>
    </xf>
    <xf numFmtId="0" fontId="2" fillId="0" borderId="44" xfId="0" applyFont="1" applyBorder="1" applyAlignment="1" applyProtection="1">
      <alignment horizontal="center" vertical="center"/>
    </xf>
    <xf numFmtId="0" fontId="3" fillId="0" borderId="56"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57"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51"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3"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center"/>
    </xf>
    <xf numFmtId="38" fontId="3" fillId="0" borderId="0" xfId="1" applyNumberFormat="1" applyFont="1" applyAlignment="1" applyProtection="1">
      <alignment horizontal="center" vertical="center"/>
    </xf>
    <xf numFmtId="0" fontId="3" fillId="0" borderId="0" xfId="0" applyFont="1" applyAlignment="1" applyProtection="1">
      <alignment horizontal="left" vertical="center"/>
    </xf>
    <xf numFmtId="38" fontId="3" fillId="0" borderId="0" xfId="1" applyNumberFormat="1" applyFont="1" applyBorder="1" applyAlignment="1" applyProtection="1">
      <alignment horizontal="center" vertical="center" wrapText="1"/>
    </xf>
    <xf numFmtId="0" fontId="3" fillId="0" borderId="40" xfId="0" applyFont="1" applyBorder="1" applyAlignment="1" applyProtection="1">
      <alignment horizontal="left" vertical="center"/>
    </xf>
    <xf numFmtId="0" fontId="3" fillId="0" borderId="41" xfId="0" applyFont="1" applyBorder="1" applyAlignment="1" applyProtection="1">
      <alignment horizontal="left" vertical="center"/>
    </xf>
    <xf numFmtId="0" fontId="3" fillId="0" borderId="0" xfId="0" applyFont="1" applyAlignment="1" applyProtection="1">
      <alignment horizontal="center" vertical="center"/>
    </xf>
    <xf numFmtId="0" fontId="8" fillId="3" borderId="47" xfId="0" applyFont="1" applyFill="1" applyBorder="1" applyAlignment="1" applyProtection="1">
      <alignment horizontal="center" vertical="center" wrapText="1"/>
    </xf>
    <xf numFmtId="0" fontId="8" fillId="3" borderId="45" xfId="0" applyFont="1" applyFill="1" applyBorder="1" applyAlignment="1" applyProtection="1">
      <alignment horizontal="center" vertical="center" wrapText="1"/>
    </xf>
    <xf numFmtId="0" fontId="8" fillId="3" borderId="48" xfId="0" applyFont="1" applyFill="1" applyBorder="1" applyAlignment="1" applyProtection="1">
      <alignment horizontal="center" vertical="center" wrapText="1"/>
    </xf>
    <xf numFmtId="0" fontId="8" fillId="3" borderId="49" xfId="0" applyFont="1" applyFill="1" applyBorder="1" applyAlignment="1" applyProtection="1">
      <alignment horizontal="center" vertical="center" wrapText="1"/>
    </xf>
    <xf numFmtId="0" fontId="8" fillId="3" borderId="46" xfId="0" applyFont="1" applyFill="1" applyBorder="1" applyAlignment="1" applyProtection="1">
      <alignment horizontal="center" vertical="center" wrapText="1"/>
    </xf>
    <xf numFmtId="0" fontId="8" fillId="3" borderId="50" xfId="0" applyFont="1" applyFill="1" applyBorder="1" applyAlignment="1" applyProtection="1">
      <alignment horizontal="center" vertical="center" wrapText="1"/>
    </xf>
    <xf numFmtId="38" fontId="8" fillId="0" borderId="47" xfId="1" applyFont="1" applyBorder="1" applyAlignment="1" applyProtection="1">
      <alignment horizontal="right" vertical="center"/>
    </xf>
    <xf numFmtId="38" fontId="8" fillId="0" borderId="45" xfId="1" applyFont="1" applyBorder="1" applyAlignment="1" applyProtection="1">
      <alignment horizontal="right" vertical="center"/>
    </xf>
    <xf numFmtId="38" fontId="8" fillId="0" borderId="49" xfId="1" applyFont="1" applyBorder="1" applyAlignment="1" applyProtection="1">
      <alignment horizontal="right" vertical="center"/>
    </xf>
    <xf numFmtId="38" fontId="8" fillId="0" borderId="46" xfId="1" applyFont="1" applyBorder="1" applyAlignment="1" applyProtection="1">
      <alignment horizontal="right" vertical="center"/>
    </xf>
    <xf numFmtId="0" fontId="8" fillId="0" borderId="48" xfId="0" applyFont="1" applyBorder="1" applyAlignment="1" applyProtection="1">
      <alignment horizontal="center" vertical="center"/>
    </xf>
    <xf numFmtId="0" fontId="8" fillId="0" borderId="50" xfId="0" applyFont="1" applyBorder="1" applyAlignment="1" applyProtection="1">
      <alignment horizontal="center" vertical="center"/>
    </xf>
    <xf numFmtId="0" fontId="7" fillId="0" borderId="60"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3" fillId="0" borderId="4" xfId="0" applyFont="1" applyBorder="1" applyAlignment="1" applyProtection="1">
      <alignment horizontal="left" vertical="center"/>
    </xf>
    <xf numFmtId="38" fontId="3" fillId="0" borderId="0" xfId="1" applyNumberFormat="1" applyFont="1" applyBorder="1" applyAlignment="1" applyProtection="1">
      <alignment horizontal="center" vertical="center"/>
    </xf>
    <xf numFmtId="0" fontId="3" fillId="0" borderId="5" xfId="0" applyFont="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3" fillId="0" borderId="41" xfId="0" applyFont="1" applyBorder="1" applyAlignment="1" applyProtection="1">
      <alignment horizontal="left" vertical="center" wrapText="1"/>
    </xf>
    <xf numFmtId="0" fontId="3" fillId="0" borderId="0" xfId="0" applyFont="1" applyBorder="1" applyAlignment="1" applyProtection="1">
      <alignment horizontal="center" vertical="center" wrapText="1"/>
    </xf>
    <xf numFmtId="0" fontId="3" fillId="2" borderId="40" xfId="0" applyNumberFormat="1" applyFont="1" applyFill="1" applyBorder="1" applyAlignment="1" applyProtection="1">
      <alignment horizontal="center" vertical="center"/>
      <protection locked="0"/>
    </xf>
    <xf numFmtId="0" fontId="3" fillId="2" borderId="41" xfId="0" applyNumberFormat="1"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3" fillId="2" borderId="40"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718609</xdr:colOff>
      <xdr:row>0</xdr:row>
      <xdr:rowOff>48683</xdr:rowOff>
    </xdr:from>
    <xdr:to>
      <xdr:col>11</xdr:col>
      <xdr:colOff>1176867</xdr:colOff>
      <xdr:row>2</xdr:row>
      <xdr:rowOff>182033</xdr:rowOff>
    </xdr:to>
    <xdr:sp macro="" textlink="">
      <xdr:nvSpPr>
        <xdr:cNvPr id="5" name="テキスト ボックス 2"/>
        <xdr:cNvSpPr txBox="1"/>
      </xdr:nvSpPr>
      <xdr:spPr>
        <a:xfrm>
          <a:off x="7259109" y="48683"/>
          <a:ext cx="1347258" cy="524933"/>
        </a:xfrm>
        <a:prstGeom prst="rect">
          <a:avLst/>
        </a:prstGeom>
        <a:solidFill>
          <a:schemeClr val="lt1"/>
        </a:solidFill>
        <a:ln w="28575">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4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第１号様式別紙①</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7" name="テキスト ボックス 6"/>
        <xdr:cNvSpPr txBox="1"/>
      </xdr:nvSpPr>
      <xdr:spPr>
        <a:xfrm>
          <a:off x="0" y="400050"/>
          <a:ext cx="18192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790700"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133350</xdr:rowOff>
    </xdr:from>
    <xdr:to>
      <xdr:col>8</xdr:col>
      <xdr:colOff>866775</xdr:colOff>
      <xdr:row>4</xdr:row>
      <xdr:rowOff>200025</xdr:rowOff>
    </xdr:to>
    <xdr:sp macro="" textlink="">
      <xdr:nvSpPr>
        <xdr:cNvPr id="8" name="テキスト ボックス 7"/>
        <xdr:cNvSpPr txBox="1"/>
      </xdr:nvSpPr>
      <xdr:spPr>
        <a:xfrm>
          <a:off x="5934075" y="523875"/>
          <a:ext cx="533400" cy="5429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243416</xdr:colOff>
      <xdr:row>80</xdr:row>
      <xdr:rowOff>10583</xdr:rowOff>
    </xdr:from>
    <xdr:to>
      <xdr:col>11</xdr:col>
      <xdr:colOff>994833</xdr:colOff>
      <xdr:row>82</xdr:row>
      <xdr:rowOff>381000</xdr:rowOff>
    </xdr:to>
    <xdr:sp macro="" textlink="">
      <xdr:nvSpPr>
        <xdr:cNvPr id="9" name="テキスト ボックス 8"/>
        <xdr:cNvSpPr txBox="1"/>
      </xdr:nvSpPr>
      <xdr:spPr>
        <a:xfrm>
          <a:off x="3376083" y="20140083"/>
          <a:ext cx="5852583"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200,000</a:t>
          </a:r>
          <a:r>
            <a:rPr kumimoji="1" lang="ja-JP" altLang="en-US" sz="1100"/>
            <a:t>円</a:t>
          </a:r>
          <a:r>
            <a:rPr kumimoji="1" lang="en-US" altLang="ja-JP" sz="1100"/>
            <a:t>×</a:t>
          </a:r>
          <a:r>
            <a:rPr kumimoji="1" lang="ja-JP" altLang="en-US" sz="1100"/>
            <a:t>（自己利用部分面積</a:t>
          </a:r>
          <a:r>
            <a:rPr kumimoji="1" lang="en-US" altLang="ja-JP" sz="1100"/>
            <a:t>【</a:t>
          </a:r>
          <a:r>
            <a:rPr kumimoji="1" lang="ja-JP" altLang="en-US" sz="1100"/>
            <a:t>算定用</a:t>
          </a:r>
          <a:r>
            <a:rPr kumimoji="1" lang="en-US" altLang="ja-JP" sz="1100"/>
            <a:t>】/1,000</a:t>
          </a:r>
          <a:r>
            <a:rPr kumimoji="1" lang="ja-JP" altLang="en-US" sz="1100"/>
            <a:t>㎡）</a:t>
          </a:r>
          <a:r>
            <a:rPr kumimoji="1" lang="en-US" altLang="ja-JP" sz="1100"/>
            <a:t>×</a:t>
          </a:r>
          <a:r>
            <a:rPr kumimoji="1" lang="ja-JP" altLang="en-US" sz="1100"/>
            <a:t>短縮された営業時間</a:t>
          </a:r>
          <a:r>
            <a:rPr kumimoji="1" lang="en-US" altLang="ja-JP" sz="1100"/>
            <a:t>÷</a:t>
          </a:r>
          <a:r>
            <a:rPr kumimoji="1" lang="ja-JP" altLang="en-US" sz="1100"/>
            <a:t>本来の営業時間</a:t>
          </a:r>
          <a:r>
            <a:rPr kumimoji="1" lang="en-US" altLang="ja-JP" sz="1100"/>
            <a:t>×</a:t>
          </a:r>
          <a:r>
            <a:rPr kumimoji="1" lang="ja-JP" altLang="en-US" sz="1100"/>
            <a:t>時短日数」で計算して、算定額の小数点以下を切り上げとしてください。</a:t>
          </a:r>
        </a:p>
      </xdr:txBody>
    </xdr:sp>
    <xdr:clientData/>
  </xdr:twoCellAnchor>
  <xdr:twoCellAnchor>
    <xdr:from>
      <xdr:col>5</xdr:col>
      <xdr:colOff>211667</xdr:colOff>
      <xdr:row>93</xdr:row>
      <xdr:rowOff>19051</xdr:rowOff>
    </xdr:from>
    <xdr:to>
      <xdr:col>11</xdr:col>
      <xdr:colOff>1016001</xdr:colOff>
      <xdr:row>95</xdr:row>
      <xdr:rowOff>264583</xdr:rowOff>
    </xdr:to>
    <xdr:sp macro="" textlink="">
      <xdr:nvSpPr>
        <xdr:cNvPr id="11" name="テキスト ボックス 10"/>
        <xdr:cNvSpPr txBox="1"/>
      </xdr:nvSpPr>
      <xdr:spPr>
        <a:xfrm>
          <a:off x="3344334" y="23947968"/>
          <a:ext cx="5905500" cy="668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t>手記入される方は、「</a:t>
          </a:r>
          <a:r>
            <a:rPr kumimoji="1" lang="en-US" altLang="ja-JP" sz="1050"/>
            <a:t>2,000</a:t>
          </a:r>
          <a:r>
            <a:rPr kumimoji="1" lang="ja-JP" altLang="en-US" sz="1050"/>
            <a:t>円</a:t>
          </a:r>
          <a:r>
            <a:rPr kumimoji="1" lang="en-US" altLang="ja-JP" sz="1050"/>
            <a:t>×</a:t>
          </a:r>
          <a:r>
            <a:rPr kumimoji="1" lang="ja-JP" altLang="en-US" sz="1050"/>
            <a:t>（テナント店舗数＋特定百貨店店舗数）</a:t>
          </a:r>
          <a:r>
            <a:rPr kumimoji="1" lang="en-US" altLang="ja-JP" sz="1050"/>
            <a:t>×</a:t>
          </a:r>
          <a:r>
            <a:rPr kumimoji="1" lang="ja-JP" altLang="en-US" sz="1050"/>
            <a:t>短縮された営業時間</a:t>
          </a:r>
          <a:r>
            <a:rPr kumimoji="1" lang="en-US" altLang="ja-JP" sz="1050"/>
            <a:t>÷</a:t>
          </a:r>
          <a:r>
            <a:rPr kumimoji="1" lang="ja-JP" altLang="en-US" sz="1050"/>
            <a:t>通常の営業時間</a:t>
          </a:r>
          <a:r>
            <a:rPr kumimoji="1" lang="en-US" altLang="ja-JP" sz="1050"/>
            <a:t>×</a:t>
          </a:r>
          <a:r>
            <a:rPr kumimoji="1" lang="ja-JP" altLang="en-US" sz="1050"/>
            <a:t>時短日数」で計算して、算定額の小数点以下を切り上げとしてください。</a:t>
          </a:r>
        </a:p>
      </xdr:txBody>
    </xdr:sp>
    <xdr:clientData/>
  </xdr:twoCellAnchor>
  <xdr:twoCellAnchor>
    <xdr:from>
      <xdr:col>5</xdr:col>
      <xdr:colOff>457200</xdr:colOff>
      <xdr:row>103</xdr:row>
      <xdr:rowOff>8466</xdr:rowOff>
    </xdr:from>
    <xdr:to>
      <xdr:col>11</xdr:col>
      <xdr:colOff>952500</xdr:colOff>
      <xdr:row>105</xdr:row>
      <xdr:rowOff>306916</xdr:rowOff>
    </xdr:to>
    <xdr:sp macro="" textlink="">
      <xdr:nvSpPr>
        <xdr:cNvPr id="12" name="テキスト ボックス 11"/>
        <xdr:cNvSpPr txBox="1"/>
      </xdr:nvSpPr>
      <xdr:spPr>
        <a:xfrm>
          <a:off x="3589867" y="26689049"/>
          <a:ext cx="5596466" cy="6900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a:t>
          </a:r>
          <a:r>
            <a:rPr kumimoji="1" lang="ja-JP" altLang="en-US" sz="1100"/>
            <a:t>円</a:t>
          </a:r>
          <a:r>
            <a:rPr kumimoji="1" lang="en-US" altLang="ja-JP" sz="1100"/>
            <a:t>×</a:t>
          </a:r>
          <a:r>
            <a:rPr kumimoji="1" lang="ja-JP" altLang="en-US" sz="1100"/>
            <a:t>特定百貨店店舗数</a:t>
          </a:r>
          <a:r>
            <a:rPr kumimoji="1" lang="en-US" altLang="ja-JP" sz="1100"/>
            <a:t>×</a:t>
          </a:r>
          <a:r>
            <a:rPr kumimoji="1" lang="ja-JP" altLang="en-US" sz="1100"/>
            <a:t>短縮された営業時間</a:t>
          </a:r>
          <a:r>
            <a:rPr kumimoji="1" lang="en-US" altLang="ja-JP" sz="1100"/>
            <a:t>÷</a:t>
          </a:r>
          <a:r>
            <a:rPr kumimoji="1" lang="ja-JP" altLang="en-US" sz="1100"/>
            <a:t>通常の営業時間</a:t>
          </a:r>
          <a:r>
            <a:rPr kumimoji="1" lang="en-US" altLang="ja-JP" sz="1100"/>
            <a:t>×</a:t>
          </a:r>
          <a:r>
            <a:rPr kumimoji="1" lang="ja-JP" altLang="en-US" sz="1100"/>
            <a:t>時短日数」で計算して、算定額の小数点以下を切り上げとしてください。</a:t>
          </a:r>
        </a:p>
      </xdr:txBody>
    </xdr:sp>
    <xdr:clientData/>
  </xdr:twoCellAnchor>
  <xdr:twoCellAnchor>
    <xdr:from>
      <xdr:col>5</xdr:col>
      <xdr:colOff>412749</xdr:colOff>
      <xdr:row>117</xdr:row>
      <xdr:rowOff>52914</xdr:rowOff>
    </xdr:from>
    <xdr:to>
      <xdr:col>11</xdr:col>
      <xdr:colOff>974724</xdr:colOff>
      <xdr:row>119</xdr:row>
      <xdr:rowOff>719667</xdr:rowOff>
    </xdr:to>
    <xdr:sp macro="" textlink="">
      <xdr:nvSpPr>
        <xdr:cNvPr id="13" name="テキスト ボックス 12"/>
        <xdr:cNvSpPr txBox="1"/>
      </xdr:nvSpPr>
      <xdr:spPr>
        <a:xfrm>
          <a:off x="3545416" y="31548914"/>
          <a:ext cx="5663141"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a:t>
          </a:r>
          <a:r>
            <a:rPr kumimoji="1" lang="ja-JP" altLang="en-US" sz="1100"/>
            <a:t>円</a:t>
          </a:r>
          <a:r>
            <a:rPr kumimoji="1" lang="en-US" altLang="ja-JP" sz="1100"/>
            <a:t>×</a:t>
          </a:r>
          <a:r>
            <a:rPr kumimoji="1" lang="ja-JP" altLang="en-US" sz="1100"/>
            <a:t>時短営業要請に応じた常設スクリーン数</a:t>
          </a:r>
          <a:r>
            <a:rPr kumimoji="1" lang="en-US" altLang="ja-JP" sz="1100"/>
            <a:t>×</a:t>
          </a:r>
          <a:r>
            <a:rPr kumimoji="1" lang="ja-JP" altLang="en-US" sz="1100"/>
            <a:t>時短営業要請に応じたことにより上映できないこととなった映画の回数</a:t>
          </a:r>
          <a:r>
            <a:rPr kumimoji="1" lang="en-US" altLang="ja-JP" sz="1100"/>
            <a:t>÷</a:t>
          </a:r>
          <a:r>
            <a:rPr kumimoji="1" lang="ja-JP" altLang="en-US" sz="1100"/>
            <a:t>時短期間中に本来上映する予定であった映画の回数</a:t>
          </a:r>
          <a:r>
            <a:rPr kumimoji="1" lang="en-US" altLang="ja-JP" sz="1100"/>
            <a:t>×</a:t>
          </a:r>
          <a:r>
            <a:rPr kumimoji="1" lang="ja-JP" altLang="en-US" sz="1100"/>
            <a:t>時短日数」で計算して、算定額の小数点以下を切り上げとしてください。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1"/>
  <sheetViews>
    <sheetView tabSelected="1" zoomScale="90" zoomScaleNormal="90" workbookViewId="0">
      <selection activeCell="B130" sqref="B130:L130"/>
    </sheetView>
  </sheetViews>
  <sheetFormatPr defaultColWidth="9" defaultRowHeight="13" x14ac:dyDescent="0.55000000000000004"/>
  <cols>
    <col min="1" max="1" width="2.75" style="19" customWidth="1"/>
    <col min="2" max="2" width="5.25" style="19" customWidth="1"/>
    <col min="3" max="3" width="10.33203125" style="19" bestFit="1" customWidth="1"/>
    <col min="4" max="4" width="5.5" style="19" customWidth="1"/>
    <col min="5" max="5" width="17.08203125" style="19" customWidth="1"/>
    <col min="6" max="7" width="11.58203125" style="19" customWidth="1"/>
    <col min="8" max="8" width="10.58203125" style="19" bestFit="1" customWidth="1"/>
    <col min="9" max="10" width="11.58203125" style="19" customWidth="1"/>
    <col min="11" max="11" width="9.58203125" style="19" customWidth="1"/>
    <col min="12" max="12" width="13.75" style="19" customWidth="1"/>
    <col min="13" max="13" width="2.58203125" style="19" customWidth="1"/>
    <col min="14" max="14" width="9" style="19"/>
    <col min="15" max="15" width="12.75" style="19" bestFit="1" customWidth="1"/>
    <col min="16" max="16" width="11" style="19" bestFit="1" customWidth="1"/>
    <col min="17" max="17" width="14" style="19" customWidth="1"/>
    <col min="18" max="18" width="13" style="19" customWidth="1"/>
    <col min="19" max="19" width="13.25" style="19" customWidth="1"/>
    <col min="20" max="16384" width="9" style="19"/>
  </cols>
  <sheetData>
    <row r="1" spans="1:15" ht="17.25" customHeight="1" x14ac:dyDescent="0.55000000000000004">
      <c r="A1" s="108" t="s">
        <v>76</v>
      </c>
      <c r="B1" s="109"/>
      <c r="C1" s="109"/>
      <c r="D1" s="109"/>
      <c r="E1" s="109"/>
      <c r="F1" s="18" t="s">
        <v>16</v>
      </c>
    </row>
    <row r="2" spans="1:15" ht="16.5" customHeight="1" x14ac:dyDescent="0.55000000000000004">
      <c r="A2" s="109"/>
      <c r="B2" s="109"/>
      <c r="C2" s="109"/>
      <c r="D2" s="109"/>
      <c r="E2" s="109"/>
      <c r="F2" s="99" t="s">
        <v>35</v>
      </c>
      <c r="G2" s="99"/>
      <c r="H2" s="99"/>
      <c r="I2" s="99"/>
      <c r="J2" s="99"/>
      <c r="K2" s="91"/>
    </row>
    <row r="3" spans="1:15" ht="18.75" customHeight="1" x14ac:dyDescent="0.55000000000000004">
      <c r="B3" s="20"/>
      <c r="C3" s="20"/>
      <c r="D3" s="20"/>
      <c r="G3" s="21"/>
      <c r="H3" s="22"/>
      <c r="I3" s="22"/>
      <c r="J3" s="22"/>
      <c r="K3" s="22"/>
      <c r="L3" s="22"/>
    </row>
    <row r="4" spans="1:15" ht="18.75" customHeight="1" x14ac:dyDescent="0.2">
      <c r="B4" s="20"/>
      <c r="C4" s="20"/>
      <c r="D4" s="23"/>
      <c r="F4" s="21"/>
      <c r="G4" s="21"/>
      <c r="H4" s="22"/>
      <c r="I4" s="22"/>
      <c r="J4" s="106" t="s">
        <v>26</v>
      </c>
      <c r="K4" s="106"/>
      <c r="L4" s="106"/>
    </row>
    <row r="5" spans="1:15" ht="19.5" customHeight="1" thickBot="1" x14ac:dyDescent="0.6">
      <c r="B5" s="24"/>
      <c r="C5" s="24"/>
      <c r="D5" s="25"/>
      <c r="E5" s="26"/>
      <c r="F5" s="26"/>
      <c r="G5" s="26"/>
      <c r="J5" s="110"/>
      <c r="K5" s="110"/>
      <c r="L5" s="110"/>
    </row>
    <row r="6" spans="1:15" ht="20.149999999999999" customHeight="1" thickBot="1" x14ac:dyDescent="0.6">
      <c r="B6" s="125" t="s">
        <v>36</v>
      </c>
      <c r="C6" s="126"/>
      <c r="D6" s="126"/>
      <c r="E6" s="126"/>
      <c r="F6" s="126"/>
      <c r="G6" s="126"/>
      <c r="H6" s="126"/>
      <c r="I6" s="126"/>
      <c r="J6" s="126"/>
      <c r="K6" s="126"/>
      <c r="L6" s="127"/>
    </row>
    <row r="7" spans="1:15" ht="24.75" customHeight="1" thickTop="1" x14ac:dyDescent="0.55000000000000004">
      <c r="B7" s="144" t="s">
        <v>0</v>
      </c>
      <c r="C7" s="145"/>
      <c r="D7" s="145"/>
      <c r="E7" s="122"/>
      <c r="F7" s="122"/>
      <c r="G7" s="122"/>
      <c r="H7" s="122"/>
      <c r="I7" s="122"/>
      <c r="J7" s="122"/>
      <c r="K7" s="123"/>
      <c r="L7" s="124"/>
      <c r="O7" s="21"/>
    </row>
    <row r="8" spans="1:15" ht="22.5" customHeight="1" x14ac:dyDescent="0.55000000000000004">
      <c r="B8" s="140" t="s">
        <v>17</v>
      </c>
      <c r="C8" s="141"/>
      <c r="D8" s="141"/>
      <c r="E8" s="116"/>
      <c r="F8" s="116"/>
      <c r="G8" s="116"/>
      <c r="H8" s="116"/>
      <c r="I8" s="116"/>
      <c r="J8" s="116"/>
      <c r="K8" s="117"/>
      <c r="L8" s="118"/>
    </row>
    <row r="9" spans="1:15" ht="21" customHeight="1" x14ac:dyDescent="0.55000000000000004">
      <c r="B9" s="142"/>
      <c r="C9" s="143"/>
      <c r="D9" s="143"/>
      <c r="E9" s="119"/>
      <c r="F9" s="119"/>
      <c r="G9" s="119"/>
      <c r="H9" s="119"/>
      <c r="I9" s="119"/>
      <c r="J9" s="119"/>
      <c r="K9" s="120"/>
      <c r="L9" s="121"/>
    </row>
    <row r="10" spans="1:15" ht="19" customHeight="1" x14ac:dyDescent="0.55000000000000004">
      <c r="B10" s="142" t="s">
        <v>18</v>
      </c>
      <c r="C10" s="143"/>
      <c r="D10" s="143"/>
      <c r="E10" s="112" t="s">
        <v>7</v>
      </c>
      <c r="F10" s="113"/>
      <c r="G10" s="113"/>
      <c r="H10" s="113"/>
      <c r="I10" s="113"/>
      <c r="J10" s="113"/>
      <c r="K10" s="114"/>
      <c r="L10" s="115"/>
    </row>
    <row r="11" spans="1:15" ht="21" customHeight="1" x14ac:dyDescent="0.55000000000000004">
      <c r="B11" s="142"/>
      <c r="C11" s="143"/>
      <c r="D11" s="143"/>
      <c r="E11" s="113"/>
      <c r="F11" s="113"/>
      <c r="G11" s="113"/>
      <c r="H11" s="113"/>
      <c r="I11" s="113"/>
      <c r="J11" s="113"/>
      <c r="K11" s="114"/>
      <c r="L11" s="115"/>
    </row>
    <row r="12" spans="1:15" ht="19" customHeight="1" x14ac:dyDescent="0.55000000000000004">
      <c r="B12" s="142"/>
      <c r="C12" s="143"/>
      <c r="D12" s="143"/>
      <c r="E12" s="113"/>
      <c r="F12" s="113"/>
      <c r="G12" s="113"/>
      <c r="H12" s="113"/>
      <c r="I12" s="113"/>
      <c r="J12" s="113"/>
      <c r="K12" s="114"/>
      <c r="L12" s="115"/>
    </row>
    <row r="13" spans="1:15" ht="53.5" customHeight="1" x14ac:dyDescent="0.55000000000000004">
      <c r="B13" s="158" t="s">
        <v>48</v>
      </c>
      <c r="C13" s="159"/>
      <c r="D13" s="160"/>
      <c r="E13" s="100" t="s">
        <v>92</v>
      </c>
      <c r="F13" s="101"/>
      <c r="G13" s="101"/>
      <c r="H13" s="101"/>
      <c r="I13" s="101"/>
      <c r="J13" s="101"/>
      <c r="K13" s="101"/>
      <c r="L13" s="102"/>
    </row>
    <row r="14" spans="1:15" ht="28" customHeight="1" x14ac:dyDescent="0.55000000000000004">
      <c r="B14" s="131" t="s">
        <v>97</v>
      </c>
      <c r="C14" s="132"/>
      <c r="D14" s="133"/>
      <c r="E14" s="27" t="s">
        <v>9</v>
      </c>
      <c r="F14" s="1" t="s">
        <v>2</v>
      </c>
      <c r="G14" s="2" t="s">
        <v>3</v>
      </c>
      <c r="H14" s="28" t="s">
        <v>4</v>
      </c>
      <c r="I14" s="2" t="s">
        <v>2</v>
      </c>
      <c r="J14" s="2" t="s">
        <v>3</v>
      </c>
      <c r="K14" s="2"/>
      <c r="L14" s="3" t="s">
        <v>8</v>
      </c>
    </row>
    <row r="15" spans="1:15" ht="28" customHeight="1" x14ac:dyDescent="0.55000000000000004">
      <c r="B15" s="134"/>
      <c r="C15" s="135"/>
      <c r="D15" s="136"/>
      <c r="E15" s="29" t="s">
        <v>10</v>
      </c>
      <c r="F15" s="4" t="s">
        <v>2</v>
      </c>
      <c r="G15" s="5" t="s">
        <v>3</v>
      </c>
      <c r="H15" s="30" t="s">
        <v>4</v>
      </c>
      <c r="I15" s="5" t="s">
        <v>2</v>
      </c>
      <c r="J15" s="5" t="s">
        <v>3</v>
      </c>
      <c r="K15" s="5"/>
      <c r="L15" s="6" t="s">
        <v>8</v>
      </c>
    </row>
    <row r="16" spans="1:15" ht="28" customHeight="1" x14ac:dyDescent="0.55000000000000004">
      <c r="B16" s="134"/>
      <c r="C16" s="135"/>
      <c r="D16" s="136"/>
      <c r="E16" s="29" t="s">
        <v>11</v>
      </c>
      <c r="F16" s="4" t="s">
        <v>2</v>
      </c>
      <c r="G16" s="5" t="s">
        <v>3</v>
      </c>
      <c r="H16" s="30" t="s">
        <v>4</v>
      </c>
      <c r="I16" s="5" t="s">
        <v>2</v>
      </c>
      <c r="J16" s="5" t="s">
        <v>3</v>
      </c>
      <c r="K16" s="5"/>
      <c r="L16" s="6" t="s">
        <v>8</v>
      </c>
    </row>
    <row r="17" spans="2:12" ht="28" customHeight="1" x14ac:dyDescent="0.55000000000000004">
      <c r="B17" s="134"/>
      <c r="C17" s="135"/>
      <c r="D17" s="136"/>
      <c r="E17" s="29" t="s">
        <v>12</v>
      </c>
      <c r="F17" s="4" t="s">
        <v>2</v>
      </c>
      <c r="G17" s="5" t="s">
        <v>3</v>
      </c>
      <c r="H17" s="30" t="s">
        <v>4</v>
      </c>
      <c r="I17" s="5" t="s">
        <v>2</v>
      </c>
      <c r="J17" s="5" t="s">
        <v>3</v>
      </c>
      <c r="K17" s="5"/>
      <c r="L17" s="6" t="s">
        <v>8</v>
      </c>
    </row>
    <row r="18" spans="2:12" ht="28" customHeight="1" x14ac:dyDescent="0.55000000000000004">
      <c r="B18" s="134"/>
      <c r="C18" s="135"/>
      <c r="D18" s="136"/>
      <c r="E18" s="29" t="s">
        <v>13</v>
      </c>
      <c r="F18" s="4" t="s">
        <v>2</v>
      </c>
      <c r="G18" s="5" t="s">
        <v>3</v>
      </c>
      <c r="H18" s="30" t="s">
        <v>4</v>
      </c>
      <c r="I18" s="5" t="s">
        <v>2</v>
      </c>
      <c r="J18" s="5" t="s">
        <v>3</v>
      </c>
      <c r="K18" s="5"/>
      <c r="L18" s="6" t="s">
        <v>8</v>
      </c>
    </row>
    <row r="19" spans="2:12" ht="28" customHeight="1" x14ac:dyDescent="0.55000000000000004">
      <c r="B19" s="134"/>
      <c r="C19" s="135"/>
      <c r="D19" s="136"/>
      <c r="E19" s="29" t="s">
        <v>14</v>
      </c>
      <c r="F19" s="4" t="s">
        <v>2</v>
      </c>
      <c r="G19" s="5" t="s">
        <v>3</v>
      </c>
      <c r="H19" s="30" t="s">
        <v>4</v>
      </c>
      <c r="I19" s="5" t="s">
        <v>2</v>
      </c>
      <c r="J19" s="5" t="s">
        <v>3</v>
      </c>
      <c r="K19" s="5"/>
      <c r="L19" s="6" t="s">
        <v>8</v>
      </c>
    </row>
    <row r="20" spans="2:12" ht="28" customHeight="1" x14ac:dyDescent="0.55000000000000004">
      <c r="B20" s="137"/>
      <c r="C20" s="138"/>
      <c r="D20" s="139"/>
      <c r="E20" s="31" t="s">
        <v>15</v>
      </c>
      <c r="F20" s="7" t="s">
        <v>2</v>
      </c>
      <c r="G20" s="8" t="s">
        <v>3</v>
      </c>
      <c r="H20" s="32" t="s">
        <v>4</v>
      </c>
      <c r="I20" s="8" t="s">
        <v>2</v>
      </c>
      <c r="J20" s="8" t="s">
        <v>3</v>
      </c>
      <c r="K20" s="8"/>
      <c r="L20" s="9" t="s">
        <v>8</v>
      </c>
    </row>
    <row r="21" spans="2:12" ht="28" customHeight="1" x14ac:dyDescent="0.55000000000000004">
      <c r="B21" s="128" t="s">
        <v>96</v>
      </c>
      <c r="C21" s="33">
        <v>44428</v>
      </c>
      <c r="D21" s="34" t="s">
        <v>22</v>
      </c>
      <c r="E21" s="10" t="s">
        <v>5</v>
      </c>
      <c r="F21" s="1" t="s">
        <v>2</v>
      </c>
      <c r="G21" s="2" t="s">
        <v>3</v>
      </c>
      <c r="H21" s="28" t="s">
        <v>4</v>
      </c>
      <c r="I21" s="2" t="s">
        <v>2</v>
      </c>
      <c r="J21" s="2" t="s">
        <v>3</v>
      </c>
      <c r="K21" s="2"/>
      <c r="L21" s="3" t="s">
        <v>6</v>
      </c>
    </row>
    <row r="22" spans="2:12" ht="28" customHeight="1" x14ac:dyDescent="0.55000000000000004">
      <c r="B22" s="129"/>
      <c r="C22" s="35">
        <v>44429</v>
      </c>
      <c r="D22" s="36" t="s">
        <v>94</v>
      </c>
      <c r="E22" s="11" t="s">
        <v>5</v>
      </c>
      <c r="F22" s="4" t="s">
        <v>2</v>
      </c>
      <c r="G22" s="5" t="s">
        <v>3</v>
      </c>
      <c r="H22" s="30" t="s">
        <v>4</v>
      </c>
      <c r="I22" s="5" t="s">
        <v>2</v>
      </c>
      <c r="J22" s="5" t="s">
        <v>3</v>
      </c>
      <c r="K22" s="5"/>
      <c r="L22" s="6" t="s">
        <v>6</v>
      </c>
    </row>
    <row r="23" spans="2:12" ht="28" customHeight="1" x14ac:dyDescent="0.55000000000000004">
      <c r="B23" s="129"/>
      <c r="C23" s="35">
        <v>44430</v>
      </c>
      <c r="D23" s="36" t="s">
        <v>19</v>
      </c>
      <c r="E23" s="11" t="s">
        <v>5</v>
      </c>
      <c r="F23" s="4" t="s">
        <v>2</v>
      </c>
      <c r="G23" s="5" t="s">
        <v>3</v>
      </c>
      <c r="H23" s="30" t="s">
        <v>4</v>
      </c>
      <c r="I23" s="5" t="s">
        <v>2</v>
      </c>
      <c r="J23" s="5" t="s">
        <v>3</v>
      </c>
      <c r="K23" s="5"/>
      <c r="L23" s="6" t="s">
        <v>6</v>
      </c>
    </row>
    <row r="24" spans="2:12" ht="28" customHeight="1" x14ac:dyDescent="0.55000000000000004">
      <c r="B24" s="129"/>
      <c r="C24" s="35">
        <v>44431</v>
      </c>
      <c r="D24" s="36" t="s">
        <v>1</v>
      </c>
      <c r="E24" s="11" t="s">
        <v>5</v>
      </c>
      <c r="F24" s="4" t="s">
        <v>2</v>
      </c>
      <c r="G24" s="5" t="s">
        <v>3</v>
      </c>
      <c r="H24" s="30" t="s">
        <v>4</v>
      </c>
      <c r="I24" s="5" t="s">
        <v>2</v>
      </c>
      <c r="J24" s="5" t="s">
        <v>3</v>
      </c>
      <c r="K24" s="5"/>
      <c r="L24" s="6" t="s">
        <v>6</v>
      </c>
    </row>
    <row r="25" spans="2:12" ht="28" customHeight="1" x14ac:dyDescent="0.55000000000000004">
      <c r="B25" s="129"/>
      <c r="C25" s="35">
        <v>44432</v>
      </c>
      <c r="D25" s="36" t="s">
        <v>95</v>
      </c>
      <c r="E25" s="11" t="s">
        <v>5</v>
      </c>
      <c r="F25" s="4" t="s">
        <v>2</v>
      </c>
      <c r="G25" s="5" t="s">
        <v>3</v>
      </c>
      <c r="H25" s="30" t="s">
        <v>4</v>
      </c>
      <c r="I25" s="5" t="s">
        <v>2</v>
      </c>
      <c r="J25" s="5" t="s">
        <v>3</v>
      </c>
      <c r="K25" s="5"/>
      <c r="L25" s="6" t="s">
        <v>6</v>
      </c>
    </row>
    <row r="26" spans="2:12" ht="28" customHeight="1" x14ac:dyDescent="0.55000000000000004">
      <c r="B26" s="129"/>
      <c r="C26" s="35">
        <v>44433</v>
      </c>
      <c r="D26" s="36" t="s">
        <v>20</v>
      </c>
      <c r="E26" s="11" t="s">
        <v>5</v>
      </c>
      <c r="F26" s="4" t="s">
        <v>2</v>
      </c>
      <c r="G26" s="5" t="s">
        <v>3</v>
      </c>
      <c r="H26" s="30" t="s">
        <v>4</v>
      </c>
      <c r="I26" s="5" t="s">
        <v>2</v>
      </c>
      <c r="J26" s="5" t="s">
        <v>3</v>
      </c>
      <c r="K26" s="5"/>
      <c r="L26" s="6" t="s">
        <v>6</v>
      </c>
    </row>
    <row r="27" spans="2:12" ht="28" customHeight="1" x14ac:dyDescent="0.55000000000000004">
      <c r="B27" s="129"/>
      <c r="C27" s="35">
        <v>44434</v>
      </c>
      <c r="D27" s="36" t="s">
        <v>21</v>
      </c>
      <c r="E27" s="11" t="s">
        <v>5</v>
      </c>
      <c r="F27" s="4" t="s">
        <v>2</v>
      </c>
      <c r="G27" s="5" t="s">
        <v>3</v>
      </c>
      <c r="H27" s="30" t="s">
        <v>4</v>
      </c>
      <c r="I27" s="5" t="s">
        <v>2</v>
      </c>
      <c r="J27" s="5" t="s">
        <v>3</v>
      </c>
      <c r="K27" s="5"/>
      <c r="L27" s="6" t="s">
        <v>6</v>
      </c>
    </row>
    <row r="28" spans="2:12" ht="28" customHeight="1" x14ac:dyDescent="0.55000000000000004">
      <c r="B28" s="129"/>
      <c r="C28" s="35">
        <v>44435</v>
      </c>
      <c r="D28" s="36" t="s">
        <v>22</v>
      </c>
      <c r="E28" s="11" t="s">
        <v>5</v>
      </c>
      <c r="F28" s="4" t="s">
        <v>2</v>
      </c>
      <c r="G28" s="5" t="s">
        <v>3</v>
      </c>
      <c r="H28" s="30" t="s">
        <v>4</v>
      </c>
      <c r="I28" s="5" t="s">
        <v>2</v>
      </c>
      <c r="J28" s="5" t="s">
        <v>3</v>
      </c>
      <c r="K28" s="5"/>
      <c r="L28" s="6" t="s">
        <v>6</v>
      </c>
    </row>
    <row r="29" spans="2:12" ht="28" customHeight="1" x14ac:dyDescent="0.55000000000000004">
      <c r="B29" s="129"/>
      <c r="C29" s="35">
        <v>44436</v>
      </c>
      <c r="D29" s="36" t="s">
        <v>94</v>
      </c>
      <c r="E29" s="11" t="s">
        <v>5</v>
      </c>
      <c r="F29" s="4" t="s">
        <v>2</v>
      </c>
      <c r="G29" s="5" t="s">
        <v>3</v>
      </c>
      <c r="H29" s="30" t="s">
        <v>4</v>
      </c>
      <c r="I29" s="5" t="s">
        <v>2</v>
      </c>
      <c r="J29" s="5" t="s">
        <v>3</v>
      </c>
      <c r="K29" s="5"/>
      <c r="L29" s="6" t="s">
        <v>6</v>
      </c>
    </row>
    <row r="30" spans="2:12" ht="28" customHeight="1" x14ac:dyDescent="0.55000000000000004">
      <c r="B30" s="129"/>
      <c r="C30" s="35">
        <v>44437</v>
      </c>
      <c r="D30" s="36" t="s">
        <v>19</v>
      </c>
      <c r="E30" s="11" t="s">
        <v>5</v>
      </c>
      <c r="F30" s="4" t="s">
        <v>2</v>
      </c>
      <c r="G30" s="5" t="s">
        <v>3</v>
      </c>
      <c r="H30" s="30" t="s">
        <v>4</v>
      </c>
      <c r="I30" s="5" t="s">
        <v>2</v>
      </c>
      <c r="J30" s="5" t="s">
        <v>3</v>
      </c>
      <c r="K30" s="5"/>
      <c r="L30" s="6" t="s">
        <v>6</v>
      </c>
    </row>
    <row r="31" spans="2:12" ht="28" customHeight="1" x14ac:dyDescent="0.55000000000000004">
      <c r="B31" s="129"/>
      <c r="C31" s="35">
        <v>44438</v>
      </c>
      <c r="D31" s="36" t="s">
        <v>1</v>
      </c>
      <c r="E31" s="11" t="s">
        <v>5</v>
      </c>
      <c r="F31" s="4" t="s">
        <v>2</v>
      </c>
      <c r="G31" s="5" t="s">
        <v>3</v>
      </c>
      <c r="H31" s="30" t="s">
        <v>4</v>
      </c>
      <c r="I31" s="5" t="s">
        <v>2</v>
      </c>
      <c r="J31" s="5" t="s">
        <v>3</v>
      </c>
      <c r="K31" s="5"/>
      <c r="L31" s="6" t="s">
        <v>6</v>
      </c>
    </row>
    <row r="32" spans="2:12" ht="28" customHeight="1" x14ac:dyDescent="0.55000000000000004">
      <c r="B32" s="129"/>
      <c r="C32" s="35">
        <v>44439</v>
      </c>
      <c r="D32" s="36" t="s">
        <v>95</v>
      </c>
      <c r="E32" s="11" t="s">
        <v>5</v>
      </c>
      <c r="F32" s="4" t="s">
        <v>2</v>
      </c>
      <c r="G32" s="5" t="s">
        <v>3</v>
      </c>
      <c r="H32" s="30" t="s">
        <v>4</v>
      </c>
      <c r="I32" s="5" t="s">
        <v>2</v>
      </c>
      <c r="J32" s="5" t="s">
        <v>3</v>
      </c>
      <c r="K32" s="5"/>
      <c r="L32" s="6" t="s">
        <v>6</v>
      </c>
    </row>
    <row r="33" spans="2:12" ht="28" customHeight="1" x14ac:dyDescent="0.55000000000000004">
      <c r="B33" s="129"/>
      <c r="C33" s="35">
        <v>44440</v>
      </c>
      <c r="D33" s="36" t="s">
        <v>20</v>
      </c>
      <c r="E33" s="11" t="s">
        <v>5</v>
      </c>
      <c r="F33" s="4" t="s">
        <v>2</v>
      </c>
      <c r="G33" s="5" t="s">
        <v>3</v>
      </c>
      <c r="H33" s="30" t="s">
        <v>4</v>
      </c>
      <c r="I33" s="5" t="s">
        <v>2</v>
      </c>
      <c r="J33" s="5" t="s">
        <v>3</v>
      </c>
      <c r="K33" s="5"/>
      <c r="L33" s="6" t="s">
        <v>6</v>
      </c>
    </row>
    <row r="34" spans="2:12" ht="28" customHeight="1" x14ac:dyDescent="0.55000000000000004">
      <c r="B34" s="129"/>
      <c r="C34" s="35">
        <v>44441</v>
      </c>
      <c r="D34" s="36" t="s">
        <v>21</v>
      </c>
      <c r="E34" s="11" t="s">
        <v>5</v>
      </c>
      <c r="F34" s="4" t="s">
        <v>2</v>
      </c>
      <c r="G34" s="5" t="s">
        <v>3</v>
      </c>
      <c r="H34" s="30" t="s">
        <v>4</v>
      </c>
      <c r="I34" s="5" t="s">
        <v>2</v>
      </c>
      <c r="J34" s="5" t="s">
        <v>3</v>
      </c>
      <c r="K34" s="5"/>
      <c r="L34" s="6" t="s">
        <v>6</v>
      </c>
    </row>
    <row r="35" spans="2:12" ht="28" customHeight="1" x14ac:dyDescent="0.55000000000000004">
      <c r="B35" s="129"/>
      <c r="C35" s="35">
        <v>44442</v>
      </c>
      <c r="D35" s="36" t="s">
        <v>22</v>
      </c>
      <c r="E35" s="11" t="s">
        <v>5</v>
      </c>
      <c r="F35" s="4" t="s">
        <v>2</v>
      </c>
      <c r="G35" s="5" t="s">
        <v>3</v>
      </c>
      <c r="H35" s="30" t="s">
        <v>4</v>
      </c>
      <c r="I35" s="5" t="s">
        <v>2</v>
      </c>
      <c r="J35" s="5" t="s">
        <v>3</v>
      </c>
      <c r="K35" s="5"/>
      <c r="L35" s="6" t="s">
        <v>6</v>
      </c>
    </row>
    <row r="36" spans="2:12" ht="28" customHeight="1" x14ac:dyDescent="0.55000000000000004">
      <c r="B36" s="129"/>
      <c r="C36" s="35">
        <v>44443</v>
      </c>
      <c r="D36" s="36" t="s">
        <v>94</v>
      </c>
      <c r="E36" s="11" t="s">
        <v>5</v>
      </c>
      <c r="F36" s="4" t="s">
        <v>2</v>
      </c>
      <c r="G36" s="5" t="s">
        <v>3</v>
      </c>
      <c r="H36" s="30" t="s">
        <v>4</v>
      </c>
      <c r="I36" s="5" t="s">
        <v>2</v>
      </c>
      <c r="J36" s="5" t="s">
        <v>3</v>
      </c>
      <c r="K36" s="5"/>
      <c r="L36" s="6" t="s">
        <v>6</v>
      </c>
    </row>
    <row r="37" spans="2:12" ht="28" customHeight="1" x14ac:dyDescent="0.55000000000000004">
      <c r="B37" s="129"/>
      <c r="C37" s="35">
        <v>44444</v>
      </c>
      <c r="D37" s="36" t="s">
        <v>19</v>
      </c>
      <c r="E37" s="11" t="s">
        <v>5</v>
      </c>
      <c r="F37" s="4" t="s">
        <v>2</v>
      </c>
      <c r="G37" s="5" t="s">
        <v>3</v>
      </c>
      <c r="H37" s="30" t="s">
        <v>4</v>
      </c>
      <c r="I37" s="5" t="s">
        <v>2</v>
      </c>
      <c r="J37" s="5" t="s">
        <v>3</v>
      </c>
      <c r="K37" s="5"/>
      <c r="L37" s="6" t="s">
        <v>6</v>
      </c>
    </row>
    <row r="38" spans="2:12" ht="28" customHeight="1" x14ac:dyDescent="0.55000000000000004">
      <c r="B38" s="129"/>
      <c r="C38" s="35">
        <v>44445</v>
      </c>
      <c r="D38" s="36" t="s">
        <v>1</v>
      </c>
      <c r="E38" s="11" t="s">
        <v>5</v>
      </c>
      <c r="F38" s="4" t="s">
        <v>2</v>
      </c>
      <c r="G38" s="5" t="s">
        <v>3</v>
      </c>
      <c r="H38" s="30" t="s">
        <v>4</v>
      </c>
      <c r="I38" s="5" t="s">
        <v>2</v>
      </c>
      <c r="J38" s="5" t="s">
        <v>3</v>
      </c>
      <c r="K38" s="5"/>
      <c r="L38" s="6" t="s">
        <v>6</v>
      </c>
    </row>
    <row r="39" spans="2:12" ht="28" customHeight="1" x14ac:dyDescent="0.55000000000000004">
      <c r="B39" s="129"/>
      <c r="C39" s="35">
        <v>44446</v>
      </c>
      <c r="D39" s="36" t="s">
        <v>95</v>
      </c>
      <c r="E39" s="11" t="s">
        <v>5</v>
      </c>
      <c r="F39" s="4" t="s">
        <v>2</v>
      </c>
      <c r="G39" s="5" t="s">
        <v>3</v>
      </c>
      <c r="H39" s="30" t="s">
        <v>4</v>
      </c>
      <c r="I39" s="5" t="s">
        <v>2</v>
      </c>
      <c r="J39" s="5" t="s">
        <v>3</v>
      </c>
      <c r="K39" s="5"/>
      <c r="L39" s="6" t="s">
        <v>6</v>
      </c>
    </row>
    <row r="40" spans="2:12" ht="28" customHeight="1" x14ac:dyDescent="0.55000000000000004">
      <c r="B40" s="129"/>
      <c r="C40" s="35">
        <v>44447</v>
      </c>
      <c r="D40" s="36" t="s">
        <v>20</v>
      </c>
      <c r="E40" s="11" t="s">
        <v>5</v>
      </c>
      <c r="F40" s="4" t="s">
        <v>2</v>
      </c>
      <c r="G40" s="5" t="s">
        <v>3</v>
      </c>
      <c r="H40" s="30" t="s">
        <v>4</v>
      </c>
      <c r="I40" s="5" t="s">
        <v>2</v>
      </c>
      <c r="J40" s="5" t="s">
        <v>3</v>
      </c>
      <c r="K40" s="5"/>
      <c r="L40" s="6" t="s">
        <v>6</v>
      </c>
    </row>
    <row r="41" spans="2:12" ht="28" customHeight="1" x14ac:dyDescent="0.55000000000000004">
      <c r="B41" s="129"/>
      <c r="C41" s="35">
        <v>44448</v>
      </c>
      <c r="D41" s="36" t="s">
        <v>21</v>
      </c>
      <c r="E41" s="11" t="s">
        <v>5</v>
      </c>
      <c r="F41" s="4" t="s">
        <v>2</v>
      </c>
      <c r="G41" s="5" t="s">
        <v>3</v>
      </c>
      <c r="H41" s="30" t="s">
        <v>4</v>
      </c>
      <c r="I41" s="5" t="s">
        <v>2</v>
      </c>
      <c r="J41" s="5" t="s">
        <v>3</v>
      </c>
      <c r="K41" s="5"/>
      <c r="L41" s="6" t="s">
        <v>6</v>
      </c>
    </row>
    <row r="42" spans="2:12" ht="28" customHeight="1" x14ac:dyDescent="0.55000000000000004">
      <c r="B42" s="129"/>
      <c r="C42" s="35">
        <v>44449</v>
      </c>
      <c r="D42" s="36" t="s">
        <v>22</v>
      </c>
      <c r="E42" s="11" t="s">
        <v>5</v>
      </c>
      <c r="F42" s="4" t="s">
        <v>2</v>
      </c>
      <c r="G42" s="5" t="s">
        <v>3</v>
      </c>
      <c r="H42" s="30" t="s">
        <v>4</v>
      </c>
      <c r="I42" s="5" t="s">
        <v>2</v>
      </c>
      <c r="J42" s="5" t="s">
        <v>3</v>
      </c>
      <c r="K42" s="5"/>
      <c r="L42" s="6" t="s">
        <v>6</v>
      </c>
    </row>
    <row r="43" spans="2:12" ht="28" customHeight="1" x14ac:dyDescent="0.55000000000000004">
      <c r="B43" s="129"/>
      <c r="C43" s="35">
        <v>44450</v>
      </c>
      <c r="D43" s="36" t="s">
        <v>94</v>
      </c>
      <c r="E43" s="11" t="s">
        <v>5</v>
      </c>
      <c r="F43" s="4" t="s">
        <v>2</v>
      </c>
      <c r="G43" s="5" t="s">
        <v>3</v>
      </c>
      <c r="H43" s="30" t="s">
        <v>4</v>
      </c>
      <c r="I43" s="5" t="s">
        <v>2</v>
      </c>
      <c r="J43" s="5" t="s">
        <v>3</v>
      </c>
      <c r="K43" s="5"/>
      <c r="L43" s="6" t="s">
        <v>6</v>
      </c>
    </row>
    <row r="44" spans="2:12" ht="28" customHeight="1" x14ac:dyDescent="0.55000000000000004">
      <c r="B44" s="129"/>
      <c r="C44" s="35">
        <v>44451</v>
      </c>
      <c r="D44" s="36" t="s">
        <v>19</v>
      </c>
      <c r="E44" s="11" t="s">
        <v>5</v>
      </c>
      <c r="F44" s="4" t="s">
        <v>2</v>
      </c>
      <c r="G44" s="5" t="s">
        <v>3</v>
      </c>
      <c r="H44" s="30" t="s">
        <v>4</v>
      </c>
      <c r="I44" s="5" t="s">
        <v>2</v>
      </c>
      <c r="J44" s="5" t="s">
        <v>3</v>
      </c>
      <c r="K44" s="5"/>
      <c r="L44" s="6" t="s">
        <v>6</v>
      </c>
    </row>
    <row r="45" spans="2:12" ht="28" customHeight="1" x14ac:dyDescent="0.55000000000000004">
      <c r="B45" s="129"/>
      <c r="C45" s="35">
        <v>44452</v>
      </c>
      <c r="D45" s="36" t="s">
        <v>1</v>
      </c>
      <c r="E45" s="11" t="s">
        <v>5</v>
      </c>
      <c r="F45" s="4" t="s">
        <v>2</v>
      </c>
      <c r="G45" s="5" t="s">
        <v>3</v>
      </c>
      <c r="H45" s="30" t="s">
        <v>4</v>
      </c>
      <c r="I45" s="5" t="s">
        <v>2</v>
      </c>
      <c r="J45" s="5" t="s">
        <v>3</v>
      </c>
      <c r="K45" s="5"/>
      <c r="L45" s="6" t="s">
        <v>6</v>
      </c>
    </row>
    <row r="46" spans="2:12" ht="28" customHeight="1" x14ac:dyDescent="0.55000000000000004">
      <c r="B46" s="129"/>
      <c r="C46" s="35">
        <v>44453</v>
      </c>
      <c r="D46" s="36" t="s">
        <v>95</v>
      </c>
      <c r="E46" s="11" t="s">
        <v>5</v>
      </c>
      <c r="F46" s="4" t="s">
        <v>2</v>
      </c>
      <c r="G46" s="5" t="s">
        <v>3</v>
      </c>
      <c r="H46" s="30" t="s">
        <v>4</v>
      </c>
      <c r="I46" s="5" t="s">
        <v>2</v>
      </c>
      <c r="J46" s="5" t="s">
        <v>3</v>
      </c>
      <c r="K46" s="5"/>
      <c r="L46" s="6" t="s">
        <v>6</v>
      </c>
    </row>
    <row r="47" spans="2:12" ht="28" customHeight="1" x14ac:dyDescent="0.55000000000000004">
      <c r="B47" s="129"/>
      <c r="C47" s="35">
        <v>44454</v>
      </c>
      <c r="D47" s="36" t="s">
        <v>20</v>
      </c>
      <c r="E47" s="11" t="s">
        <v>5</v>
      </c>
      <c r="F47" s="4" t="s">
        <v>2</v>
      </c>
      <c r="G47" s="5" t="s">
        <v>3</v>
      </c>
      <c r="H47" s="30" t="s">
        <v>4</v>
      </c>
      <c r="I47" s="5" t="s">
        <v>2</v>
      </c>
      <c r="J47" s="5" t="s">
        <v>3</v>
      </c>
      <c r="K47" s="5"/>
      <c r="L47" s="6" t="s">
        <v>6</v>
      </c>
    </row>
    <row r="48" spans="2:12" ht="28" customHeight="1" x14ac:dyDescent="0.55000000000000004">
      <c r="B48" s="129"/>
      <c r="C48" s="35">
        <v>44455</v>
      </c>
      <c r="D48" s="36" t="s">
        <v>21</v>
      </c>
      <c r="E48" s="11" t="s">
        <v>5</v>
      </c>
      <c r="F48" s="4" t="s">
        <v>2</v>
      </c>
      <c r="G48" s="5" t="s">
        <v>3</v>
      </c>
      <c r="H48" s="30" t="s">
        <v>4</v>
      </c>
      <c r="I48" s="5" t="s">
        <v>2</v>
      </c>
      <c r="J48" s="5" t="s">
        <v>3</v>
      </c>
      <c r="K48" s="5"/>
      <c r="L48" s="6" t="s">
        <v>6</v>
      </c>
    </row>
    <row r="49" spans="2:15" ht="28" customHeight="1" x14ac:dyDescent="0.55000000000000004">
      <c r="B49" s="129"/>
      <c r="C49" s="35">
        <v>44456</v>
      </c>
      <c r="D49" s="36" t="s">
        <v>22</v>
      </c>
      <c r="E49" s="11" t="s">
        <v>5</v>
      </c>
      <c r="F49" s="4" t="s">
        <v>2</v>
      </c>
      <c r="G49" s="5" t="s">
        <v>3</v>
      </c>
      <c r="H49" s="30" t="s">
        <v>4</v>
      </c>
      <c r="I49" s="5" t="s">
        <v>2</v>
      </c>
      <c r="J49" s="5" t="s">
        <v>3</v>
      </c>
      <c r="K49" s="5"/>
      <c r="L49" s="6" t="s">
        <v>6</v>
      </c>
    </row>
    <row r="50" spans="2:15" ht="28" customHeight="1" x14ac:dyDescent="0.55000000000000004">
      <c r="B50" s="129"/>
      <c r="C50" s="35">
        <v>44457</v>
      </c>
      <c r="D50" s="36" t="s">
        <v>94</v>
      </c>
      <c r="E50" s="11" t="s">
        <v>5</v>
      </c>
      <c r="F50" s="4" t="s">
        <v>2</v>
      </c>
      <c r="G50" s="5" t="s">
        <v>3</v>
      </c>
      <c r="H50" s="30" t="s">
        <v>4</v>
      </c>
      <c r="I50" s="5" t="s">
        <v>2</v>
      </c>
      <c r="J50" s="5" t="s">
        <v>3</v>
      </c>
      <c r="K50" s="5"/>
      <c r="L50" s="6" t="s">
        <v>6</v>
      </c>
    </row>
    <row r="51" spans="2:15" ht="28" customHeight="1" x14ac:dyDescent="0.55000000000000004">
      <c r="B51" s="129"/>
      <c r="C51" s="35">
        <v>44458</v>
      </c>
      <c r="D51" s="36" t="s">
        <v>19</v>
      </c>
      <c r="E51" s="11" t="s">
        <v>5</v>
      </c>
      <c r="F51" s="4" t="s">
        <v>2</v>
      </c>
      <c r="G51" s="5" t="s">
        <v>3</v>
      </c>
      <c r="H51" s="30" t="s">
        <v>4</v>
      </c>
      <c r="I51" s="5" t="s">
        <v>2</v>
      </c>
      <c r="J51" s="5" t="s">
        <v>3</v>
      </c>
      <c r="K51" s="5"/>
      <c r="L51" s="6" t="s">
        <v>6</v>
      </c>
    </row>
    <row r="52" spans="2:15" ht="28" customHeight="1" x14ac:dyDescent="0.55000000000000004">
      <c r="B52" s="129"/>
      <c r="C52" s="35">
        <v>44459</v>
      </c>
      <c r="D52" s="36" t="s">
        <v>1</v>
      </c>
      <c r="E52" s="11" t="s">
        <v>5</v>
      </c>
      <c r="F52" s="4" t="s">
        <v>2</v>
      </c>
      <c r="G52" s="5" t="s">
        <v>3</v>
      </c>
      <c r="H52" s="30" t="s">
        <v>4</v>
      </c>
      <c r="I52" s="5" t="s">
        <v>2</v>
      </c>
      <c r="J52" s="5" t="s">
        <v>3</v>
      </c>
      <c r="K52" s="5"/>
      <c r="L52" s="6" t="s">
        <v>6</v>
      </c>
    </row>
    <row r="53" spans="2:15" ht="28" customHeight="1" x14ac:dyDescent="0.55000000000000004">
      <c r="B53" s="129"/>
      <c r="C53" s="35">
        <v>44460</v>
      </c>
      <c r="D53" s="36" t="s">
        <v>95</v>
      </c>
      <c r="E53" s="11" t="s">
        <v>5</v>
      </c>
      <c r="F53" s="4" t="s">
        <v>2</v>
      </c>
      <c r="G53" s="5" t="s">
        <v>3</v>
      </c>
      <c r="H53" s="30" t="s">
        <v>4</v>
      </c>
      <c r="I53" s="5" t="s">
        <v>2</v>
      </c>
      <c r="J53" s="5" t="s">
        <v>3</v>
      </c>
      <c r="K53" s="5"/>
      <c r="L53" s="6" t="s">
        <v>6</v>
      </c>
    </row>
    <row r="54" spans="2:15" ht="28" customHeight="1" x14ac:dyDescent="0.55000000000000004">
      <c r="B54" s="129"/>
      <c r="C54" s="35">
        <v>44461</v>
      </c>
      <c r="D54" s="36" t="s">
        <v>20</v>
      </c>
      <c r="E54" s="11" t="s">
        <v>5</v>
      </c>
      <c r="F54" s="4" t="s">
        <v>2</v>
      </c>
      <c r="G54" s="5" t="s">
        <v>3</v>
      </c>
      <c r="H54" s="30" t="s">
        <v>4</v>
      </c>
      <c r="I54" s="5" t="s">
        <v>2</v>
      </c>
      <c r="J54" s="5" t="s">
        <v>3</v>
      </c>
      <c r="K54" s="5"/>
      <c r="L54" s="6" t="s">
        <v>6</v>
      </c>
    </row>
    <row r="55" spans="2:15" ht="28" customHeight="1" x14ac:dyDescent="0.55000000000000004">
      <c r="B55" s="129"/>
      <c r="C55" s="35">
        <v>44462</v>
      </c>
      <c r="D55" s="36" t="s">
        <v>21</v>
      </c>
      <c r="E55" s="11" t="s">
        <v>5</v>
      </c>
      <c r="F55" s="4" t="s">
        <v>2</v>
      </c>
      <c r="G55" s="5" t="s">
        <v>3</v>
      </c>
      <c r="H55" s="30" t="s">
        <v>4</v>
      </c>
      <c r="I55" s="5" t="s">
        <v>2</v>
      </c>
      <c r="J55" s="5" t="s">
        <v>3</v>
      </c>
      <c r="K55" s="5"/>
      <c r="L55" s="6" t="s">
        <v>6</v>
      </c>
    </row>
    <row r="56" spans="2:15" ht="28" customHeight="1" x14ac:dyDescent="0.55000000000000004">
      <c r="B56" s="129"/>
      <c r="C56" s="35">
        <v>44463</v>
      </c>
      <c r="D56" s="36" t="s">
        <v>22</v>
      </c>
      <c r="E56" s="11" t="s">
        <v>5</v>
      </c>
      <c r="F56" s="4" t="s">
        <v>2</v>
      </c>
      <c r="G56" s="5" t="s">
        <v>3</v>
      </c>
      <c r="H56" s="30" t="s">
        <v>4</v>
      </c>
      <c r="I56" s="5" t="s">
        <v>2</v>
      </c>
      <c r="J56" s="5" t="s">
        <v>3</v>
      </c>
      <c r="K56" s="5"/>
      <c r="L56" s="6" t="s">
        <v>6</v>
      </c>
    </row>
    <row r="57" spans="2:15" ht="28" customHeight="1" x14ac:dyDescent="0.55000000000000004">
      <c r="B57" s="129"/>
      <c r="C57" s="35">
        <v>44464</v>
      </c>
      <c r="D57" s="36" t="s">
        <v>94</v>
      </c>
      <c r="E57" s="11" t="s">
        <v>5</v>
      </c>
      <c r="F57" s="4" t="s">
        <v>2</v>
      </c>
      <c r="G57" s="5" t="s">
        <v>3</v>
      </c>
      <c r="H57" s="30" t="s">
        <v>4</v>
      </c>
      <c r="I57" s="5" t="s">
        <v>2</v>
      </c>
      <c r="J57" s="5" t="s">
        <v>3</v>
      </c>
      <c r="K57" s="5"/>
      <c r="L57" s="6" t="s">
        <v>6</v>
      </c>
    </row>
    <row r="58" spans="2:15" ht="28" customHeight="1" x14ac:dyDescent="0.55000000000000004">
      <c r="B58" s="129"/>
      <c r="C58" s="35">
        <v>44465</v>
      </c>
      <c r="D58" s="36" t="s">
        <v>19</v>
      </c>
      <c r="E58" s="11" t="s">
        <v>5</v>
      </c>
      <c r="F58" s="4" t="s">
        <v>2</v>
      </c>
      <c r="G58" s="5" t="s">
        <v>3</v>
      </c>
      <c r="H58" s="30" t="s">
        <v>4</v>
      </c>
      <c r="I58" s="5" t="s">
        <v>2</v>
      </c>
      <c r="J58" s="5" t="s">
        <v>3</v>
      </c>
      <c r="K58" s="5"/>
      <c r="L58" s="6" t="s">
        <v>6</v>
      </c>
    </row>
    <row r="59" spans="2:15" ht="28" customHeight="1" x14ac:dyDescent="0.55000000000000004">
      <c r="B59" s="129"/>
      <c r="C59" s="35">
        <v>44466</v>
      </c>
      <c r="D59" s="36" t="s">
        <v>1</v>
      </c>
      <c r="E59" s="11" t="s">
        <v>5</v>
      </c>
      <c r="F59" s="4" t="s">
        <v>2</v>
      </c>
      <c r="G59" s="5" t="s">
        <v>3</v>
      </c>
      <c r="H59" s="30" t="s">
        <v>4</v>
      </c>
      <c r="I59" s="5" t="s">
        <v>2</v>
      </c>
      <c r="J59" s="5" t="s">
        <v>3</v>
      </c>
      <c r="K59" s="5"/>
      <c r="L59" s="6" t="s">
        <v>6</v>
      </c>
    </row>
    <row r="60" spans="2:15" ht="28" customHeight="1" x14ac:dyDescent="0.55000000000000004">
      <c r="B60" s="129"/>
      <c r="C60" s="35">
        <v>44467</v>
      </c>
      <c r="D60" s="36" t="s">
        <v>95</v>
      </c>
      <c r="E60" s="11" t="s">
        <v>5</v>
      </c>
      <c r="F60" s="4" t="s">
        <v>2</v>
      </c>
      <c r="G60" s="5" t="s">
        <v>3</v>
      </c>
      <c r="H60" s="30" t="s">
        <v>4</v>
      </c>
      <c r="I60" s="5" t="s">
        <v>2</v>
      </c>
      <c r="J60" s="5" t="s">
        <v>3</v>
      </c>
      <c r="K60" s="5"/>
      <c r="L60" s="6" t="s">
        <v>6</v>
      </c>
    </row>
    <row r="61" spans="2:15" ht="28" customHeight="1" x14ac:dyDescent="0.55000000000000004">
      <c r="B61" s="129"/>
      <c r="C61" s="35">
        <v>44468</v>
      </c>
      <c r="D61" s="36" t="s">
        <v>20</v>
      </c>
      <c r="E61" s="11" t="s">
        <v>5</v>
      </c>
      <c r="F61" s="4" t="s">
        <v>2</v>
      </c>
      <c r="G61" s="5" t="s">
        <v>3</v>
      </c>
      <c r="H61" s="30" t="s">
        <v>4</v>
      </c>
      <c r="I61" s="5" t="s">
        <v>2</v>
      </c>
      <c r="J61" s="5" t="s">
        <v>3</v>
      </c>
      <c r="K61" s="5"/>
      <c r="L61" s="6" t="s">
        <v>6</v>
      </c>
      <c r="N61" s="50"/>
      <c r="O61" s="50"/>
    </row>
    <row r="62" spans="2:15" ht="28" customHeight="1" thickBot="1" x14ac:dyDescent="0.6">
      <c r="B62" s="130"/>
      <c r="C62" s="37">
        <v>44469</v>
      </c>
      <c r="D62" s="38" t="s">
        <v>21</v>
      </c>
      <c r="E62" s="12" t="s">
        <v>5</v>
      </c>
      <c r="F62" s="13" t="s">
        <v>2</v>
      </c>
      <c r="G62" s="14" t="s">
        <v>3</v>
      </c>
      <c r="H62" s="39" t="s">
        <v>4</v>
      </c>
      <c r="I62" s="14" t="s">
        <v>2</v>
      </c>
      <c r="J62" s="14" t="s">
        <v>3</v>
      </c>
      <c r="K62" s="14"/>
      <c r="L62" s="15" t="s">
        <v>6</v>
      </c>
    </row>
    <row r="63" spans="2:15" ht="6.75" customHeight="1" thickBot="1" x14ac:dyDescent="0.6">
      <c r="B63" s="40"/>
      <c r="C63" s="41"/>
      <c r="D63" s="42"/>
      <c r="E63" s="43"/>
      <c r="F63" s="96"/>
      <c r="G63" s="96"/>
      <c r="H63" s="43"/>
      <c r="I63" s="44"/>
      <c r="J63" s="44"/>
      <c r="K63" s="44"/>
      <c r="L63" s="43"/>
    </row>
    <row r="64" spans="2:15" ht="63" customHeight="1" thickBot="1" x14ac:dyDescent="0.6">
      <c r="B64" s="146" t="s">
        <v>93</v>
      </c>
      <c r="C64" s="147"/>
      <c r="D64" s="147"/>
      <c r="E64" s="147"/>
      <c r="F64" s="147"/>
      <c r="G64" s="147"/>
      <c r="H64" s="147"/>
      <c r="I64" s="147"/>
      <c r="J64" s="190"/>
      <c r="K64" s="190"/>
      <c r="L64" s="191"/>
    </row>
    <row r="65" spans="1:13" ht="5.25" customHeight="1" thickBot="1" x14ac:dyDescent="0.6">
      <c r="B65" s="45"/>
      <c r="C65" s="46"/>
      <c r="D65" s="46"/>
      <c r="E65" s="46"/>
      <c r="F65" s="46"/>
      <c r="G65" s="46"/>
      <c r="H65" s="46"/>
      <c r="I65" s="46"/>
      <c r="J65" s="46"/>
      <c r="K65" s="88"/>
      <c r="L65" s="46"/>
    </row>
    <row r="66" spans="1:13" ht="72" customHeight="1" thickBot="1" x14ac:dyDescent="0.6">
      <c r="B66" s="146" t="s">
        <v>98</v>
      </c>
      <c r="C66" s="147"/>
      <c r="D66" s="147"/>
      <c r="E66" s="147"/>
      <c r="F66" s="147"/>
      <c r="G66" s="147"/>
      <c r="H66" s="147"/>
      <c r="I66" s="193"/>
      <c r="J66" s="193"/>
      <c r="K66" s="193"/>
      <c r="L66" s="47" t="s">
        <v>84</v>
      </c>
    </row>
    <row r="67" spans="1:13" ht="29.25" customHeight="1" thickBot="1" x14ac:dyDescent="0.6"/>
    <row r="68" spans="1:13" ht="20.149999999999999" customHeight="1" thickBot="1" x14ac:dyDescent="0.6">
      <c r="B68" s="150" t="s">
        <v>39</v>
      </c>
      <c r="C68" s="151"/>
      <c r="D68" s="151"/>
      <c r="E68" s="151"/>
      <c r="F68" s="151"/>
      <c r="G68" s="151"/>
      <c r="H68" s="151"/>
      <c r="I68" s="151"/>
      <c r="J68" s="151"/>
      <c r="K68" s="151"/>
      <c r="L68" s="152"/>
    </row>
    <row r="69" spans="1:13" ht="30" customHeight="1" thickTop="1" thickBot="1" x14ac:dyDescent="0.6">
      <c r="B69" s="153" t="s">
        <v>73</v>
      </c>
      <c r="C69" s="154"/>
      <c r="D69" s="154"/>
      <c r="E69" s="154"/>
      <c r="F69" s="154"/>
      <c r="G69" s="154"/>
      <c r="H69" s="154"/>
      <c r="I69" s="154"/>
      <c r="J69" s="154"/>
      <c r="K69" s="154"/>
      <c r="L69" s="155"/>
    </row>
    <row r="70" spans="1:13" ht="27" customHeight="1" x14ac:dyDescent="0.55000000000000004">
      <c r="A70" s="48"/>
      <c r="B70" s="111" t="s">
        <v>27</v>
      </c>
      <c r="C70" s="111"/>
      <c r="D70" s="111"/>
      <c r="E70" s="111"/>
      <c r="F70" s="105"/>
      <c r="G70" s="105"/>
      <c r="H70" s="19" t="s">
        <v>25</v>
      </c>
      <c r="I70" s="156" t="s">
        <v>47</v>
      </c>
      <c r="J70" s="156"/>
      <c r="K70" s="156"/>
      <c r="L70" s="157"/>
    </row>
    <row r="71" spans="1:13" ht="10.5" customHeight="1" x14ac:dyDescent="0.55000000000000004">
      <c r="B71" s="49"/>
      <c r="C71" s="50"/>
      <c r="D71" s="50"/>
      <c r="E71" s="50"/>
      <c r="F71" s="50"/>
      <c r="G71" s="50"/>
      <c r="H71" s="50"/>
      <c r="I71" s="50"/>
      <c r="J71" s="50"/>
      <c r="K71" s="50"/>
      <c r="L71" s="48"/>
      <c r="M71" s="49"/>
    </row>
    <row r="72" spans="1:13" ht="56.25" customHeight="1" x14ac:dyDescent="0.55000000000000004">
      <c r="B72" s="192" t="s">
        <v>28</v>
      </c>
      <c r="C72" s="104"/>
      <c r="D72" s="104"/>
      <c r="E72" s="104"/>
      <c r="F72" s="104" t="str">
        <f>IF(AND(F70&lt;2000,F70&gt;0),1000,IF(F70&gt;=2000,ROUNDDOWN(F70,-3),""))</f>
        <v/>
      </c>
      <c r="G72" s="104"/>
      <c r="H72" s="50" t="s">
        <v>25</v>
      </c>
      <c r="I72" s="106" t="s">
        <v>49</v>
      </c>
      <c r="J72" s="148"/>
      <c r="K72" s="148"/>
      <c r="L72" s="149"/>
      <c r="M72" s="49"/>
    </row>
    <row r="73" spans="1:13" ht="9" customHeight="1" x14ac:dyDescent="0.55000000000000004">
      <c r="B73" s="49"/>
      <c r="C73" s="50"/>
      <c r="D73" s="50"/>
      <c r="E73" s="50"/>
      <c r="F73" s="50"/>
      <c r="G73" s="50"/>
      <c r="H73" s="50"/>
      <c r="I73" s="50"/>
      <c r="J73" s="50"/>
      <c r="K73" s="50"/>
      <c r="L73" s="48"/>
      <c r="M73" s="49"/>
    </row>
    <row r="74" spans="1:13" ht="59.25" customHeight="1" x14ac:dyDescent="0.55000000000000004">
      <c r="B74" s="103" t="s">
        <v>99</v>
      </c>
      <c r="C74" s="104"/>
      <c r="D74" s="104"/>
      <c r="E74" s="104"/>
      <c r="F74" s="105"/>
      <c r="G74" s="105"/>
      <c r="H74" s="50" t="s">
        <v>29</v>
      </c>
      <c r="I74" s="106" t="s">
        <v>100</v>
      </c>
      <c r="J74" s="106"/>
      <c r="K74" s="106"/>
      <c r="L74" s="107"/>
      <c r="M74" s="49"/>
    </row>
    <row r="75" spans="1:13" ht="9" customHeight="1" x14ac:dyDescent="0.55000000000000004">
      <c r="B75" s="49"/>
      <c r="C75" s="50"/>
      <c r="D75" s="50"/>
      <c r="E75" s="50"/>
      <c r="F75" s="50"/>
      <c r="G75" s="50"/>
      <c r="H75" s="50"/>
      <c r="I75" s="50"/>
      <c r="J75" s="50"/>
      <c r="K75" s="50"/>
      <c r="L75" s="48"/>
      <c r="M75" s="49"/>
    </row>
    <row r="76" spans="1:13" ht="55.5" customHeight="1" x14ac:dyDescent="0.55000000000000004">
      <c r="B76" s="103" t="s">
        <v>102</v>
      </c>
      <c r="C76" s="104"/>
      <c r="D76" s="104"/>
      <c r="E76" s="104"/>
      <c r="F76" s="105"/>
      <c r="G76" s="105"/>
      <c r="H76" s="50" t="s">
        <v>29</v>
      </c>
      <c r="I76" s="106" t="s">
        <v>101</v>
      </c>
      <c r="J76" s="106"/>
      <c r="K76" s="106"/>
      <c r="L76" s="107"/>
      <c r="M76" s="49"/>
    </row>
    <row r="77" spans="1:13" ht="9" customHeight="1" x14ac:dyDescent="0.55000000000000004">
      <c r="B77" s="49"/>
      <c r="C77" s="50"/>
      <c r="D77" s="50"/>
      <c r="E77" s="50"/>
      <c r="F77" s="50"/>
      <c r="G77" s="50"/>
      <c r="H77" s="50"/>
      <c r="I77" s="50"/>
      <c r="J77" s="50"/>
      <c r="K77" s="50"/>
      <c r="L77" s="48"/>
      <c r="M77" s="49"/>
    </row>
    <row r="78" spans="1:13" ht="21.75" customHeight="1" x14ac:dyDescent="0.55000000000000004">
      <c r="B78" s="183" t="s">
        <v>40</v>
      </c>
      <c r="C78" s="148"/>
      <c r="D78" s="148"/>
      <c r="E78" s="148"/>
      <c r="F78" s="148"/>
      <c r="G78" s="50"/>
      <c r="H78" s="50"/>
      <c r="I78" s="50"/>
      <c r="J78" s="50"/>
      <c r="K78" s="50"/>
      <c r="L78" s="48"/>
      <c r="M78" s="49"/>
    </row>
    <row r="79" spans="1:13" ht="27" customHeight="1" x14ac:dyDescent="0.55000000000000004">
      <c r="B79" s="49"/>
      <c r="C79" s="51">
        <v>200000</v>
      </c>
      <c r="D79" s="42" t="s">
        <v>30</v>
      </c>
      <c r="E79" s="104" t="str">
        <f>IFERROR(F72/1000,"")</f>
        <v/>
      </c>
      <c r="F79" s="104"/>
      <c r="G79" s="42" t="s">
        <v>30</v>
      </c>
      <c r="H79" s="97" t="str">
        <f>IF(F76=0,"",F76)</f>
        <v/>
      </c>
      <c r="I79" s="42" t="s">
        <v>87</v>
      </c>
      <c r="J79" s="42" t="str">
        <f>IF(F74=0,"",F74)</f>
        <v/>
      </c>
      <c r="K79" s="87" t="s">
        <v>86</v>
      </c>
      <c r="L79" s="93" t="str">
        <f>IF(I66=0,"",I66)</f>
        <v/>
      </c>
      <c r="M79" s="49"/>
    </row>
    <row r="80" spans="1:13" ht="15.75" customHeight="1" x14ac:dyDescent="0.55000000000000004">
      <c r="B80" s="49"/>
      <c r="C80" s="52" t="s">
        <v>33</v>
      </c>
      <c r="D80" s="50"/>
      <c r="E80" s="189" t="s">
        <v>59</v>
      </c>
      <c r="F80" s="189"/>
      <c r="G80" s="50"/>
      <c r="H80" s="42" t="s">
        <v>85</v>
      </c>
      <c r="I80" s="50"/>
      <c r="J80" s="89" t="s">
        <v>103</v>
      </c>
      <c r="K80" s="87"/>
      <c r="L80" s="42" t="s">
        <v>31</v>
      </c>
      <c r="M80" s="49"/>
    </row>
    <row r="81" spans="1:14" ht="9" customHeight="1" x14ac:dyDescent="0.55000000000000004">
      <c r="B81" s="49"/>
      <c r="C81" s="52"/>
      <c r="D81" s="50"/>
      <c r="E81" s="53"/>
      <c r="F81" s="53"/>
      <c r="G81" s="50"/>
      <c r="H81" s="42"/>
      <c r="I81" s="50"/>
      <c r="J81" s="42"/>
      <c r="K81" s="87"/>
      <c r="L81" s="48"/>
      <c r="M81" s="49"/>
    </row>
    <row r="82" spans="1:14" ht="29.25" customHeight="1" x14ac:dyDescent="0.55000000000000004">
      <c r="B82" s="49"/>
      <c r="C82" s="54" t="s">
        <v>32</v>
      </c>
      <c r="D82" s="184" t="str">
        <f>IFERROR(ROUNDUP(C79*E79*H79/J79*L79,0),"")</f>
        <v/>
      </c>
      <c r="E82" s="184"/>
      <c r="F82" s="55" t="s">
        <v>33</v>
      </c>
      <c r="G82" s="56"/>
      <c r="H82" s="57"/>
      <c r="I82" s="58"/>
      <c r="J82" s="56"/>
      <c r="K82" s="56"/>
      <c r="L82" s="59"/>
      <c r="M82" s="50"/>
      <c r="N82" s="50"/>
    </row>
    <row r="83" spans="1:14" ht="33" customHeight="1" thickBot="1" x14ac:dyDescent="0.6">
      <c r="B83" s="60"/>
      <c r="C83" s="61"/>
      <c r="D83" s="185"/>
      <c r="E83" s="185"/>
      <c r="F83" s="61"/>
      <c r="G83" s="61"/>
      <c r="H83" s="61"/>
      <c r="I83" s="61"/>
      <c r="J83" s="61"/>
      <c r="K83" s="61"/>
      <c r="L83" s="62"/>
      <c r="M83" s="49"/>
    </row>
    <row r="84" spans="1:14" ht="15.75" customHeight="1" x14ac:dyDescent="0.55000000000000004">
      <c r="A84" s="50"/>
      <c r="L84" s="50"/>
      <c r="M84" s="50"/>
      <c r="N84" s="50"/>
    </row>
    <row r="85" spans="1:14" ht="33" customHeight="1" thickBot="1" x14ac:dyDescent="0.6">
      <c r="A85" s="50"/>
      <c r="B85" s="186" t="s">
        <v>60</v>
      </c>
      <c r="C85" s="187"/>
      <c r="D85" s="187"/>
      <c r="E85" s="187"/>
      <c r="F85" s="187"/>
      <c r="G85" s="187"/>
      <c r="H85" s="187"/>
      <c r="I85" s="187"/>
      <c r="J85" s="187"/>
      <c r="K85" s="187"/>
      <c r="L85" s="187"/>
    </row>
    <row r="86" spans="1:14" ht="49.5" customHeight="1" thickBot="1" x14ac:dyDescent="0.6">
      <c r="B86" s="146" t="s">
        <v>52</v>
      </c>
      <c r="C86" s="147"/>
      <c r="D86" s="147"/>
      <c r="E86" s="147"/>
      <c r="F86" s="147"/>
      <c r="G86" s="147"/>
      <c r="H86" s="147"/>
      <c r="I86" s="147"/>
      <c r="J86" s="147"/>
      <c r="K86" s="147"/>
      <c r="L86" s="188"/>
    </row>
    <row r="87" spans="1:14" ht="26.25" customHeight="1" x14ac:dyDescent="0.55000000000000004">
      <c r="A87" s="48"/>
      <c r="B87" s="168" t="s">
        <v>51</v>
      </c>
      <c r="C87" s="168"/>
      <c r="D87" s="168"/>
      <c r="E87" s="16"/>
      <c r="F87" s="19" t="s">
        <v>38</v>
      </c>
      <c r="G87" s="19" t="s">
        <v>43</v>
      </c>
      <c r="L87" s="63"/>
    </row>
    <row r="88" spans="1:14" x14ac:dyDescent="0.55000000000000004">
      <c r="A88" s="48"/>
      <c r="H88" s="64" t="s">
        <v>45</v>
      </c>
      <c r="L88" s="48"/>
    </row>
    <row r="89" spans="1:14" ht="27.75" customHeight="1" x14ac:dyDescent="0.55000000000000004">
      <c r="A89" s="48"/>
      <c r="B89" s="168" t="s">
        <v>37</v>
      </c>
      <c r="C89" s="168"/>
      <c r="D89" s="168"/>
      <c r="E89" s="16"/>
      <c r="F89" s="19" t="s">
        <v>38</v>
      </c>
      <c r="G89" s="19" t="s">
        <v>44</v>
      </c>
      <c r="L89" s="48"/>
    </row>
    <row r="90" spans="1:14" ht="9" customHeight="1" x14ac:dyDescent="0.55000000000000004">
      <c r="A90" s="48"/>
      <c r="L90" s="48"/>
    </row>
    <row r="91" spans="1:14" ht="19.5" customHeight="1" x14ac:dyDescent="0.55000000000000004">
      <c r="A91" s="48"/>
      <c r="B91" s="164" t="s">
        <v>41</v>
      </c>
      <c r="C91" s="164"/>
      <c r="D91" s="164"/>
      <c r="E91" s="164"/>
      <c r="F91" s="164"/>
      <c r="L91" s="48"/>
    </row>
    <row r="92" spans="1:14" ht="26.25" customHeight="1" x14ac:dyDescent="0.55000000000000004">
      <c r="A92" s="48"/>
      <c r="C92" s="65">
        <v>2000</v>
      </c>
      <c r="D92" s="66" t="s">
        <v>30</v>
      </c>
      <c r="E92" s="66" t="str">
        <f>IF(E87+E89=0,"",E87+E89)</f>
        <v/>
      </c>
      <c r="F92" s="66" t="s">
        <v>30</v>
      </c>
      <c r="G92" s="98" t="str">
        <f>IF(F76=0,"",F76)</f>
        <v/>
      </c>
      <c r="H92" s="66" t="s">
        <v>87</v>
      </c>
      <c r="I92" s="66" t="str">
        <f>IF(F74=0,"",F74)</f>
        <v/>
      </c>
      <c r="J92" s="89" t="s">
        <v>86</v>
      </c>
      <c r="K92" s="89" t="str">
        <f>IF(I66=0,"",I66)</f>
        <v/>
      </c>
      <c r="L92" s="48"/>
    </row>
    <row r="93" spans="1:14" x14ac:dyDescent="0.55000000000000004">
      <c r="A93" s="48"/>
      <c r="C93" s="66" t="s">
        <v>33</v>
      </c>
      <c r="E93" s="66" t="s">
        <v>50</v>
      </c>
      <c r="G93" s="66" t="s">
        <v>89</v>
      </c>
      <c r="I93" s="66" t="s">
        <v>104</v>
      </c>
      <c r="K93" s="89" t="s">
        <v>88</v>
      </c>
      <c r="L93" s="48"/>
    </row>
    <row r="94" spans="1:14" ht="6.75" customHeight="1" x14ac:dyDescent="0.55000000000000004">
      <c r="A94" s="48"/>
      <c r="C94" s="67"/>
      <c r="G94" s="67"/>
      <c r="L94" s="48"/>
    </row>
    <row r="95" spans="1:14" ht="26.25" customHeight="1" x14ac:dyDescent="0.55000000000000004">
      <c r="A95" s="48"/>
      <c r="C95" s="67" t="s">
        <v>32</v>
      </c>
      <c r="D95" s="163" t="str">
        <f>IFERROR(ROUNDUP(C92*E92*G92/I92*K92,0),"")</f>
        <v/>
      </c>
      <c r="E95" s="163"/>
      <c r="F95" s="19" t="s">
        <v>33</v>
      </c>
      <c r="G95" s="56"/>
      <c r="H95" s="57"/>
      <c r="I95" s="58"/>
      <c r="J95" s="56"/>
      <c r="K95" s="56"/>
      <c r="L95" s="59"/>
    </row>
    <row r="96" spans="1:14" ht="24.75" customHeight="1" thickBot="1" x14ac:dyDescent="0.6">
      <c r="A96" s="48"/>
      <c r="B96" s="60"/>
      <c r="C96" s="61"/>
      <c r="D96" s="61"/>
      <c r="E96" s="61"/>
      <c r="F96" s="61"/>
      <c r="G96" s="61"/>
      <c r="H96" s="61"/>
      <c r="I96" s="61"/>
      <c r="J96" s="61"/>
      <c r="K96" s="61"/>
      <c r="L96" s="62"/>
    </row>
    <row r="97" spans="1:13" ht="10.5" customHeight="1" thickBot="1" x14ac:dyDescent="0.6">
      <c r="A97" s="50"/>
      <c r="L97" s="61"/>
      <c r="M97" s="50"/>
    </row>
    <row r="98" spans="1:13" ht="39" customHeight="1" thickBot="1" x14ac:dyDescent="0.6">
      <c r="B98" s="146" t="s">
        <v>63</v>
      </c>
      <c r="C98" s="166"/>
      <c r="D98" s="166"/>
      <c r="E98" s="166"/>
      <c r="F98" s="166"/>
      <c r="G98" s="166"/>
      <c r="H98" s="166"/>
      <c r="I98" s="166"/>
      <c r="J98" s="166"/>
      <c r="K98" s="166"/>
      <c r="L98" s="167"/>
    </row>
    <row r="99" spans="1:13" ht="33" customHeight="1" x14ac:dyDescent="0.55000000000000004">
      <c r="A99" s="48"/>
      <c r="B99" s="168" t="s">
        <v>62</v>
      </c>
      <c r="C99" s="168"/>
      <c r="D99" s="168"/>
      <c r="E99" s="17"/>
      <c r="F99" s="46" t="s">
        <v>53</v>
      </c>
      <c r="G99" s="46"/>
      <c r="H99" s="46"/>
      <c r="I99" s="46"/>
      <c r="J99" s="46"/>
      <c r="K99" s="88"/>
      <c r="L99" s="68"/>
    </row>
    <row r="100" spans="1:13" ht="15.75" customHeight="1" x14ac:dyDescent="0.55000000000000004">
      <c r="A100" s="48"/>
      <c r="B100" s="45"/>
      <c r="C100" s="46"/>
      <c r="D100" s="46"/>
      <c r="E100" s="46"/>
      <c r="F100" s="46"/>
      <c r="G100" s="46"/>
      <c r="H100" s="46"/>
      <c r="I100" s="46"/>
      <c r="J100" s="46"/>
      <c r="K100" s="88"/>
      <c r="L100" s="68"/>
    </row>
    <row r="101" spans="1:13" ht="20.25" customHeight="1" x14ac:dyDescent="0.55000000000000004">
      <c r="A101" s="48"/>
      <c r="B101" s="164" t="s">
        <v>42</v>
      </c>
      <c r="C101" s="164"/>
      <c r="D101" s="164"/>
      <c r="E101" s="164"/>
      <c r="F101" s="164"/>
      <c r="L101" s="48"/>
    </row>
    <row r="102" spans="1:13" ht="25.5" customHeight="1" x14ac:dyDescent="0.55000000000000004">
      <c r="A102" s="48"/>
      <c r="C102" s="65">
        <v>20000</v>
      </c>
      <c r="D102" s="66" t="s">
        <v>30</v>
      </c>
      <c r="E102" s="66" t="str">
        <f>IF(E99=0,"",E99)</f>
        <v/>
      </c>
      <c r="F102" s="66" t="s">
        <v>30</v>
      </c>
      <c r="G102" s="98" t="str">
        <f>IF(F76=0,"",F76)</f>
        <v/>
      </c>
      <c r="H102" s="66" t="s">
        <v>87</v>
      </c>
      <c r="I102" s="66" t="str">
        <f>IF(F74=0,"",F74)</f>
        <v/>
      </c>
      <c r="J102" s="89" t="s">
        <v>86</v>
      </c>
      <c r="K102" s="89" t="str">
        <f>IF(I66=0,"",I66)</f>
        <v/>
      </c>
      <c r="L102" s="48"/>
    </row>
    <row r="103" spans="1:13" x14ac:dyDescent="0.55000000000000004">
      <c r="A103" s="48"/>
      <c r="C103" s="66" t="s">
        <v>33</v>
      </c>
      <c r="E103" s="66" t="s">
        <v>46</v>
      </c>
      <c r="G103" s="66" t="s">
        <v>89</v>
      </c>
      <c r="I103" s="66" t="s">
        <v>104</v>
      </c>
      <c r="K103" s="89" t="s">
        <v>31</v>
      </c>
      <c r="L103" s="48"/>
    </row>
    <row r="104" spans="1:13" ht="6.75" customHeight="1" x14ac:dyDescent="0.55000000000000004">
      <c r="A104" s="48"/>
      <c r="L104" s="48"/>
    </row>
    <row r="105" spans="1:13" ht="24" customHeight="1" x14ac:dyDescent="0.55000000000000004">
      <c r="A105" s="48"/>
      <c r="C105" s="67" t="s">
        <v>32</v>
      </c>
      <c r="D105" s="163" t="str">
        <f>IFERROR(ROUNDUP(C102*E102*G102/I102*K102,0),"")</f>
        <v/>
      </c>
      <c r="E105" s="163"/>
      <c r="F105" s="19" t="s">
        <v>33</v>
      </c>
      <c r="G105" s="56"/>
      <c r="H105" s="57"/>
      <c r="I105" s="58"/>
      <c r="J105" s="56"/>
      <c r="K105" s="56"/>
      <c r="L105" s="59"/>
    </row>
    <row r="106" spans="1:13" ht="28.5" customHeight="1" thickBot="1" x14ac:dyDescent="0.6">
      <c r="A106" s="48"/>
      <c r="B106" s="60"/>
      <c r="C106" s="69"/>
      <c r="D106" s="70"/>
      <c r="E106" s="70"/>
      <c r="F106" s="61"/>
      <c r="G106" s="71"/>
      <c r="H106" s="72"/>
      <c r="I106" s="73"/>
      <c r="J106" s="71"/>
      <c r="K106" s="71"/>
      <c r="L106" s="74"/>
    </row>
    <row r="107" spans="1:13" ht="15.75" customHeight="1" thickBot="1" x14ac:dyDescent="0.6">
      <c r="B107" s="75"/>
      <c r="C107" s="76"/>
      <c r="D107" s="76"/>
      <c r="E107" s="76"/>
      <c r="F107" s="76"/>
      <c r="G107" s="76"/>
      <c r="H107" s="76"/>
      <c r="I107" s="76"/>
      <c r="J107" s="76"/>
      <c r="K107" s="76"/>
      <c r="L107" s="76"/>
    </row>
    <row r="108" spans="1:13" ht="53.25" customHeight="1" thickBot="1" x14ac:dyDescent="0.6">
      <c r="B108" s="146" t="s">
        <v>78</v>
      </c>
      <c r="C108" s="166"/>
      <c r="D108" s="166"/>
      <c r="E108" s="166"/>
      <c r="F108" s="166"/>
      <c r="G108" s="166"/>
      <c r="H108" s="166"/>
      <c r="I108" s="166"/>
      <c r="J108" s="166"/>
      <c r="K108" s="166"/>
      <c r="L108" s="167"/>
    </row>
    <row r="109" spans="1:13" ht="39" customHeight="1" x14ac:dyDescent="0.55000000000000004">
      <c r="A109" s="48"/>
      <c r="B109" s="156" t="s">
        <v>81</v>
      </c>
      <c r="C109" s="156"/>
      <c r="D109" s="156"/>
      <c r="E109" s="156"/>
      <c r="F109" s="156"/>
      <c r="G109" s="17"/>
      <c r="H109" s="46" t="s">
        <v>64</v>
      </c>
      <c r="I109" s="46"/>
      <c r="J109" s="46"/>
      <c r="K109" s="88"/>
      <c r="L109" s="68"/>
    </row>
    <row r="110" spans="1:13" ht="7.5" customHeight="1" x14ac:dyDescent="0.55000000000000004">
      <c r="A110" s="48"/>
      <c r="B110" s="45"/>
      <c r="C110" s="46"/>
      <c r="D110" s="46"/>
      <c r="E110" s="46"/>
      <c r="F110" s="46"/>
      <c r="G110" s="46"/>
      <c r="H110" s="46"/>
      <c r="I110" s="46"/>
      <c r="J110" s="46"/>
      <c r="K110" s="88"/>
      <c r="L110" s="68"/>
    </row>
    <row r="111" spans="1:13" ht="44.25" customHeight="1" x14ac:dyDescent="0.55000000000000004">
      <c r="A111" s="48"/>
      <c r="B111" s="106" t="s">
        <v>82</v>
      </c>
      <c r="C111" s="106"/>
      <c r="D111" s="106"/>
      <c r="E111" s="106"/>
      <c r="F111" s="106"/>
      <c r="G111" s="17"/>
      <c r="H111" s="46" t="s">
        <v>65</v>
      </c>
      <c r="I111" s="106" t="s">
        <v>79</v>
      </c>
      <c r="J111" s="106"/>
      <c r="K111" s="106"/>
      <c r="L111" s="107"/>
    </row>
    <row r="112" spans="1:13" ht="6.75" customHeight="1" x14ac:dyDescent="0.55000000000000004">
      <c r="A112" s="48"/>
      <c r="B112" s="45"/>
      <c r="C112" s="45"/>
      <c r="D112" s="45"/>
      <c r="E112" s="45"/>
      <c r="F112" s="45"/>
      <c r="G112" s="46"/>
      <c r="H112" s="46"/>
      <c r="I112" s="46"/>
      <c r="J112" s="46"/>
      <c r="K112" s="88"/>
      <c r="L112" s="68"/>
    </row>
    <row r="113" spans="1:20" ht="57.75" customHeight="1" x14ac:dyDescent="0.55000000000000004">
      <c r="A113" s="48"/>
      <c r="B113" s="106" t="s">
        <v>83</v>
      </c>
      <c r="C113" s="106"/>
      <c r="D113" s="106"/>
      <c r="E113" s="106"/>
      <c r="F113" s="106"/>
      <c r="G113" s="17"/>
      <c r="H113" s="46" t="s">
        <v>65</v>
      </c>
      <c r="I113" s="106" t="s">
        <v>80</v>
      </c>
      <c r="J113" s="106"/>
      <c r="K113" s="106"/>
      <c r="L113" s="107"/>
    </row>
    <row r="114" spans="1:20" ht="9" customHeight="1" x14ac:dyDescent="0.55000000000000004">
      <c r="A114" s="48"/>
      <c r="B114" s="45"/>
      <c r="C114" s="45"/>
      <c r="D114" s="45"/>
      <c r="E114" s="45"/>
      <c r="F114" s="45"/>
      <c r="G114" s="46"/>
      <c r="H114" s="46"/>
      <c r="I114" s="46"/>
      <c r="J114" s="46"/>
      <c r="K114" s="88"/>
      <c r="L114" s="68"/>
    </row>
    <row r="115" spans="1:20" ht="17.25" customHeight="1" x14ac:dyDescent="0.55000000000000004">
      <c r="A115" s="48"/>
      <c r="B115" s="106" t="s">
        <v>66</v>
      </c>
      <c r="C115" s="106"/>
      <c r="D115" s="106"/>
      <c r="E115" s="106"/>
      <c r="F115" s="106"/>
      <c r="G115" s="46"/>
      <c r="H115" s="46"/>
      <c r="I115" s="46"/>
      <c r="J115" s="46"/>
      <c r="K115" s="88"/>
      <c r="L115" s="68"/>
    </row>
    <row r="116" spans="1:20" ht="27.75" customHeight="1" x14ac:dyDescent="0.55000000000000004">
      <c r="A116" s="48"/>
      <c r="B116" s="45"/>
      <c r="C116" s="77">
        <v>20000</v>
      </c>
      <c r="D116" s="53" t="s">
        <v>68</v>
      </c>
      <c r="E116" s="53" t="str">
        <f>IF(G109=0,"",G109)</f>
        <v/>
      </c>
      <c r="F116" s="53" t="s">
        <v>68</v>
      </c>
      <c r="G116" s="92" t="str">
        <f>IF(G111=0,"",G111)</f>
        <v/>
      </c>
      <c r="H116" s="42" t="s">
        <v>87</v>
      </c>
      <c r="I116" s="89" t="str">
        <f>IF(G113=0,"",G113)</f>
        <v/>
      </c>
      <c r="J116" s="87" t="s">
        <v>86</v>
      </c>
      <c r="K116" s="42" t="str">
        <f>IF(I66=0,"",I66)</f>
        <v/>
      </c>
      <c r="L116" s="68"/>
    </row>
    <row r="117" spans="1:20" ht="41.25" customHeight="1" x14ac:dyDescent="0.55000000000000004">
      <c r="A117" s="48"/>
      <c r="B117" s="45"/>
      <c r="C117" s="78" t="s">
        <v>67</v>
      </c>
      <c r="D117" s="45"/>
      <c r="E117" s="53" t="s">
        <v>69</v>
      </c>
      <c r="F117" s="45"/>
      <c r="G117" s="94" t="s">
        <v>90</v>
      </c>
      <c r="H117" s="46"/>
      <c r="I117" s="95" t="s">
        <v>91</v>
      </c>
      <c r="J117" s="46"/>
      <c r="K117" s="42" t="s">
        <v>70</v>
      </c>
      <c r="L117" s="68"/>
    </row>
    <row r="118" spans="1:20" ht="6.75" customHeight="1" x14ac:dyDescent="0.55000000000000004">
      <c r="A118" s="48"/>
      <c r="B118" s="45"/>
      <c r="C118" s="78"/>
      <c r="D118" s="45"/>
      <c r="E118" s="53"/>
      <c r="F118" s="45"/>
      <c r="G118" s="42"/>
      <c r="H118" s="46"/>
      <c r="I118" s="42"/>
      <c r="J118" s="46"/>
      <c r="K118" s="88"/>
      <c r="L118" s="68"/>
    </row>
    <row r="119" spans="1:20" ht="30.75" customHeight="1" x14ac:dyDescent="0.55000000000000004">
      <c r="A119" s="48"/>
      <c r="B119" s="45"/>
      <c r="C119" s="77" t="s">
        <v>71</v>
      </c>
      <c r="D119" s="165" t="str">
        <f>IFERROR(ROUNDUP(C116*E116*G116/I116*K116,0),"")</f>
        <v/>
      </c>
      <c r="E119" s="165"/>
      <c r="F119" s="45" t="s">
        <v>67</v>
      </c>
      <c r="G119" s="42"/>
      <c r="H119" s="46"/>
      <c r="I119" s="42"/>
      <c r="J119" s="46"/>
      <c r="K119" s="88"/>
      <c r="L119" s="68"/>
    </row>
    <row r="120" spans="1:20" ht="63" customHeight="1" thickBot="1" x14ac:dyDescent="0.6">
      <c r="A120" s="48"/>
      <c r="B120" s="79"/>
      <c r="C120" s="80"/>
      <c r="D120" s="80"/>
      <c r="E120" s="80"/>
      <c r="F120" s="80"/>
      <c r="G120" s="80"/>
      <c r="H120" s="80"/>
      <c r="I120" s="80"/>
      <c r="J120" s="80"/>
      <c r="K120" s="90"/>
      <c r="L120" s="81"/>
      <c r="O120" s="50"/>
    </row>
    <row r="121" spans="1:20" ht="13.5" customHeight="1" x14ac:dyDescent="0.55000000000000004">
      <c r="B121" s="45"/>
      <c r="C121" s="46"/>
      <c r="D121" s="46"/>
      <c r="E121" s="46"/>
      <c r="F121" s="46"/>
      <c r="G121" s="46"/>
      <c r="H121" s="46"/>
      <c r="I121" s="46"/>
      <c r="J121" s="46"/>
      <c r="K121" s="88"/>
      <c r="L121" s="46"/>
      <c r="O121" s="19" t="s">
        <v>61</v>
      </c>
    </row>
    <row r="122" spans="1:20" ht="13.5" thickBot="1" x14ac:dyDescent="0.6">
      <c r="O122" s="82" t="s">
        <v>55</v>
      </c>
      <c r="P122" s="82" t="s">
        <v>56</v>
      </c>
      <c r="Q122" s="82" t="s">
        <v>57</v>
      </c>
      <c r="R122" s="82" t="s">
        <v>72</v>
      </c>
      <c r="S122" s="82" t="s">
        <v>58</v>
      </c>
    </row>
    <row r="123" spans="1:20" ht="33.75" customHeight="1" thickTop="1" x14ac:dyDescent="0.55000000000000004">
      <c r="B123" s="169" t="s">
        <v>54</v>
      </c>
      <c r="C123" s="170"/>
      <c r="D123" s="170"/>
      <c r="E123" s="170"/>
      <c r="F123" s="170"/>
      <c r="G123" s="171"/>
      <c r="H123" s="175" t="str">
        <f>IFERROR(ROUNDUP(S124,-3),"")</f>
        <v/>
      </c>
      <c r="I123" s="176"/>
      <c r="J123" s="179" t="s">
        <v>33</v>
      </c>
      <c r="K123" s="181" t="s">
        <v>34</v>
      </c>
      <c r="L123" s="182"/>
      <c r="O123" s="83" t="str">
        <f>IFERROR(ROUNDUP(C79*E79*H79/J79*L79,0),"0")</f>
        <v>0</v>
      </c>
      <c r="P123" s="83" t="str">
        <f>IFERROR(ROUNDUP(C92*E92*G92/I92*K92,0),"0")</f>
        <v>0</v>
      </c>
      <c r="Q123" s="83" t="str">
        <f>IFERROR(ROUNDUP(C102*E102*G102/I102*K102,0),"0")</f>
        <v>0</v>
      </c>
      <c r="R123" s="83" t="str">
        <f>IFERROR(ROUNDUP(C116*E116*G116/I116*K116,0),"0")</f>
        <v>0</v>
      </c>
      <c r="S123" s="84">
        <f>O123+P123+Q123+R123</f>
        <v>0</v>
      </c>
      <c r="T123" s="20"/>
    </row>
    <row r="124" spans="1:20" ht="27" customHeight="1" thickBot="1" x14ac:dyDescent="0.6">
      <c r="B124" s="172"/>
      <c r="C124" s="173"/>
      <c r="D124" s="173"/>
      <c r="E124" s="173"/>
      <c r="F124" s="173"/>
      <c r="G124" s="174"/>
      <c r="H124" s="177"/>
      <c r="I124" s="178"/>
      <c r="J124" s="180"/>
      <c r="K124" s="181"/>
      <c r="L124" s="182"/>
      <c r="S124" s="82" t="str">
        <f>IF(S123&gt;1,S123,"")</f>
        <v/>
      </c>
    </row>
    <row r="125" spans="1:20" ht="13.5" thickTop="1" x14ac:dyDescent="0.55000000000000004">
      <c r="B125" s="19" t="s">
        <v>74</v>
      </c>
    </row>
    <row r="126" spans="1:20" x14ac:dyDescent="0.55000000000000004">
      <c r="B126" s="164" t="s">
        <v>75</v>
      </c>
      <c r="C126" s="164"/>
      <c r="D126" s="164"/>
      <c r="E126" s="164"/>
      <c r="F126" s="164"/>
      <c r="G126" s="164"/>
      <c r="H126" s="164"/>
      <c r="I126" s="164"/>
      <c r="J126" s="164"/>
      <c r="K126" s="164"/>
      <c r="L126" s="164"/>
    </row>
    <row r="127" spans="1:20" ht="11.25" customHeight="1" x14ac:dyDescent="0.55000000000000004"/>
    <row r="128" spans="1:20" x14ac:dyDescent="0.55000000000000004">
      <c r="A128" s="50"/>
      <c r="B128" s="85" t="s">
        <v>23</v>
      </c>
      <c r="C128" s="50"/>
      <c r="D128" s="50"/>
      <c r="E128" s="50"/>
      <c r="F128" s="50"/>
      <c r="G128" s="50"/>
      <c r="H128" s="50"/>
      <c r="I128" s="50"/>
      <c r="J128" s="50"/>
      <c r="K128" s="50"/>
      <c r="L128" s="50"/>
      <c r="M128" s="50"/>
      <c r="N128" s="50"/>
    </row>
    <row r="129" spans="1:13" x14ac:dyDescent="0.55000000000000004">
      <c r="A129" s="50"/>
      <c r="B129" s="85" t="s">
        <v>105</v>
      </c>
      <c r="C129" s="50"/>
      <c r="D129" s="50"/>
      <c r="E129" s="50"/>
      <c r="F129" s="50"/>
      <c r="G129" s="50"/>
      <c r="H129" s="50"/>
      <c r="I129" s="50"/>
      <c r="J129" s="50"/>
      <c r="K129" s="50"/>
      <c r="L129" s="50"/>
      <c r="M129" s="50"/>
    </row>
    <row r="130" spans="1:13" ht="17.25" customHeight="1" x14ac:dyDescent="0.55000000000000004">
      <c r="A130" s="50"/>
      <c r="B130" s="161" t="s">
        <v>24</v>
      </c>
      <c r="C130" s="161"/>
      <c r="D130" s="161"/>
      <c r="E130" s="161"/>
      <c r="F130" s="161"/>
      <c r="G130" s="161"/>
      <c r="H130" s="161"/>
      <c r="I130" s="161"/>
      <c r="J130" s="161"/>
      <c r="K130" s="161"/>
      <c r="L130" s="161"/>
      <c r="M130" s="86"/>
    </row>
    <row r="131" spans="1:13" ht="27" customHeight="1" x14ac:dyDescent="0.55000000000000004">
      <c r="A131" s="50"/>
      <c r="B131" s="161" t="s">
        <v>77</v>
      </c>
      <c r="C131" s="162"/>
      <c r="D131" s="162"/>
      <c r="E131" s="162"/>
      <c r="F131" s="162"/>
      <c r="G131" s="162"/>
      <c r="H131" s="162"/>
      <c r="I131" s="162"/>
      <c r="J131" s="162"/>
      <c r="K131" s="162"/>
      <c r="L131" s="162"/>
    </row>
  </sheetData>
  <mergeCells count="62">
    <mergeCell ref="B76:E76"/>
    <mergeCell ref="F76:G76"/>
    <mergeCell ref="J64:L64"/>
    <mergeCell ref="I76:L76"/>
    <mergeCell ref="B72:E72"/>
    <mergeCell ref="I66:K66"/>
    <mergeCell ref="B78:F78"/>
    <mergeCell ref="B91:F91"/>
    <mergeCell ref="D82:E82"/>
    <mergeCell ref="D83:E83"/>
    <mergeCell ref="B85:L85"/>
    <mergeCell ref="B86:L86"/>
    <mergeCell ref="E79:F79"/>
    <mergeCell ref="E80:F80"/>
    <mergeCell ref="H123:I124"/>
    <mergeCell ref="J123:J124"/>
    <mergeCell ref="B87:D87"/>
    <mergeCell ref="B89:D89"/>
    <mergeCell ref="I113:L113"/>
    <mergeCell ref="K123:L124"/>
    <mergeCell ref="B131:L131"/>
    <mergeCell ref="D95:E95"/>
    <mergeCell ref="B101:F101"/>
    <mergeCell ref="D105:E105"/>
    <mergeCell ref="B115:F115"/>
    <mergeCell ref="D119:E119"/>
    <mergeCell ref="B98:L98"/>
    <mergeCell ref="B99:D99"/>
    <mergeCell ref="B108:L108"/>
    <mergeCell ref="B109:F109"/>
    <mergeCell ref="B111:F111"/>
    <mergeCell ref="B126:L126"/>
    <mergeCell ref="B130:L130"/>
    <mergeCell ref="B123:G124"/>
    <mergeCell ref="B113:F113"/>
    <mergeCell ref="I111:L111"/>
    <mergeCell ref="B7:D7"/>
    <mergeCell ref="B10:D12"/>
    <mergeCell ref="F72:G72"/>
    <mergeCell ref="B64:I64"/>
    <mergeCell ref="I72:L72"/>
    <mergeCell ref="B68:L68"/>
    <mergeCell ref="B69:L69"/>
    <mergeCell ref="I70:L70"/>
    <mergeCell ref="B13:D13"/>
    <mergeCell ref="B66:H66"/>
    <mergeCell ref="F2:J2"/>
    <mergeCell ref="E13:L13"/>
    <mergeCell ref="B74:E74"/>
    <mergeCell ref="F74:G74"/>
    <mergeCell ref="I74:L74"/>
    <mergeCell ref="A1:E2"/>
    <mergeCell ref="J4:L5"/>
    <mergeCell ref="B70:E70"/>
    <mergeCell ref="F70:G70"/>
    <mergeCell ref="E10:L12"/>
    <mergeCell ref="E8:L9"/>
    <mergeCell ref="E7:L7"/>
    <mergeCell ref="B6:L6"/>
    <mergeCell ref="B21:B62"/>
    <mergeCell ref="B14:D20"/>
    <mergeCell ref="B8:D9"/>
  </mergeCells>
  <phoneticPr fontId="1"/>
  <dataValidations count="4">
    <dataValidation allowBlank="1" sqref="I66"/>
    <dataValidation type="whole" operator="equal" allowBlank="1" showInputMessage="1" showErrorMessage="1" sqref="C79">
      <formula1>200000</formula1>
    </dataValidation>
    <dataValidation type="whole" operator="equal" allowBlank="1" showInputMessage="1" showErrorMessage="1" sqref="C92">
      <formula1>2000</formula1>
    </dataValidation>
    <dataValidation type="whole" operator="equal" allowBlank="1" showInputMessage="1" showErrorMessage="1" sqref="C102 C116">
      <formula1>20000</formula1>
    </dataValidation>
  </dataValidations>
  <pageMargins left="0.23622047244094491" right="0.23622047244094491" top="0.35433070866141736" bottom="0.35433070866141736" header="0.11811023622047245" footer="0.11811023622047245"/>
  <pageSetup paperSize="9" scale="73" fitToHeight="0" orientation="portrait" horizontalDpi="4294967294" r:id="rId1"/>
  <rowBreaks count="3" manualBreakCount="3">
    <brk id="39" max="12" man="1"/>
    <brk id="66" max="12" man="1"/>
    <brk id="96"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2021-09-30T05:34:45Z</dcterms:created>
  <dcterms:modified xsi:type="dcterms:W3CDTF">2021-09-30T05:39:59Z</dcterms:modified>
</cp:coreProperties>
</file>