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BE37" i="10"/>
  <c r="U37" i="10"/>
  <c r="BE36" i="10"/>
  <c r="C34" i="10"/>
  <c r="C35" i="10" s="1"/>
  <c r="C36" i="10" s="1"/>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E34" i="10"/>
  <c r="BE35" i="10" s="1"/>
  <c r="BW34" i="10" l="1"/>
  <c r="BW35" i="10" s="1"/>
  <c r="BW36" i="10" s="1"/>
  <c r="BW37" i="10" s="1"/>
  <c r="BW38" i="10" s="1"/>
  <c r="BW39" i="10" s="1"/>
  <c r="BW40" i="10" s="1"/>
  <c r="BW41" i="10" s="1"/>
  <c r="BW42" i="10" s="1"/>
  <c r="BW43"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<sst xmlns="http://schemas.openxmlformats.org/spreadsheetml/2006/main" count="1148" uniqueCount="647">
  <si>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</si>
  <si>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</si>
  <si>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</si>
  <si>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</si>
  <si>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</si>
  <si>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</si>
  <si>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</si>
  <si>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</si>
  <si>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</si>
  <si>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</si>
  <si>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</si>
  <si>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</si>
  <si>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</si>
  <si>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</si>
  <si>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</si>
  <si>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</si>
  <si>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</si>
  <si>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</si>
  <si>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</si>
  <si>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</si>
  <si>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</si>
  <si>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</si>
  <si>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</si>
  <si>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</si>
  <si>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</si>
  <si>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</si>
  <si>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</si>
  <si>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</si>
  <si>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</si>
  <si>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</si>
  <si>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</si>
  <si>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</si>
  <si>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</si>
  <si>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</si>
  <si>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</si>
  <si>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</si>
  <si>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</si>
  <si>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</si>
  <si>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</si>
  <si>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</si>
  <si>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</si>
  <si>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</si>
  <si>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</si>
  <si>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</si>
  <si>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</si>
  <si>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</si>
  <si>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</si>
  <si>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</si>
  <si>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</si>
  <si>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</si>
  <si>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</si>
  <si>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</si>
  <si>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</si>
  <si>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</si>
  <si>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</si>
  <si>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</si>
  <si>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</si>
  <si>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</si>
  <si>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</si>
  <si>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</si>
  <si>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</si>
  <si>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</si>
  <si>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</si>
  <si>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</si>
  <si>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</si>
  <si>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</si>
  <si>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</si>
  <si>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</si>
  <si>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</si>
  <si>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</si>
  <si>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</si>
  <si>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</si>
  <si>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</si>
  <si>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</si>
  <si>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</si>
  <si>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</si>
  <si>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</si>
  <si>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</si>
  <si>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</si>
  <si>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</si>
  <si>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</si>
  <si>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</si>
  <si>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</si>
  <si>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</si>
  <si>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</si>
  <si>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</si>
  <si>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</si>
  <si>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</si>
  <si>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</si>
  <si>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</si>
  <si>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</si>
  <si>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</si>
  <si>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</si>
  <si>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</si>
  <si>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</si>
  <si>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</si>
  <si>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</si>
  <si>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</si>
  <si>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</si>
  <si>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</si>
  <si>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</si>
  <si>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</si>
  <si>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</si>
  <si>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</si>
  <si>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</si>
  <si>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</si>
  <si>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</si>
  <si>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</si>
  <si>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</si>
  <si>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</si>
  <si>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</si>
  <si>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</si>
  <si>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</si>
  <si>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</si>
  <si>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</si>
  <si>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</si>
  <si>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</si>
  <si>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</si>
  <si>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</si>
  <si>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</si>
  <si>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</si>
  <si>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</si>
  <si>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</si>
  <si>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</si>
  <si>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</si>
  <si>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</si>
  <si>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</si>
  <si>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</si>
  <si>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</si>
  <si>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</si>
  <si>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</si>
  <si>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</si>
  <si>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</si>
  <si>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</si>
  <si>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</si>
  <si>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</si>
  <si>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</si>
  <si>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</si>
  <si>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</si>
  <si>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</si>
  <si>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</si>
  <si>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</si>
  <si>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</si>
  <si>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</si>
  <si>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</si>
  <si>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</si>
  <si>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</si>
  <si>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</si>
  <si>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</si>
  <si>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</si>
  <si>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</si>
  <si>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</si>
  <si>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</si>
  <si>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</si>
  <si>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</si>
  <si>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</si>
  <si>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</si>
  <si>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</si>
  <si>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</si>
  <si>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</si>
  <si>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</si>
  <si>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</si>
  <si>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</si>
  <si>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</si>
  <si>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</si>
  <si>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</si>
  <si>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</si>
  <si>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</si>
  <si>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</si>
  <si>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</si>
  <si>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</si>
  <si>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</si>
  <si>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</si>
  <si>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</si>
  <si>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</si>
  <si>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</si>
  <si>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</si>
  <si>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</si>
  <si>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</si>
  <si>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</si>
  <si>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</si>
  <si>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</si>
  <si>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</si>
  <si>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</si>
  <si>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</si>
  <si>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</si>
  <si>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</si>
  <si>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</si>
  <si>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</si>
  <si>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</si>
  <si>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</si>
  <si>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</si>
  <si>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</si>
  <si>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</si>
  <si>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</si>
  <si>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</si>
  <si>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</si>
  <si>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</si>
  <si>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</si>
  <si>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</si>
  <si>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</si>
  <si>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</si>
  <si>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</si>
  <si>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</si>
  <si>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</si>
  <si>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</si>
  <si>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</si>
  <si>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</si>
  <si>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</si>
  <si>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</si>
  <si>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</si>
  <si>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</si>
  <si>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</si>
  <si>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</si>
  <si>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</si>
  <si>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</si>
  <si>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</si>
  <si>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</si>
  <si>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</si>
  <si>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</si>
  <si>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</si>
  <si>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</si>
  <si>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</si>
  <si>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</si>
  <si>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</si>
  <si>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</si>
  <si>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</si>
  <si>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</si>
  <si>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</si>
  <si>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</si>
  <si>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</si>
  <si>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</si>
  <si>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</si>
  <si>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</si>
  <si>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</si>
  <si>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</si>
  <si>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</si>
  <si>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</si>
  <si>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</si>
  <si>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</si>
  <si>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</si>
  <si>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</si>
  <si>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</si>
  <si>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</si>
  <si>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</si>
  <si>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</si>
  <si>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</si>
  <si>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</si>
  <si>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</si>
  <si>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</si>
  <si>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</si>
  <si>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</si>
  <si>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</si>
  <si>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</si>
  <si>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</si>
  <si>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</si>
  <si>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</si>
  <si>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</si>
  <si>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</si>
  <si>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</si>
  <si>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</si>
  <si>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</si>
  <si>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</si>
  <si>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</si>
  <si>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</si>
  <si>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</si>
  <si>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</si>
  <si>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</si>
  <si>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</si>
  <si>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</si>
  <si>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</si>
  <si>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</si>
  <si>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</si>
  <si>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</si>
  <si>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</si>
  <si>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</si>
  <si>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</si>
  <si>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</si>
  <si>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</si>
  <si>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</si>
  <si>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</si>
  <si>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</si>
  <si>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</si>
  <si>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</si>
  <si>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</si>
  <si>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</si>
  <si>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</si>
  <si>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</si>
  <si>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</si>
  <si>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</si>
  <si>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</si>
  <si>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</si>
  <si>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</si>
  <si>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</si>
  <si>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</si>
  <si>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</si>
  <si>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</si>
  <si>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</si>
  <si>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</si>
  <si>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</si>
  <si>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</si>
  <si>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</si>
  <si>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</si>
  <si>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</si>
  <si>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</si>
  <si>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</si>
  <si>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</si>
  <si>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</si>
  <si>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</si>
  <si>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</si>
  <si>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</si>
  <si>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</si>
  <si>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</si>
  <si>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</si>
  <si>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</si>
  <si>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</si>
  <si>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</si>
  <si>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</si>
  <si>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</si>
  <si>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</si>
  <si>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</si>
  <si>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</si>
  <si>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</si>
  <si>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</si>
  <si>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</si>
  <si>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</si>
  <si>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</si>
  <si>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</si>
  <si>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</si>
  <si>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</si>
  <si>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</si>
  <si>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</si>
  <si>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</si>
  <si>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</si>
  <si>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</si>
  <si>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</si>
  <si>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</si>
  <si>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</si>
  <si>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</si>
  <si>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</si>
  <si>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</si>
  <si>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</si>
  <si>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</si>
  <si>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</si>
  <si>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</si>
  <si>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</si>
  <si>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</si>
  <si>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</si>
  <si>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</si>
  <si>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</si>
  <si>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</si>
  <si>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</si>
  <si>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</si>
  <si>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</si>
  <si>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</si>
  <si>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</si>
  <si>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</si>
  <si>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</si>
  <si>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</si>
  <si>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</si>
  <si>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</si>
  <si>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</si>
  <si>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</si>
  <si>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</si>
  <si>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</si>
  <si>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</si>
  <si>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</si>
  <si>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</si>
  <si>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</si>
  <si>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</si>
  <si>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</si>
  <si>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</si>
  <si>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</si>
  <si>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</si>
  <si>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</si>
  <si>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</si>
  <si>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</si>
  <si>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</si>
  <si>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</si>
  <si>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</si>
  <si>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</si>
  <si>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</si>
  <si>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</si>
  <si>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</si>
  <si>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</si>
  <si>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</si>
  <si>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</si>
  <si>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</si>
  <si>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</si>
  <si>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</si>
  <si>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</si>
  <si>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共同汚水処理施設事業特別会計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</si>
  <si>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</si>
  <si>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</si>
  <si>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</si>
  <si>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</si>
  <si>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</si>
  <si>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</si>
  <si>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</si>
  <si>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</si>
  <si>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</si>
  <si>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</si>
  <si>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</si>
  <si>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</si>
  <si>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</si>
  <si>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</si>
  <si>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</si>
  <si>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</si>
  <si>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</si>
  <si>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</si>
  <si>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</si>
  <si>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</si>
  <si>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</si>
  <si>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</si>
  <si>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駐車場事業会計</t>
    <phoneticPr fontId="5"/>
  </si>
  <si>
    <t>法適用企業</t>
    <phoneticPr fontId="5"/>
  </si>
  <si>
    <t>下水道事業会計</t>
    <phoneticPr fontId="5"/>
  </si>
  <si>
    <t>モーターボート競走事業会計</t>
    <phoneticPr fontId="5"/>
  </si>
  <si>
    <t>農業集落排水事業特別会計</t>
    <phoneticPr fontId="5"/>
  </si>
  <si>
    <t>法非適用企業</t>
    <phoneticPr fontId="5"/>
  </si>
  <si>
    <t>市営浄化槽事業特別会計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</si>
  <si>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</si>
  <si>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</si>
  <si>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</si>
  <si>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</si>
  <si>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</si>
  <si>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</si>
  <si>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</si>
  <si>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</si>
  <si>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</si>
  <si>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</si>
  <si>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</si>
  <si>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</si>
  <si>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</si>
  <si>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</si>
  <si>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</si>
  <si>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</si>
  <si>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</si>
  <si>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</si>
  <si>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</si>
  <si>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</si>
  <si>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</si>
  <si>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</si>
  <si>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</si>
  <si>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</si>
  <si>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</si>
  <si>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</si>
  <si>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</si>
  <si>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</si>
  <si>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</si>
  <si>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</si>
  <si>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</si>
  <si>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</si>
  <si>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</si>
  <si>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</si>
  <si>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</si>
  <si>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</si>
  <si>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</si>
  <si>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</si>
  <si>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</si>
  <si>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</si>
  <si>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</si>
  <si>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</si>
  <si>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</si>
  <si>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</si>
  <si>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</si>
  <si>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</si>
  <si>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</si>
  <si>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</si>
  <si>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</si>
  <si>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</si>
  <si>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</si>
  <si>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</si>
  <si>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</si>
  <si>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</si>
  <si>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</si>
  <si>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</si>
  <si>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</si>
  <si>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</si>
  <si>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</si>
  <si>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</si>
  <si>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</si>
  <si>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</si>
  <si>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</si>
  <si>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</si>
  <si>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</si>
  <si>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</si>
  <si>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</si>
  <si>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</si>
  <si>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</si>
  <si>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市営浄化槽事業特別会計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</si>
  <si>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</si>
  <si>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</si>
  <si>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</si>
  <si>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</si>
  <si>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</si>
  <si>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</si>
  <si>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</si>
  <si>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</si>
  <si>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</si>
  <si>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</si>
  <si>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</si>
  <si>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</si>
  <si>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</si>
  <si>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</si>
  <si>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</si>
  <si>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</si>
  <si>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</si>
  <si>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</si>
  <si>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</si>
  <si>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</si>
  <si>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</si>
  <si>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</si>
  <si>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</si>
  <si>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</si>
  <si>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</si>
  <si>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</si>
  <si>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</si>
  <si>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</si>
  <si>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</si>
  <si>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</si>
  <si>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</si>
  <si>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</si>
  <si>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</si>
  <si>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</si>
  <si>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</si>
  <si>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</si>
  <si>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</si>
  <si>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</si>
  <si>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</si>
  <si>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</si>
  <si>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</si>
  <si>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</si>
  <si>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</si>
  <si>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</si>
  <si>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</si>
  <si>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</si>
  <si>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</si>
  <si>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</si>
  <si>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</si>
  <si>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</si>
  <si>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</si>
  <si>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</si>
  <si>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</si>
  <si>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</si>
  <si>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</si>
  <si>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</si>
  <si>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</si>
  <si>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</si>
  <si>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</si>
  <si>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</si>
  <si>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</si>
  <si>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</si>
  <si>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</si>
  <si>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</si>
  <si>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</si>
  <si>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</si>
  <si>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</si>
  <si>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</si>
  <si>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</si>
  <si>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</si>
  <si>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</si>
  <si>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</si>
  <si>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</si>
  <si>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</si>
  <si>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</si>
  <si>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</si>
  <si>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</si>
  <si>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</si>
  <si>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</si>
  <si>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</si>
  <si>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</si>
  <si>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</si>
  <si>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</si>
  <si>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</si>
  <si>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</si>
  <si>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</si>
  <si>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</si>
  <si>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1.58</t>
  </si>
  <si>
    <t>▲ 4.16</t>
  </si>
  <si>
    <t>▲ 5.24</t>
  </si>
  <si>
    <t>▲ 3.16</t>
  </si>
  <si>
    <t>▲ 3.31</t>
  </si>
  <si>
    <t>モーターボート競走事業会計</t>
  </si>
  <si>
    <t>水道事業会計</t>
  </si>
  <si>
    <t>介護保険事業特別会計</t>
  </si>
  <si>
    <t>下水道事業会計</t>
  </si>
  <si>
    <t>一般会計</t>
  </si>
  <si>
    <t>駐車場事業会計</t>
  </si>
  <si>
    <t>工業用水道事業会計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</si>
  <si>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</si>
  <si>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</si>
  <si>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</si>
  <si>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</si>
  <si>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</si>
  <si>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</si>
  <si>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</si>
  <si>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</si>
  <si>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</si>
  <si>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</si>
  <si>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三重県市町総合事務組合（退職手当特別会計）</t>
  </si>
  <si>
    <t>三重県市町総合事務組合（デジタル地図特別会計）</t>
    <rPh sb="16" eb="18">
      <t>チズ</t>
    </rPh>
    <phoneticPr fontId="31"/>
  </si>
  <si>
    <t>三重県市町総合事務組合（共同研修特別会計）</t>
  </si>
  <si>
    <t>三重県市町総合事務組合（物品特別会計）</t>
  </si>
  <si>
    <t>三重県市町総合事務組合（公平委員会特別会計）</t>
  </si>
  <si>
    <t>三重県市町総合事務組合（消防救急無線特別会計）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</si>
  <si>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3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</si>
  <si>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</si>
  <si>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3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</si>
  <si>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</si>
  <si>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津市社会教育振興会</t>
    <rPh sb="0" eb="2">
      <t>ツシ</t>
    </rPh>
    <rPh sb="2" eb="4">
      <t>シャカイ</t>
    </rPh>
    <rPh sb="4" eb="6">
      <t>キョウイク</t>
    </rPh>
    <rPh sb="6" eb="9">
      <t>シンコウカイ</t>
    </rPh>
    <phoneticPr fontId="31"/>
  </si>
  <si>
    <t>津駅前都市開発</t>
    <rPh sb="0" eb="2">
      <t>ツエキ</t>
    </rPh>
    <rPh sb="2" eb="3">
      <t>マエ</t>
    </rPh>
    <rPh sb="3" eb="5">
      <t>トシ</t>
    </rPh>
    <rPh sb="5" eb="7">
      <t>カイハツ</t>
    </rPh>
    <phoneticPr fontId="31"/>
  </si>
  <si>
    <t>伊勢湾ヘリポート</t>
    <rPh sb="0" eb="3">
      <t>イセワン</t>
    </rPh>
    <phoneticPr fontId="31"/>
  </si>
  <si>
    <t>まちづくり津夢時風</t>
    <rPh sb="5" eb="6">
      <t>ツ</t>
    </rPh>
    <rPh sb="6" eb="7">
      <t>ユメ</t>
    </rPh>
    <rPh sb="7" eb="8">
      <t>トキ</t>
    </rPh>
    <rPh sb="8" eb="9">
      <t>カゼ</t>
    </rPh>
    <phoneticPr fontId="31"/>
  </si>
  <si>
    <t>津センターパレス</t>
    <rPh sb="0" eb="1">
      <t>ツ</t>
    </rPh>
    <phoneticPr fontId="31"/>
  </si>
  <si>
    <t>津サイエンスプラザ</t>
    <rPh sb="0" eb="1">
      <t>ツ</t>
    </rPh>
    <phoneticPr fontId="31"/>
  </si>
  <si>
    <t>津市土地開発公社</t>
    <rPh sb="0" eb="2">
      <t>ツシ</t>
    </rPh>
    <rPh sb="2" eb="4">
      <t>トチ</t>
    </rPh>
    <rPh sb="4" eb="6">
      <t>カイハツ</t>
    </rPh>
    <rPh sb="6" eb="8">
      <t>コウシャ</t>
    </rPh>
    <phoneticPr fontId="31"/>
  </si>
  <si>
    <t>青山高原保健休養地管理</t>
    <rPh sb="0" eb="2">
      <t>アオヤマ</t>
    </rPh>
    <rPh sb="2" eb="4">
      <t>コウゲン</t>
    </rPh>
    <rPh sb="4" eb="6">
      <t>ホケン</t>
    </rPh>
    <rPh sb="6" eb="8">
      <t>キュウヨウ</t>
    </rPh>
    <rPh sb="8" eb="9">
      <t>チ</t>
    </rPh>
    <rPh sb="9" eb="11">
      <t>カンリ</t>
    </rPh>
    <phoneticPr fontId="31"/>
  </si>
  <si>
    <t>美杉観光開発</t>
    <rPh sb="0" eb="2">
      <t>ミスギ</t>
    </rPh>
    <rPh sb="2" eb="4">
      <t>カンコウ</t>
    </rPh>
    <rPh sb="4" eb="6">
      <t>カイハツ</t>
    </rPh>
    <phoneticPr fontId="31"/>
  </si>
  <si>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</si>
  <si>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5"/>
  </si>
  <si>
    <t>過疎地域振興事業基金</t>
    <rPh sb="0" eb="2">
      <t>カソ</t>
    </rPh>
    <rPh sb="2" eb="4">
      <t>チイキ</t>
    </rPh>
    <rPh sb="4" eb="6">
      <t>シンコウ</t>
    </rPh>
    <rPh sb="6" eb="8">
      <t>ジギョウ</t>
    </rPh>
    <rPh sb="8" eb="10">
      <t>キキン</t>
    </rPh>
    <phoneticPr fontId="2"/>
  </si>
  <si>
    <t>国際交流推進基金</t>
    <rPh sb="0" eb="2">
      <t>コクサイ</t>
    </rPh>
    <rPh sb="2" eb="4">
      <t>コウリュウ</t>
    </rPh>
    <rPh sb="4" eb="6">
      <t>スイシン</t>
    </rPh>
    <rPh sb="6" eb="8">
      <t>キキン</t>
    </rPh>
    <phoneticPr fontId="2"/>
  </si>
  <si>
    <t>文化振興基金</t>
    <rPh sb="0" eb="2">
      <t>ブンカ</t>
    </rPh>
    <rPh sb="2" eb="4">
      <t>シンコウ</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</si>
  <si>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</si>
  <si>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</si>
  <si>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</si>
  <si>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</si>
  <si>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</si>
  <si>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</si>
  <si>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</si>
  <si>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</si>
  <si>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</si>
  <si>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</si>
  <si>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</si>
  <si>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残高の減少などにより一時的に改善したが、令和元年度は、財政調整基金などの減少や施設整備などによる新たな合併特例事業債の借入により上昇しており、今後も一定程度上昇が見込まれているため、引き続き、財源の確保や歳出予算縮減の徹底等により財政の健全化に努める。　
　また、有形固定資産減価償却率については、類似団体よりも高く、上昇傾向にあり、公共建築物の延床面積は類似団体に比べて多く、建築後３０年以上を経過した施設の延べ床面積は全体の６０%を超えている。公共施設等総合管理計画に基づき、今後、施設の有効活用、複合化・集約化などを図りながら、老朽化対策に取り組んでいく。</t>
    <rPh sb="36" eb="38">
      <t>レイワ</t>
    </rPh>
    <rPh sb="38" eb="39">
      <t>ガン</t>
    </rPh>
    <rPh sb="39" eb="41">
      <t>ネンド</t>
    </rPh>
    <rPh sb="43" eb="45">
      <t>ザイセイ</t>
    </rPh>
    <rPh sb="45" eb="47">
      <t>チョウセイ</t>
    </rPh>
    <rPh sb="47" eb="49">
      <t>キキン</t>
    </rPh>
    <rPh sb="52" eb="54">
      <t>ゲンショウ</t>
    </rPh>
    <rPh sb="55" eb="57">
      <t>シセツ</t>
    </rPh>
    <rPh sb="57" eb="59">
      <t>セイビ</t>
    </rPh>
    <rPh sb="64" eb="65">
      <t>アラ</t>
    </rPh>
    <rPh sb="67" eb="69">
      <t>ガッペイ</t>
    </rPh>
    <rPh sb="69" eb="71">
      <t>トクレイ</t>
    </rPh>
    <rPh sb="71" eb="73">
      <t>ジギョウ</t>
    </rPh>
    <rPh sb="73" eb="74">
      <t>サイ</t>
    </rPh>
    <rPh sb="75" eb="77">
      <t>カリイレ</t>
    </rPh>
    <rPh sb="80" eb="82">
      <t>ジョウショウ</t>
    </rPh>
    <rPh sb="112" eb="114">
      <t>ザイゲン</t>
    </rPh>
    <rPh sb="115" eb="117">
      <t>カクホ</t>
    </rPh>
    <rPh sb="118" eb="120">
      <t>サイシュツ</t>
    </rPh>
    <rPh sb="120" eb="122">
      <t>ヨサン</t>
    </rPh>
    <rPh sb="122" eb="124">
      <t>シュクゲン</t>
    </rPh>
    <rPh sb="125" eb="127">
      <t>テッテイ</t>
    </rPh>
    <rPh sb="127" eb="128">
      <t>ナド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</si>
  <si>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</si>
  <si>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</si>
  <si>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</si>
  <si>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</si>
  <si>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</si>
  <si>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</si>
  <si>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</si>
  <si>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</si>
  <si>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</si>
  <si>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</si>
  <si>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実質公債費比率は、単年度の比率では低下しているものの類似団体と比較して高く、将来負担比率も高い水準にある。
　市町村合併後に進めてきた斎場や最終処分場等の建設、認定こども園の整備、学校施設大規模改修などの大規模事業により、平成２５年度以降地方債残高は増加傾向にあり、元利償還金も平成２７年度以降上昇傾向にあるが、近年実施の大規模事業については合併特例事業債や過疎対策事業債を財源としていることから、実質公債費率への影響は限定的になると考えられる。</t>
    <rPh sb="10" eb="13">
      <t>タンネンド</t>
    </rPh>
    <rPh sb="14" eb="16">
      <t>ヒリツ</t>
    </rPh>
    <rPh sb="150" eb="152">
      <t>ケイコウ</t>
    </rPh>
    <rPh sb="176" eb="17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</si>
</sst>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4"/>
      <color theme="1"/>
      <name val="ＭＳ Ｐゴシック"/>
      <family val="3"/>
      <charset val="128"/>
    </font>
    <font>
      <sz val="9"/>
      <color indexed="8"/>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5910-4DA8-A3C5-C952D64E9F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69465</c:v>
                </c:pt>
                <c:pt idx="1">
                  <c:v>56023</c:v>
                </c:pt>
                <c:pt idx="2">
                  <c:v>60527</c:v>
                </c:pt>
                <c:pt idx="3">
                  <c:v>43649</c:v>
                </c:pt>
                <c:pt idx="4">
                  <c:v>61855</c:v>
                </c:pt>
              </c:numCache>
            </c:numRef>
          </c:val>
          <c:smooth val="0"/>
          <c:extLst>
            <c:ext xmlns:c16="http://schemas.microsoft.com/office/drawing/2014/chart" uri="{C3380CC4-5D6E-409C-BE32-E72D297353CC}">
              <c16:uniqueId val="{00000001-5910-4DA8-A3C5-C952D64E9F37}"/>
            </c:ext>
          </c:extLst>
        </c:ser>
        <c:dLbls>
          <c:showLegendKey val="0"/>
          <c:showVal val="0"/>
          <c:showCatName val="0"/>
          <c:showSerName val="0"/>
          <c:showPercent val="0"/>
          <c:showBubbleSize val="0"/>
        </c:dLbls>
        <c:marker val="1"/>
        <c:smooth val="0"/>
        <c:axId val="215146072"/>
        <c:axId val="215146464"/>
      </c:lineChart>
      <c:catAx>
        <c:axId val="215146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146464"/>
        <c:crosses val="autoZero"/>
        <c:auto val="1"/>
        <c:lblAlgn val="ctr"/>
        <c:lblOffset val="100"/>
        <c:tickLblSkip val="1"/>
        <c:tickMarkSkip val="1"/>
        <c:noMultiLvlLbl val="0"/>
      </c:catAx>
      <c:valAx>
        <c:axId val="2151464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146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0.85</c:v>
                </c:pt>
                <c:pt idx="1">
                  <c:v>0.2</c:v>
                </c:pt>
                <c:pt idx="2">
                  <c:v>0.18</c:v>
                </c:pt>
                <c:pt idx="3">
                  <c:v>0.25</c:v>
                </c:pt>
                <c:pt idx="4">
                  <c:v>0.35</c:v>
                </c:pt>
              </c:numCache>
            </c:numRef>
          </c:val>
          <c:extLst>
            <c:ext xmlns:c16="http://schemas.microsoft.com/office/drawing/2014/chart" uri="{C3380CC4-5D6E-409C-BE32-E72D297353CC}">
              <c16:uniqueId val="{00000000-AE41-4300-A087-CC3AB44F49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28.23</c:v>
                </c:pt>
                <c:pt idx="1">
                  <c:v>24.91</c:v>
                </c:pt>
                <c:pt idx="2">
                  <c:v>19.600000000000001</c:v>
                </c:pt>
                <c:pt idx="3">
                  <c:v>16.18</c:v>
                </c:pt>
                <c:pt idx="4">
                  <c:v>12.93</c:v>
                </c:pt>
              </c:numCache>
            </c:numRef>
          </c:val>
          <c:extLst>
            <c:ext xmlns:c16="http://schemas.microsoft.com/office/drawing/2014/chart" uri="{C3380CC4-5D6E-409C-BE32-E72D297353CC}">
              <c16:uniqueId val="{00000001-AE41-4300-A087-CC3AB44F49CC}"/>
            </c:ext>
          </c:extLst>
        </c:ser>
        <c:dLbls>
          <c:showLegendKey val="0"/>
          <c:showVal val="0"/>
          <c:showCatName val="0"/>
          <c:showSerName val="0"/>
          <c:showPercent val="0"/>
          <c:showBubbleSize val="0"/>
        </c:dLbls>
        <c:gapWidth val="250"/>
        <c:overlap val="100"/>
        <c:axId val="215142544"/>
        <c:axId val="215142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-1.58</c:v>
                </c:pt>
                <c:pt idx="1">
                  <c:v>-4.16</c:v>
                </c:pt>
                <c:pt idx="2">
                  <c:v>-5.24</c:v>
                </c:pt>
                <c:pt idx="3">
                  <c:v>-3.16</c:v>
                </c:pt>
                <c:pt idx="4">
                  <c:v>-3.31</c:v>
                </c:pt>
              </c:numCache>
            </c:numRef>
          </c:val>
          <c:smooth val="0"/>
          <c:extLst>
            <c:ext xmlns:c16="http://schemas.microsoft.com/office/drawing/2014/chart" uri="{C3380CC4-5D6E-409C-BE32-E72D297353CC}">
              <c16:uniqueId val="{00000002-AE41-4300-A087-CC3AB44F49CC}"/>
            </c:ext>
          </c:extLst>
        </c:ser>
        <c:dLbls>
          <c:showLegendKey val="0"/>
          <c:showVal val="0"/>
          <c:showCatName val="0"/>
          <c:showSerName val="0"/>
          <c:showPercent val="0"/>
          <c:showBubbleSize val="0"/>
        </c:dLbls>
        <c:marker val="1"/>
        <c:smooth val="0"/>
        <c:axId val="215142544"/>
        <c:axId val="215142936"/>
      </c:lineChart>
      <c:catAx>
        <c:axId val="2151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142936"/>
        <c:crosses val="autoZero"/>
        <c:auto val="1"/>
        <c:lblAlgn val="ctr"/>
        <c:lblOffset val="100"/>
        <c:tickLblSkip val="1"/>
        <c:tickMarkSkip val="1"/>
        <c:noMultiLvlLbl val="0"/>
      </c:catAx>
      <c:valAx>
        <c:axId val="21514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0.43</c:v>
                </c:pt>
                <c:pt idx="2">
                  <c:v>#N/A</c:v>
                </c:pt>
                <c:pt idx="3">
                  <c:v>2.73</c:v>
                </c:pt>
                <c:pt idx="4">
                  <c:v>#N/A</c:v>
                </c:pt>
                <c:pt idx="5">
                  <c:v>1.24</c:v>
                </c:pt>
                <c:pt idx="6">
                  <c:v>#N/A</c:v>
                </c:pt>
                <c:pt idx="7">
                  <c:v>0.27</c:v>
                </c:pt>
                <c:pt idx="8">
                  <c:v>#N/A</c:v>
                </c:pt>
                <c:pt idx="9">
                  <c:v>7.0000000000000007E-2</c:v>
                </c:pt>
              </c:numCache>
            </c:numRef>
          </c:val>
          <c:extLst>
            <c:ext xmlns:c16="http://schemas.microsoft.com/office/drawing/2014/chart" uri="{C3380CC4-5D6E-409C-BE32-E72D297353CC}">
              <c16:uniqueId val="{00000000-6E7A-4E9B-A5B5-D28ABCF73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7A-4E9B-A5B5-D28ABCF7318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0.06</c:v>
                </c:pt>
                <c:pt idx="4">
                  <c:v>#N/A</c:v>
                </c:pt>
                <c:pt idx="5">
                  <c:v>0.18</c:v>
                </c:pt>
                <c:pt idx="6">
                  <c:v>#N/A</c:v>
                </c:pt>
                <c:pt idx="7">
                  <c:v>0.18</c:v>
                </c:pt>
                <c:pt idx="8">
                  <c:v>#N/A</c:v>
                </c:pt>
                <c:pt idx="9">
                  <c:v>0.05</c:v>
                </c:pt>
              </c:numCache>
            </c:numRef>
          </c:val>
          <c:extLst>
            <c:ext xmlns:c16="http://schemas.microsoft.com/office/drawing/2014/chart" uri="{C3380CC4-5D6E-409C-BE32-E72D297353CC}">
              <c16:uniqueId val="{00000002-6E7A-4E9B-A5B5-D28ABCF7318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0.23</c:v>
                </c:pt>
                <c:pt idx="8">
                  <c:v>#N/A</c:v>
                </c:pt>
                <c:pt idx="9">
                  <c:v>0.24</c:v>
                </c:pt>
              </c:numCache>
            </c:numRef>
          </c:val>
          <c:extLst>
            <c:ext xmlns:c16="http://schemas.microsoft.com/office/drawing/2014/chart" uri="{C3380CC4-5D6E-409C-BE32-E72D297353CC}">
              <c16:uniqueId val="{00000003-6E7A-4E9B-A5B5-D28ABCF73186}"/>
            </c:ext>
          </c:extLst>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0.36</c:v>
                </c:pt>
                <c:pt idx="2">
                  <c:v>#N/A</c:v>
                </c:pt>
                <c:pt idx="3">
                  <c:v>0.42</c:v>
                </c:pt>
                <c:pt idx="4">
                  <c:v>#N/A</c:v>
                </c:pt>
                <c:pt idx="5">
                  <c:v>0.15</c:v>
                </c:pt>
                <c:pt idx="6">
                  <c:v>#N/A</c:v>
                </c:pt>
                <c:pt idx="7">
                  <c:v>0.21</c:v>
                </c:pt>
                <c:pt idx="8">
                  <c:v>#N/A</c:v>
                </c:pt>
                <c:pt idx="9">
                  <c:v>0.25</c:v>
                </c:pt>
              </c:numCache>
            </c:numRef>
          </c:val>
          <c:extLst>
            <c:ext xmlns:c16="http://schemas.microsoft.com/office/drawing/2014/chart" uri="{C3380CC4-5D6E-409C-BE32-E72D297353CC}">
              <c16:uniqueId val="{00000004-6E7A-4E9B-A5B5-D28ABCF7318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0.83</c:v>
                </c:pt>
                <c:pt idx="2">
                  <c:v>#N/A</c:v>
                </c:pt>
                <c:pt idx="3">
                  <c:v>0.18</c:v>
                </c:pt>
                <c:pt idx="4">
                  <c:v>#N/A</c:v>
                </c:pt>
                <c:pt idx="5">
                  <c:v>0.16</c:v>
                </c:pt>
                <c:pt idx="6">
                  <c:v>#N/A</c:v>
                </c:pt>
                <c:pt idx="7">
                  <c:v>0.24</c:v>
                </c:pt>
                <c:pt idx="8">
                  <c:v>#N/A</c:v>
                </c:pt>
                <c:pt idx="9">
                  <c:v>0.32</c:v>
                </c:pt>
              </c:numCache>
            </c:numRef>
          </c:val>
          <c:extLst>
            <c:ext xmlns:c16="http://schemas.microsoft.com/office/drawing/2014/chart" uri="{C3380CC4-5D6E-409C-BE32-E72D297353CC}">
              <c16:uniqueId val="{00000005-6E7A-4E9B-A5B5-D28ABCF7318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0.34</c:v>
                </c:pt>
                <c:pt idx="4">
                  <c:v>#N/A</c:v>
                </c:pt>
                <c:pt idx="5">
                  <c:v>0.16</c:v>
                </c:pt>
                <c:pt idx="6">
                  <c:v>#N/A</c:v>
                </c:pt>
                <c:pt idx="7">
                  <c:v>0.2</c:v>
                </c:pt>
                <c:pt idx="8">
                  <c:v>#N/A</c:v>
                </c:pt>
                <c:pt idx="9">
                  <c:v>0.52</c:v>
                </c:pt>
              </c:numCache>
            </c:numRef>
          </c:val>
          <c:extLst>
            <c:ext xmlns:c16="http://schemas.microsoft.com/office/drawing/2014/chart" uri="{C3380CC4-5D6E-409C-BE32-E72D297353CC}">
              <c16:uniqueId val="{00000006-6E7A-4E9B-A5B5-D28ABCF7318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0.34</c:v>
                </c:pt>
                <c:pt idx="2">
                  <c:v>#N/A</c:v>
                </c:pt>
                <c:pt idx="3">
                  <c:v>0.64</c:v>
                </c:pt>
                <c:pt idx="4">
                  <c:v>#N/A</c:v>
                </c:pt>
                <c:pt idx="5">
                  <c:v>0.79</c:v>
                </c:pt>
                <c:pt idx="6">
                  <c:v>#N/A</c:v>
                </c:pt>
                <c:pt idx="7">
                  <c:v>0.92</c:v>
                </c:pt>
                <c:pt idx="8">
                  <c:v>#N/A</c:v>
                </c:pt>
                <c:pt idx="9">
                  <c:v>0.65</c:v>
                </c:pt>
              </c:numCache>
            </c:numRef>
          </c:val>
          <c:extLst>
            <c:ext xmlns:c16="http://schemas.microsoft.com/office/drawing/2014/chart" uri="{C3380CC4-5D6E-409C-BE32-E72D297353CC}">
              <c16:uniqueId val="{00000007-6E7A-4E9B-A5B5-D28ABCF731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8.65</c:v>
                </c:pt>
                <c:pt idx="2">
                  <c:v>#N/A</c:v>
                </c:pt>
                <c:pt idx="3">
                  <c:v>8.43</c:v>
                </c:pt>
                <c:pt idx="4">
                  <c:v>#N/A</c:v>
                </c:pt>
                <c:pt idx="5">
                  <c:v>7.89</c:v>
                </c:pt>
                <c:pt idx="6">
                  <c:v>#N/A</c:v>
                </c:pt>
                <c:pt idx="7">
                  <c:v>7.52</c:v>
                </c:pt>
                <c:pt idx="8">
                  <c:v>#N/A</c:v>
                </c:pt>
                <c:pt idx="9">
                  <c:v>7.12</c:v>
                </c:pt>
              </c:numCache>
            </c:numRef>
          </c:val>
          <c:extLst>
            <c:ext xmlns:c16="http://schemas.microsoft.com/office/drawing/2014/chart" uri="{C3380CC4-5D6E-409C-BE32-E72D297353CC}">
              <c16:uniqueId val="{00000008-6E7A-4E9B-A5B5-D28ABCF73186}"/>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2.29</c:v>
                </c:pt>
                <c:pt idx="6">
                  <c:v>#N/A</c:v>
                </c:pt>
                <c:pt idx="7">
                  <c:v>5.45</c:v>
                </c:pt>
                <c:pt idx="8">
                  <c:v>#N/A</c:v>
                </c:pt>
                <c:pt idx="9">
                  <c:v>9.25</c:v>
                </c:pt>
              </c:numCache>
            </c:numRef>
          </c:val>
          <c:extLst>
            <c:ext xmlns:c16="http://schemas.microsoft.com/office/drawing/2014/chart" uri="{C3380CC4-5D6E-409C-BE32-E72D297353CC}">
              <c16:uniqueId val="{00000009-6E7A-4E9B-A5B5-D28ABCF73186}"/>
            </c:ext>
          </c:extLst>
        </c:ser>
        <c:dLbls>
          <c:showLegendKey val="0"/>
          <c:showVal val="0"/>
          <c:showCatName val="0"/>
          <c:showSerName val="0"/>
          <c:showPercent val="0"/>
          <c:showBubbleSize val="0"/>
        </c:dLbls>
        <c:gapWidth val="150"/>
        <c:overlap val="100"/>
        <c:axId val="495004000"/>
        <c:axId val="495001648"/>
      </c:barChart>
      <c:catAx>
        <c:axId val="4950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01648"/>
        <c:crosses val="autoZero"/>
        <c:auto val="1"/>
        <c:lblAlgn val="ctr"/>
        <c:lblOffset val="100"/>
        <c:tickLblSkip val="1"/>
        <c:tickMarkSkip val="1"/>
        <c:noMultiLvlLbl val="0"/>
      </c:catAx>
      <c:valAx>
        <c:axId val="49500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11834</c:v>
                </c:pt>
                <c:pt idx="5">
                  <c:v>12225</c:v>
                </c:pt>
                <c:pt idx="8">
                  <c:v>12652</c:v>
                </c:pt>
                <c:pt idx="11">
                  <c:v>13345</c:v>
                </c:pt>
                <c:pt idx="14">
                  <c:v>12851</c:v>
                </c:pt>
              </c:numCache>
            </c:numRef>
          </c:val>
          <c:extLst>
            <c:ext xmlns:c16="http://schemas.microsoft.com/office/drawing/2014/chart" uri="{C3380CC4-5D6E-409C-BE32-E72D297353CC}">
              <c16:uniqueId val="{00000000-4F39-4E50-A996-068EAFFEF4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39-4E50-A996-068EAFFEF4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357</c:v>
                </c:pt>
                <c:pt idx="3">
                  <c:v>95</c:v>
                </c:pt>
                <c:pt idx="6">
                  <c:v>83</c:v>
                </c:pt>
                <c:pt idx="9">
                  <c:v>70</c:v>
                </c:pt>
                <c:pt idx="12">
                  <c:v>56</c:v>
                </c:pt>
              </c:numCache>
            </c:numRef>
          </c:val>
          <c:extLst>
            <c:ext xmlns:c16="http://schemas.microsoft.com/office/drawing/2014/chart" uri="{C3380CC4-5D6E-409C-BE32-E72D297353CC}">
              <c16:uniqueId val="{00000002-4F39-4E50-A996-068EAFFEF4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10</c:v>
                </c:pt>
                <c:pt idx="6">
                  <c:v>10</c:v>
                </c:pt>
                <c:pt idx="9">
                  <c:v>10</c:v>
                </c:pt>
                <c:pt idx="12">
                  <c:v>10</c:v>
                </c:pt>
              </c:numCache>
            </c:numRef>
          </c:val>
          <c:extLst>
            <c:ext xmlns:c16="http://schemas.microsoft.com/office/drawing/2014/chart" uri="{C3380CC4-5D6E-409C-BE32-E72D297353CC}">
              <c16:uniqueId val="{00000003-4F39-4E50-A996-068EAFFEF4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5413</c:v>
                </c:pt>
                <c:pt idx="3">
                  <c:v>5031</c:v>
                </c:pt>
                <c:pt idx="6">
                  <c:v>4852</c:v>
                </c:pt>
                <c:pt idx="9">
                  <c:v>5164</c:v>
                </c:pt>
                <c:pt idx="12">
                  <c:v>4699</c:v>
                </c:pt>
              </c:numCache>
            </c:numRef>
          </c:val>
          <c:extLst>
            <c:ext xmlns:c16="http://schemas.microsoft.com/office/drawing/2014/chart" uri="{C3380CC4-5D6E-409C-BE32-E72D297353CC}">
              <c16:uniqueId val="{00000004-4F39-4E50-A996-068EAFFEF4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39-4E50-A996-068EAFFEF4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39-4E50-A996-068EAFFEF4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9592</c:v>
                </c:pt>
                <c:pt idx="3">
                  <c:v>9804</c:v>
                </c:pt>
                <c:pt idx="6">
                  <c:v>10070</c:v>
                </c:pt>
                <c:pt idx="9">
                  <c:v>11066</c:v>
                </c:pt>
                <c:pt idx="12">
                  <c:v>10855</c:v>
                </c:pt>
              </c:numCache>
            </c:numRef>
          </c:val>
          <c:extLst>
            <c:ext xmlns:c16="http://schemas.microsoft.com/office/drawing/2014/chart" uri="{C3380CC4-5D6E-409C-BE32-E72D297353CC}">
              <c16:uniqueId val="{00000007-4F39-4E50-A996-068EAFFEF401}"/>
            </c:ext>
          </c:extLst>
        </c:ser>
        <c:dLbls>
          <c:showLegendKey val="0"/>
          <c:showVal val="0"/>
          <c:showCatName val="0"/>
          <c:showSerName val="0"/>
          <c:showPercent val="0"/>
          <c:showBubbleSize val="0"/>
        </c:dLbls>
        <c:gapWidth val="100"/>
        <c:overlap val="100"/>
        <c:axId val="495008704"/>
        <c:axId val="49500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3533</c:v>
                </c:pt>
                <c:pt idx="2">
                  <c:v>#N/A</c:v>
                </c:pt>
                <c:pt idx="3">
                  <c:v>#N/A</c:v>
                </c:pt>
                <c:pt idx="4">
                  <c:v>2715</c:v>
                </c:pt>
                <c:pt idx="5">
                  <c:v>#N/A</c:v>
                </c:pt>
                <c:pt idx="6">
                  <c:v>#N/A</c:v>
                </c:pt>
                <c:pt idx="7">
                  <c:v>2363</c:v>
                </c:pt>
                <c:pt idx="8">
                  <c:v>#N/A</c:v>
                </c:pt>
                <c:pt idx="9">
                  <c:v>#N/A</c:v>
                </c:pt>
                <c:pt idx="10">
                  <c:v>2965</c:v>
                </c:pt>
                <c:pt idx="11">
                  <c:v>#N/A</c:v>
                </c:pt>
                <c:pt idx="12">
                  <c:v>#N/A</c:v>
                </c:pt>
                <c:pt idx="13">
                  <c:v>2769</c:v>
                </c:pt>
                <c:pt idx="14">
                  <c:v>#N/A</c:v>
                </c:pt>
              </c:numCache>
            </c:numRef>
          </c:val>
          <c:smooth val="0"/>
          <c:extLst>
            <c:ext xmlns:c16="http://schemas.microsoft.com/office/drawing/2014/chart" uri="{C3380CC4-5D6E-409C-BE32-E72D297353CC}">
              <c16:uniqueId val="{00000008-4F39-4E50-A996-068EAFFEF401}"/>
            </c:ext>
          </c:extLst>
        </c:ser>
        <c:dLbls>
          <c:showLegendKey val="0"/>
          <c:showVal val="0"/>
          <c:showCatName val="0"/>
          <c:showSerName val="0"/>
          <c:showPercent val="0"/>
          <c:showBubbleSize val="0"/>
        </c:dLbls>
        <c:marker val="1"/>
        <c:smooth val="0"/>
        <c:axId val="495008704"/>
        <c:axId val="495005568"/>
      </c:lineChart>
      <c:catAx>
        <c:axId val="49500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05568"/>
        <c:crosses val="autoZero"/>
        <c:auto val="1"/>
        <c:lblAlgn val="ctr"/>
        <c:lblOffset val="100"/>
        <c:tickLblSkip val="1"/>
        <c:tickMarkSkip val="1"/>
        <c:noMultiLvlLbl val="0"/>
      </c:catAx>
      <c:valAx>
        <c:axId val="4950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123147</c:v>
                </c:pt>
                <c:pt idx="5">
                  <c:v>124768</c:v>
                </c:pt>
                <c:pt idx="8">
                  <c:v>126319</c:v>
                </c:pt>
                <c:pt idx="11">
                  <c:v>124243</c:v>
                </c:pt>
                <c:pt idx="14">
                  <c:v>125269</c:v>
                </c:pt>
              </c:numCache>
            </c:numRef>
          </c:val>
          <c:extLst>
            <c:ext xmlns:c16="http://schemas.microsoft.com/office/drawing/2014/chart" uri="{C3380CC4-5D6E-409C-BE32-E72D297353CC}">
              <c16:uniqueId val="{00000000-3988-41E3-89EC-6C9C08CC7D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24611</c:v>
                </c:pt>
                <c:pt idx="5">
                  <c:v>24935</c:v>
                </c:pt>
                <c:pt idx="8">
                  <c:v>24543</c:v>
                </c:pt>
                <c:pt idx="11">
                  <c:v>24783</c:v>
                </c:pt>
                <c:pt idx="14">
                  <c:v>26856</c:v>
                </c:pt>
              </c:numCache>
            </c:numRef>
          </c:val>
          <c:extLst>
            <c:ext xmlns:c16="http://schemas.microsoft.com/office/drawing/2014/chart" uri="{C3380CC4-5D6E-409C-BE32-E72D297353CC}">
              <c16:uniqueId val="{00000001-3988-41E3-89EC-6C9C08CC7D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27795</c:v>
                </c:pt>
                <c:pt idx="5">
                  <c:v>26164</c:v>
                </c:pt>
                <c:pt idx="8">
                  <c:v>21035</c:v>
                </c:pt>
                <c:pt idx="11">
                  <c:v>19313</c:v>
                </c:pt>
                <c:pt idx="14">
                  <c:v>17101</c:v>
                </c:pt>
              </c:numCache>
            </c:numRef>
          </c:val>
          <c:extLst>
            <c:ext xmlns:c16="http://schemas.microsoft.com/office/drawing/2014/chart" uri="{C3380CC4-5D6E-409C-BE32-E72D297353CC}">
              <c16:uniqueId val="{00000002-3988-41E3-89EC-6C9C08CC7D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88-41E3-89EC-6C9C08CC7D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88-41E3-89EC-6C9C08CC7D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1410</c:v>
                </c:pt>
                <c:pt idx="3">
                  <c:v>1038</c:v>
                </c:pt>
                <c:pt idx="6">
                  <c:v>705</c:v>
                </c:pt>
                <c:pt idx="9">
                  <c:v>189</c:v>
                </c:pt>
                <c:pt idx="12">
                  <c:v>0</c:v>
                </c:pt>
              </c:numCache>
            </c:numRef>
          </c:val>
          <c:extLst>
            <c:ext xmlns:c16="http://schemas.microsoft.com/office/drawing/2014/chart" uri="{C3380CC4-5D6E-409C-BE32-E72D297353CC}">
              <c16:uniqueId val="{00000005-3988-41E3-89EC-6C9C08CC7D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22544</c:v>
                </c:pt>
                <c:pt idx="3">
                  <c:v>21887</c:v>
                </c:pt>
                <c:pt idx="6">
                  <c:v>21501</c:v>
                </c:pt>
                <c:pt idx="9">
                  <c:v>20428</c:v>
                </c:pt>
                <c:pt idx="12">
                  <c:v>19859</c:v>
                </c:pt>
              </c:numCache>
            </c:numRef>
          </c:val>
          <c:extLst>
            <c:ext xmlns:c16="http://schemas.microsoft.com/office/drawing/2014/chart" uri="{C3380CC4-5D6E-409C-BE32-E72D297353CC}">
              <c16:uniqueId val="{00000006-3988-41E3-89EC-6C9C08CC7D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124</c:v>
                </c:pt>
                <c:pt idx="3">
                  <c:v>109</c:v>
                </c:pt>
                <c:pt idx="6">
                  <c:v>95</c:v>
                </c:pt>
                <c:pt idx="9">
                  <c:v>80</c:v>
                </c:pt>
                <c:pt idx="12">
                  <c:v>66</c:v>
                </c:pt>
              </c:numCache>
            </c:numRef>
          </c:val>
          <c:extLst>
            <c:ext xmlns:c16="http://schemas.microsoft.com/office/drawing/2014/chart" uri="{C3380CC4-5D6E-409C-BE32-E72D297353CC}">
              <c16:uniqueId val="{00000007-3988-41E3-89EC-6C9C08CC7D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71568</c:v>
                </c:pt>
                <c:pt idx="3">
                  <c:v>69177</c:v>
                </c:pt>
                <c:pt idx="6">
                  <c:v>63260</c:v>
                </c:pt>
                <c:pt idx="9">
                  <c:v>62330</c:v>
                </c:pt>
                <c:pt idx="12">
                  <c:v>63582</c:v>
                </c:pt>
              </c:numCache>
            </c:numRef>
          </c:val>
          <c:extLst>
            <c:ext xmlns:c16="http://schemas.microsoft.com/office/drawing/2014/chart" uri="{C3380CC4-5D6E-409C-BE32-E72D297353CC}">
              <c16:uniqueId val="{00000008-3988-41E3-89EC-6C9C08CC7D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1216</c:v>
                </c:pt>
                <c:pt idx="3">
                  <c:v>1131</c:v>
                </c:pt>
                <c:pt idx="6">
                  <c:v>1894</c:v>
                </c:pt>
                <c:pt idx="9">
                  <c:v>992</c:v>
                </c:pt>
                <c:pt idx="12">
                  <c:v>976</c:v>
                </c:pt>
              </c:numCache>
            </c:numRef>
          </c:val>
          <c:extLst>
            <c:ext xmlns:c16="http://schemas.microsoft.com/office/drawing/2014/chart" uri="{C3380CC4-5D6E-409C-BE32-E72D297353CC}">
              <c16:uniqueId val="{00000009-3988-41E3-89EC-6C9C08CC7D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102664</c:v>
                </c:pt>
                <c:pt idx="3">
                  <c:v>106323</c:v>
                </c:pt>
                <c:pt idx="6">
                  <c:v>110149</c:v>
                </c:pt>
                <c:pt idx="9">
                  <c:v>109289</c:v>
                </c:pt>
                <c:pt idx="12">
                  <c:v>112711</c:v>
                </c:pt>
              </c:numCache>
            </c:numRef>
          </c:val>
          <c:extLst>
            <c:ext xmlns:c16="http://schemas.microsoft.com/office/drawing/2014/chart" uri="{C3380CC4-5D6E-409C-BE32-E72D297353CC}">
              <c16:uniqueId val="{0000000A-3988-41E3-89EC-6C9C08CC7D54}"/>
            </c:ext>
          </c:extLst>
        </c:ser>
        <c:dLbls>
          <c:showLegendKey val="0"/>
          <c:showVal val="0"/>
          <c:showCatName val="0"/>
          <c:showSerName val="0"/>
          <c:showPercent val="0"/>
          <c:showBubbleSize val="0"/>
        </c:dLbls>
        <c:gapWidth val="100"/>
        <c:overlap val="100"/>
        <c:axId val="495006744"/>
        <c:axId val="495005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23973</c:v>
                </c:pt>
                <c:pt idx="2">
                  <c:v>#N/A</c:v>
                </c:pt>
                <c:pt idx="3">
                  <c:v>#N/A</c:v>
                </c:pt>
                <c:pt idx="4">
                  <c:v>23798</c:v>
                </c:pt>
                <c:pt idx="5">
                  <c:v>#N/A</c:v>
                </c:pt>
                <c:pt idx="6">
                  <c:v>#N/A</c:v>
                </c:pt>
                <c:pt idx="7">
                  <c:v>25707</c:v>
                </c:pt>
                <c:pt idx="8">
                  <c:v>#N/A</c:v>
                </c:pt>
                <c:pt idx="9">
                  <c:v>#N/A</c:v>
                </c:pt>
                <c:pt idx="10">
                  <c:v>24970</c:v>
                </c:pt>
                <c:pt idx="11">
                  <c:v>#N/A</c:v>
                </c:pt>
                <c:pt idx="12">
                  <c:v>#N/A</c:v>
                </c:pt>
                <c:pt idx="13">
                  <c:v>27968</c:v>
                </c:pt>
                <c:pt idx="14">
                  <c:v>#N/A</c:v>
                </c:pt>
              </c:numCache>
            </c:numRef>
          </c:val>
          <c:smooth val="0"/>
          <c:extLst>
            <c:ext xmlns:c16="http://schemas.microsoft.com/office/drawing/2014/chart" uri="{C3380CC4-5D6E-409C-BE32-E72D297353CC}">
              <c16:uniqueId val="{0000000B-3988-41E3-89EC-6C9C08CC7D54}"/>
            </c:ext>
          </c:extLst>
        </c:ser>
        <c:dLbls>
          <c:showLegendKey val="0"/>
          <c:showVal val="0"/>
          <c:showCatName val="0"/>
          <c:showSerName val="0"/>
          <c:showPercent val="0"/>
          <c:showBubbleSize val="0"/>
        </c:dLbls>
        <c:marker val="1"/>
        <c:smooth val="0"/>
        <c:axId val="495006744"/>
        <c:axId val="495005176"/>
      </c:lineChart>
      <c:catAx>
        <c:axId val="49500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005176"/>
        <c:crosses val="autoZero"/>
        <c:auto val="1"/>
        <c:lblAlgn val="ctr"/>
        <c:lblOffset val="100"/>
        <c:tickLblSkip val="1"/>
        <c:tickMarkSkip val="1"/>
        <c:noMultiLvlLbl val="0"/>
      </c:catAx>
      <c:valAx>
        <c:axId val="495005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13131</c:v>
                </c:pt>
                <c:pt idx="1">
                  <c:v>10935</c:v>
                </c:pt>
                <c:pt idx="2">
                  <c:v>8658</c:v>
                </c:pt>
              </c:numCache>
            </c:numRef>
          </c:val>
          <c:extLst>
            <c:ext xmlns:c16="http://schemas.microsoft.com/office/drawing/2014/chart" uri="{C3380CC4-5D6E-409C-BE32-E72D297353CC}">
              <c16:uniqueId val="{00000000-095F-474D-81C8-27C3E186BB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2060</c:v>
                </c:pt>
                <c:pt idx="1">
                  <c:v>1767</c:v>
                </c:pt>
                <c:pt idx="2">
                  <c:v>1507</c:v>
                </c:pt>
              </c:numCache>
            </c:numRef>
          </c:val>
          <c:extLst>
            <c:ext xmlns:c16="http://schemas.microsoft.com/office/drawing/2014/chart" uri="{C3380CC4-5D6E-409C-BE32-E72D297353CC}">
              <c16:uniqueId val="{00000001-095F-474D-81C8-27C3E186BB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5011</c:v>
                </c:pt>
                <c:pt idx="1">
                  <c:v>4698</c:v>
                </c:pt>
                <c:pt idx="2">
                  <c:v>4069</c:v>
                </c:pt>
              </c:numCache>
            </c:numRef>
          </c:val>
          <c:extLst>
            <c:ext xmlns:c16="http://schemas.microsoft.com/office/drawing/2014/chart" uri="{C3380CC4-5D6E-409C-BE32-E72D297353CC}">
              <c16:uniqueId val="{00000002-095F-474D-81C8-27C3E186BB41}"/>
            </c:ext>
          </c:extLst>
        </c:ser>
        <c:dLbls>
          <c:showLegendKey val="0"/>
          <c:showVal val="0"/>
          <c:showCatName val="0"/>
          <c:showSerName val="0"/>
          <c:showPercent val="0"/>
          <c:showBubbleSize val="0"/>
        </c:dLbls>
        <c:gapWidth val="120"/>
        <c:overlap val="100"/>
        <c:axId val="495007136"/>
        <c:axId val="495007528"/>
      </c:barChart>
      <c:catAx>
        <c:axId val="4950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007528"/>
        <c:crosses val="autoZero"/>
        <c:auto val="1"/>
        <c:lblAlgn val="ctr"/>
        <c:lblOffset val="100"/>
        <c:tickLblSkip val="1"/>
        <c:tickMarkSkip val="1"/>
        <c:noMultiLvlLbl val="0"/>
      </c:catAx>
      <c:valAx>
        <c:axId val="495007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00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{A1B3ECF1-432C-4DF2-A5AF-F3217EB94D17}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09-4BCB-8CE1-459DF2C6C7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{42D6DC67-0C1C-4453-A476-CC7792964025}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09-4BCB-8CE1-459DF2C6C7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{B91878D4-50EA-4377-86D9-0B00630AB69F}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09-4BCB-8CE1-459DF2C6C7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{20246D66-0F92-4EF1-BED5-09F766784434}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09-4BCB-8CE1-459DF2C6C7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{D48DB9F3-5C66-447A-B5E9-35B720AB196A}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09-4BCB-8CE1-459DF2C6C7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{0AF865F6-08FD-45E0-8EDD-D1E91E0E67F7}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09-4BCB-8CE1-459DF2C6C7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{CF3F2330-55A7-4FC5-9441-FCD379D52C8B}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09-4BCB-8CE1-459DF2C6C7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{905A4AB8-3E29-4A28-AD68-A5CD6BB9DF30}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09-4BCB-8CE1-459DF2C6C7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{DE027A70-B615-4D7D-B701-B9CE75192649}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09-4BCB-8CE1-459DF2C6C7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58.7</c:v>
                </c:pt>
                <c:pt idx="24">
                  <c:v>60.2</c:v>
                </c:pt>
                <c:pt idx="32">
                  <c:v>61.4</c:v>
                </c:pt>
              </c:numCache>
            </c:numRef>
          </c:xVal>
          <c:yVal>
            <c:numRef>
              <c:f>公会計指標分析・財政指標組合せ分析表!$BP$51:$DC$51</c:f>
              <c:numCache>
                <c:formatCode>#,##0.0;"▲ "#,##0.0</c:formatCode>
                <c:ptCount val="40"/>
                <c:pt idx="8">
                  <c:v>42</c:v>
                </c:pt>
                <c:pt idx="16">
                  <c:v>45.5</c:v>
                </c:pt>
                <c:pt idx="24">
                  <c:v>44.3</c:v>
                </c:pt>
                <c:pt idx="32">
                  <c:v>49.8</c:v>
                </c:pt>
              </c:numCache>
            </c:numRef>
          </c:yVal>
          <c:smooth val="0"/>
          <c:extLst>
            <c:ext xmlns:c16="http://schemas.microsoft.com/office/drawing/2014/chart" uri="{C3380CC4-5D6E-409C-BE32-E72D297353CC}">
              <c16:uniqueId val="{00000009-1109-4BCB-8CE1-459DF2C6C7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{A4B5E125-6C68-4F2A-953A-89190F932E1E}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09-4BCB-8CE1-459DF2C6C7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{563EA926-707E-4EC6-96F3-CF731F4B74A4}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09-4BCB-8CE1-459DF2C6C7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{25EB5118-FE6D-434C-9B46-DE351A7106AD}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09-4BCB-8CE1-459DF2C6C7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{DB6B8AD7-0D74-43AC-9B9E-B4D844616F7E}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09-4BCB-8CE1-459DF2C6C7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{F6BEB310-34F8-4B4C-9B46-5000E2DC5FB6}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09-4BCB-8CE1-459DF2C6C7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{29EF25C1-777A-43FF-A0AA-5B1A82E72477}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09-4BCB-8CE1-459DF2C6C7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{ED2D2126-3B7B-47F3-9AC9-E6096F5CD940}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09-4BCB-8CE1-459DF2C6C7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{A860B794-66C6-472C-9A87-92ADC4A15D87}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09-4BCB-8CE1-459DF2C6C7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{A7FC1DCC-312A-4C39-A983-3F15C1F1E8E9}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09-4BCB-8CE1-459DF2C6C7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1109-4BCB-8CE1-459DF2C6C70A}"/>
            </c:ext>
          </c:extLst>
        </c:ser>
        <c:dLbls>
          <c:showLegendKey val="0"/>
          <c:showVal val="1"/>
          <c:showCatName val="0"/>
          <c:showSerName val="0"/>
          <c:showPercent val="0"/>
          <c:showBubbleSize val="0"/>
        </c:dLbls>
        <c:axId val="495002824"/>
        <c:axId val="495008312"/>
      </c:scatterChart>
      <c:valAx>
        <c:axId val="495002824"/>
        <c:scaling>
          <c:orientation val="minMax"/>
          <c:max val="61.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08312"/>
        <c:crosses val="autoZero"/>
        <c:crossBetween val="midCat"/>
      </c:valAx>
      <c:valAx>
        <c:axId val="495008312"/>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00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{2377E667-C712-4283-B32A-15B5E5E09CA2}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5A5-48A8-B6FB-6C3EAE2275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{B3AA43BE-41AC-4F4E-ADB4-5E7926270405}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A5-48A8-B6FB-6C3EAE2275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{2380C472-EC32-4AAD-B033-B4F9D6D0C6B0}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A5-48A8-B6FB-6C3EAE2275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{587B29EC-F585-46A3-BDD6-57C261971C78}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A5-48A8-B6FB-6C3EAE2275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{C860A8EC-3940-4718-873E-1FF56EF06EA7}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A5-48A8-B6FB-6C3EAE22758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{D824B56B-E6C2-4F87-9D11-4F19A8932A95}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5A5-48A8-B6FB-6C3EAE22758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{D23C10DA-258B-4AAA-8B22-538682FB0B59}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5A5-48A8-B6FB-6C3EAE22758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{CFA2CF91-D738-4A57-9F79-2A77A6301BC6}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5A5-48A8-B6FB-6C3EAE22758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{9C61EDC2-AFF7-49C6-A987-3C04EEE03996}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5A5-48A8-B6FB-6C3EAE2275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7.2</c:v>
                </c:pt>
                <c:pt idx="16">
                  <c:v>5</c:v>
                </c:pt>
                <c:pt idx="24">
                  <c:v>4.7</c:v>
                </c:pt>
                <c:pt idx="32">
                  <c:v>4.7</c:v>
                </c:pt>
              </c:numCache>
            </c:numRef>
          </c:xVal>
          <c:yVal>
            <c:numRef>
              <c:f>公会計指標分析・財政指標組合せ分析表!$BP$73:$DC$73</c:f>
              <c:numCache>
                <c:formatCode>#,##0.0;"▲ "#,##0.0</c:formatCode>
                <c:ptCount val="40"/>
                <c:pt idx="0">
                  <c:v>41.7</c:v>
                </c:pt>
                <c:pt idx="8">
                  <c:v>42</c:v>
                </c:pt>
                <c:pt idx="16">
                  <c:v>45.5</c:v>
                </c:pt>
                <c:pt idx="24">
                  <c:v>44.3</c:v>
                </c:pt>
                <c:pt idx="32">
                  <c:v>49.8</c:v>
                </c:pt>
              </c:numCache>
            </c:numRef>
          </c:yVal>
          <c:smooth val="0"/>
          <c:extLst>
            <c:ext xmlns:c16="http://schemas.microsoft.com/office/drawing/2014/chart" uri="{C3380CC4-5D6E-409C-BE32-E72D297353CC}">
              <c16:uniqueId val="{00000009-05A5-48A8-B6FB-6C3EAE2275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{B7F98458-BA95-42FD-A20C-2A5C6AC6D43B}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5A5-48A8-B6FB-6C3EAE2275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{EC4F8206-A560-49E7-82DF-28FB28282A2C}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A5-48A8-B6FB-6C3EAE2275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{F64AEE01-BE9E-4DB7-A88E-C7B671661491}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A5-48A8-B6FB-6C3EAE2275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{AF56746B-4D4A-4712-9547-4233F501DC3D}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A5-48A8-B6FB-6C3EAE2275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{FBF252B3-8241-4322-B609-F6B104C7F9D9}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A5-48A8-B6FB-6C3EAE22758B}"/>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{86A5E3E8-A3C5-44CC-9F28-992A987FBB97}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5A5-48A8-B6FB-6C3EAE22758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{62366062-AD71-490D-8679-27E2FC51904C}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5A5-48A8-B6FB-6C3EAE22758B}"/>
                </c:ext>
              </c:extLst>
            </c:dLbl>
            <c:dLbl>
              <c:idx val="24"/>
              <c:layout>
                <c:manualLayout>
                  <c:x val="-4.5096530706953734E-2"/>
                  <c:y val="-7.446261987921148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{E74F65BE-A9CD-4909-A8B9-9C9A4B6B0D04}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5A5-48A8-B6FB-6C3EAE22758B}"/>
                </c:ext>
              </c:extLst>
            </c:dLbl>
            <c:dLbl>
              <c:idx val="32"/>
              <c:layout>
                <c:manualLayout>
                  <c:x val="-1.8171803637232503E-2"/>
                  <c:y val="-5.0370674296376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{6039A362-59D8-40F6-8A65-EECC0991967D}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5A5-48A8-B6FB-6C3EAE2275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05A5-48A8-B6FB-6C3EAE22758B}"/>
            </c:ext>
          </c:extLst>
        </c:ser>
        <c:dLbls>
          <c:showLegendKey val="0"/>
          <c:showVal val="1"/>
          <c:showCatName val="0"/>
          <c:showSerName val="0"/>
          <c:showPercent val="0"/>
          <c:showBubbleSize val="0"/>
        </c:dLbls>
        <c:axId val="495005960"/>
        <c:axId val="495003608"/>
      </c:scatterChart>
      <c:valAx>
        <c:axId val="495005960"/>
        <c:scaling>
          <c:orientation val="minMax"/>
          <c:max val="8.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03608"/>
        <c:crosses val="autoZero"/>
        <c:crossBetween val="midCat"/>
      </c:valAx>
      <c:valAx>
        <c:axId val="495003608"/>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005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市町村合併後に、一体的なまちづくりの推進を目的に取り組んできた大型プロジェクトの実施や文化ホールや認定こども園等の整備、学校施設大規模改造などの大規模事業により、元利償還金については上昇傾向にあるが、近年の大規模事業は有利な地方債を活用していることから実質公債費率は急激な上昇とはならず、ゆるやかに上昇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満期一括償還地方債の起債はなし</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職員の若年化及び退職支給率の減などによる退職手当負担見込額及び債務負担行為に基づく支出予定額が減少したものの、ホール整備事業等のため一般会計等に係る地方債の現在高が増加したことなどにより将来負担額が増加し、将来負担比率の分子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学校施設改修、道路整備等により地方債現在高の増加が見込まれるが、合併特例事業債を財源として活用することなどにより、将来負担比率への影響はある程度抑制できるものと考えているが、財政調整基金などの充当可能基金の減少も見込まれるため、将来負担比率が上昇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文化ホール整備、道路維持費等により財政調整基金を２４億円取り崩したこと等による。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基金全体としては３１．７億円の減。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財政調整基金については、予算編成時の財源調整のため一定額の確保に努める。また、特定目的基金については、それぞれの目的に応じて計画的な活用を行う。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まちづくり振興基金：住民の一体感の醸成及び地域振興に必要な財源を確保することにより、まちづくり振興事業を推進する。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公共施設整備基金：公有財産に属する公共施設の計画的な整備の推進に必要な財源を確保する。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まちづくり振興基金：子ども医療費助成（市単分）、新市まちづくり計画に挙げている合併後のまちづくりに関する事業により６．３億円取り崩したことによる減少。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事業を原資に合併後のまちづくりへの財源として活用する目的で設置した基金であり、その活用については償還元金の範囲と定められており、平成３０年度に償還が完了したことから、今後積極的に活用するため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過疎地域振興事業基金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おける住民が将来にわたり安全に安心して暮らすことのできる地域社会の実現を図るため積み立てているが、今後は過疎地域の医療の確保、林業振興など過疎地域の振興に係る事業に活用するため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文化ホール整備、道路維持費等に伴う取り崩しによる減少。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市税収入等の大幅な伸びが込めない中、市政運営を支える財源として計画的に取り崩していくことから減少予定ではあるが、予算編成時の財源調整のため一定額の確保に努める。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大型事業に係る地方債の元金の償還のため２．６億円を取り崩したことによる減少。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これまで計画的に積立てを行ってきたが、平成３０年度から大型事業に係る地方債の元金の償還が始まったことにより元利償還金の額が大きく増加していることから、今後も取り崩す予定である。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900">
              <a:solidFill>
                <a:schemeClr val="dk1"/>
              </a:solidFill>
              <a:effectLst/>
              <a:latin typeface="+mn-ea"/>
              <a:ea typeface="+mn-ea"/>
              <a:cs typeface="+mn-cs"/>
            </a:rPr>
            <a:t>有形固定資産減価償却率は、類似団体平均より高い水準にあるが、</a:t>
          </a:r>
          <a:r>
            <a:rPr lang="ja-JP" altLang="ja-JP" sz="900" b="0" i="0" baseline="0">
              <a:solidFill>
                <a:schemeClr val="dk1"/>
              </a:solidFill>
              <a:effectLst/>
              <a:latin typeface="+mn-ea"/>
              <a:ea typeface="+mn-ea"/>
              <a:cs typeface="+mn-cs"/>
            </a:rPr>
            <a:t>当市では、平成２８年度に策定した公共施設等総合管理計画を基に、老朽化した施設の集約化・複合化や除却を進めている。</a:t>
          </a:r>
          <a:endParaRPr lang="ja-JP" altLang="ja-JP" sz="900">
            <a:effectLst/>
            <a:latin typeface="+mn-ea"/>
            <a:ea typeface="+mn-ea"/>
          </a:endParaRPr>
        </a:p>
        <a:p>
          <a:pPr eaLnBrk="1" fontAlgn="auto" latinLnBrk="0" hangingPunct="1"/>
          <a:r>
            <a:rPr lang="ja-JP" altLang="ja-JP" sz="900" b="0" i="0" baseline="0">
              <a:solidFill>
                <a:schemeClr val="dk1"/>
              </a:solidFill>
              <a:effectLst/>
              <a:latin typeface="+mn-ea"/>
              <a:ea typeface="+mn-ea"/>
              <a:cs typeface="+mn-cs"/>
            </a:rPr>
            <a:t>　有形固定資産減価償却率については、上昇傾向にはあるため、今後も管理計画を実効あるものにしていくため、体制や仕組みの整備に取り組んでいく。</a:t>
          </a:r>
          <a:endParaRPr lang="ja-JP" altLang="ja-JP" sz="9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127</xdr:rowOff>
    </xdr:from>
    <xdr:to>
      <xdr:col>23</xdr:col>
      <xdr:colOff>136525</xdr:colOff>
      <xdr:row>32</xdr:row>
      <xdr:rowOff>101727</xdr:rowOff>
    </xdr:to>
    <xdr:sp macro="" textlink="">
      <xdr:nvSpPr>
        <xdr:cNvPr id="79" name="楕円 78"/>
        <xdr:cNvSpPr/>
      </xdr:nvSpPr>
      <xdr:spPr>
        <a:xfrm>
          <a:off x="4711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150004</xdr:rowOff>
    </xdr:from>
    <xdr:ext cx="405111" cy="259045"/>
    <xdr:sp macro="" textlink="">
      <xdr:nvSpPr>
        <xdr:cNvPr id="80" name="有形固定資産減価償却率該当値テキスト"/>
        <xdr:cNvSpPr txBox="1"/>
      </xdr:nvSpPr>
      <xdr:spPr>
        <a:xfrm>
          <a:off x="48133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119761</xdr:rowOff>
    </xdr:from>
    <xdr:to>
      <xdr:col>19</xdr:col>
      <xdr:colOff>187325</xdr:colOff>
      <xdr:row>32</xdr:row>
      <xdr:rowOff>49911</xdr:rowOff>
    </xdr:to>
    <xdr:sp macro="" textlink="">
      <xdr:nvSpPr>
        <xdr:cNvPr id="81" name="楕円 80"/>
        <xdr:cNvSpPr/>
      </xdr:nvSpPr>
      <xdr:spPr>
        <a:xfrm>
          <a:off x="4000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50927</xdr:rowOff>
    </xdr:to>
    <xdr:cxnSp macro="">
      <xdr:nvCxnSpPr>
        <xdr:cNvPr id="82" name="直線コネクタ 81"/>
        <xdr:cNvCxnSpPr/>
      </xdr:nvCxnSpPr>
      <xdr:spPr>
        <a:xfrm>
          <a:off x="4051300" y="6257036"/>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54991</xdr:rowOff>
    </xdr:from>
    <xdr:to>
      <xdr:col>15</xdr:col>
      <xdr:colOff>187325</xdr:colOff>
      <xdr:row>31</xdr:row>
      <xdr:rowOff>156591</xdr:rowOff>
    </xdr:to>
    <xdr:sp macro="" textlink="">
      <xdr:nvSpPr>
        <xdr:cNvPr id="83" name="楕円 82"/>
        <xdr:cNvSpPr/>
      </xdr:nvSpPr>
      <xdr:spPr>
        <a:xfrm>
          <a:off x="3238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105791</xdr:rowOff>
    </xdr:from>
    <xdr:to>
      <xdr:col>19</xdr:col>
      <xdr:colOff>136525</xdr:colOff>
      <xdr:row>31</xdr:row>
      <xdr:rowOff>170561</xdr:rowOff>
    </xdr:to>
    <xdr:cxnSp macro="">
      <xdr:nvCxnSpPr>
        <xdr:cNvPr id="84" name="直線コネクタ 83"/>
        <xdr:cNvCxnSpPr/>
      </xdr:nvCxnSpPr>
      <xdr:spPr>
        <a:xfrm>
          <a:off x="3289300" y="619226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85" name="楕円 84"/>
        <xdr:cNvSpPr/>
      </xdr:nvSpPr>
      <xdr:spPr>
        <a:xfrm>
          <a:off x="247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105791</xdr:rowOff>
    </xdr:to>
    <xdr:cxnSp macro="">
      <xdr:nvCxnSpPr>
        <xdr:cNvPr id="86" name="直線コネクタ 85"/>
        <xdr:cNvCxnSpPr/>
      </xdr:nvCxnSpPr>
      <xdr:spPr>
        <a:xfrm>
          <a:off x="2527300" y="615340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7"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41038</xdr:rowOff>
    </xdr:from>
    <xdr:ext cx="405111" cy="259045"/>
    <xdr:sp macro="" textlink="">
      <xdr:nvSpPr>
        <xdr:cNvPr id="91" name="n_1main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1668</xdr:rowOff>
    </xdr:from>
    <xdr:ext cx="405111" cy="259045"/>
    <xdr:sp macro="" textlink="">
      <xdr:nvSpPr>
        <xdr:cNvPr id="92" name="n_2mainValue有形固定資産減価償却率"/>
        <xdr:cNvSpPr txBox="1"/>
      </xdr:nvSpPr>
      <xdr:spPr>
        <a:xfrm>
          <a:off x="3086744" y="591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134256</xdr:rowOff>
    </xdr:from>
    <xdr:ext cx="405111" cy="259045"/>
    <xdr:sp macro="" textlink="">
      <xdr:nvSpPr>
        <xdr:cNvPr id="93" name="n_3mainValue有形固定資産減価償却率"/>
        <xdr:cNvSpPr txBox="1"/>
      </xdr:nvSpPr>
      <xdr:spPr>
        <a:xfrm>
          <a:off x="23247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mn-ea"/>
              <a:ea typeface="+mn-ea"/>
            </a:rPr>
            <a:t>　市町村合併後にごみ処理施設やスポーツ施設の建設に合併特例事業債を発行してきたことから、将来負担額は増傾向にあり、債務償還比率は</a:t>
          </a:r>
          <a:r>
            <a:rPr kumimoji="1" lang="ja-JP" altLang="ja-JP" sz="1100">
              <a:solidFill>
                <a:schemeClr val="dk1"/>
              </a:solidFill>
              <a:effectLst/>
              <a:latin typeface="+mn-lt"/>
              <a:ea typeface="+mn-ea"/>
              <a:cs typeface="+mn-cs"/>
            </a:rPr>
            <a:t>類似団体と比較し</a:t>
          </a:r>
          <a:r>
            <a:rPr kumimoji="1" lang="ja-JP" altLang="en-US" sz="1100">
              <a:solidFill>
                <a:schemeClr val="dk1"/>
              </a:solidFill>
              <a:effectLst/>
              <a:latin typeface="+mn-lt"/>
              <a:ea typeface="+mn-ea"/>
              <a:cs typeface="+mn-cs"/>
            </a:rPr>
            <a:t>て</a:t>
          </a:r>
          <a:r>
            <a:rPr kumimoji="1" lang="ja-JP" altLang="en-US" sz="1100">
              <a:solidFill>
                <a:schemeClr val="tx1"/>
              </a:solidFill>
              <a:latin typeface="+mn-ea"/>
              <a:ea typeface="+mn-ea"/>
            </a:rPr>
            <a:t>高くなっている。また人件費についても、類似団体と比較して職員数が多く、人件費が高い水準にあるため、市町村合併以降職員数の削減を行ってきたが、今後も定員管理の上、人件費の削減に努める。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9"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7602</xdr:rowOff>
    </xdr:from>
    <xdr:to>
      <xdr:col>76</xdr:col>
      <xdr:colOff>73025</xdr:colOff>
      <xdr:row>34</xdr:row>
      <xdr:rowOff>109202</xdr:rowOff>
    </xdr:to>
    <xdr:sp macro="" textlink="">
      <xdr:nvSpPr>
        <xdr:cNvPr id="140" name="楕円 139"/>
        <xdr:cNvSpPr/>
      </xdr:nvSpPr>
      <xdr:spPr>
        <a:xfrm>
          <a:off x="14744700" y="66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93979</xdr:rowOff>
    </xdr:from>
    <xdr:ext cx="469744" cy="259045"/>
    <xdr:sp macro="" textlink="">
      <xdr:nvSpPr>
        <xdr:cNvPr id="141" name="債務償還比率該当値テキスト"/>
        <xdr:cNvSpPr txBox="1"/>
      </xdr:nvSpPr>
      <xdr:spPr>
        <a:xfrm>
          <a:off x="14846300" y="652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82205</xdr:rowOff>
    </xdr:from>
    <xdr:to>
      <xdr:col>72</xdr:col>
      <xdr:colOff>123825</xdr:colOff>
      <xdr:row>34</xdr:row>
      <xdr:rowOff>12355</xdr:rowOff>
    </xdr:to>
    <xdr:sp macro="" textlink="">
      <xdr:nvSpPr>
        <xdr:cNvPr id="142" name="楕円 141"/>
        <xdr:cNvSpPr/>
      </xdr:nvSpPr>
      <xdr:spPr>
        <a:xfrm>
          <a:off x="14033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133005</xdr:rowOff>
    </xdr:from>
    <xdr:to>
      <xdr:col>76</xdr:col>
      <xdr:colOff>22225</xdr:colOff>
      <xdr:row>34</xdr:row>
      <xdr:rowOff>58402</xdr:rowOff>
    </xdr:to>
    <xdr:cxnSp macro="">
      <xdr:nvCxnSpPr>
        <xdr:cNvPr id="143" name="直線コネクタ 142"/>
        <xdr:cNvCxnSpPr/>
      </xdr:nvCxnSpPr>
      <xdr:spPr>
        <a:xfrm>
          <a:off x="14084300" y="6562380"/>
          <a:ext cx="711200" cy="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106263</xdr:rowOff>
    </xdr:from>
    <xdr:to>
      <xdr:col>68</xdr:col>
      <xdr:colOff>123825</xdr:colOff>
      <xdr:row>34</xdr:row>
      <xdr:rowOff>36413</xdr:rowOff>
    </xdr:to>
    <xdr:sp macro="" textlink="">
      <xdr:nvSpPr>
        <xdr:cNvPr id="144" name="楕円 143"/>
        <xdr:cNvSpPr/>
      </xdr:nvSpPr>
      <xdr:spPr>
        <a:xfrm>
          <a:off x="13271500" y="65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133005</xdr:rowOff>
    </xdr:from>
    <xdr:to>
      <xdr:col>72</xdr:col>
      <xdr:colOff>73025</xdr:colOff>
      <xdr:row>33</xdr:row>
      <xdr:rowOff>157063</xdr:rowOff>
    </xdr:to>
    <xdr:cxnSp macro="">
      <xdr:nvCxnSpPr>
        <xdr:cNvPr id="145" name="直線コネクタ 144"/>
        <xdr:cNvCxnSpPr/>
      </xdr:nvCxnSpPr>
      <xdr:spPr>
        <a:xfrm flipV="1">
          <a:off x="13322300" y="6562380"/>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51054</xdr:rowOff>
    </xdr:from>
    <xdr:to>
      <xdr:col>64</xdr:col>
      <xdr:colOff>123825</xdr:colOff>
      <xdr:row>33</xdr:row>
      <xdr:rowOff>152654</xdr:rowOff>
    </xdr:to>
    <xdr:sp macro="" textlink="">
      <xdr:nvSpPr>
        <xdr:cNvPr id="146" name="楕円 145"/>
        <xdr:cNvSpPr/>
      </xdr:nvSpPr>
      <xdr:spPr>
        <a:xfrm>
          <a:off x="12509500" y="64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101854</xdr:rowOff>
    </xdr:from>
    <xdr:to>
      <xdr:col>68</xdr:col>
      <xdr:colOff>73025</xdr:colOff>
      <xdr:row>33</xdr:row>
      <xdr:rowOff>157063</xdr:rowOff>
    </xdr:to>
    <xdr:cxnSp macro="">
      <xdr:nvCxnSpPr>
        <xdr:cNvPr id="147" name="直線コネクタ 146"/>
        <xdr:cNvCxnSpPr/>
      </xdr:nvCxnSpPr>
      <xdr:spPr>
        <a:xfrm>
          <a:off x="12560300" y="6531229"/>
          <a:ext cx="7620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38526</xdr:rowOff>
    </xdr:from>
    <xdr:to>
      <xdr:col>60</xdr:col>
      <xdr:colOff>123825</xdr:colOff>
      <xdr:row>32</xdr:row>
      <xdr:rowOff>140126</xdr:rowOff>
    </xdr:to>
    <xdr:sp macro="" textlink="">
      <xdr:nvSpPr>
        <xdr:cNvPr id="148" name="楕円 147"/>
        <xdr:cNvSpPr/>
      </xdr:nvSpPr>
      <xdr:spPr>
        <a:xfrm>
          <a:off x="11747500" y="629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89326</xdr:rowOff>
    </xdr:from>
    <xdr:to>
      <xdr:col>64</xdr:col>
      <xdr:colOff>73025</xdr:colOff>
      <xdr:row>33</xdr:row>
      <xdr:rowOff>101854</xdr:rowOff>
    </xdr:to>
    <xdr:cxnSp macro="">
      <xdr:nvCxnSpPr>
        <xdr:cNvPr id="149" name="直線コネクタ 148"/>
        <xdr:cNvCxnSpPr/>
      </xdr:nvCxnSpPr>
      <xdr:spPr>
        <a:xfrm>
          <a:off x="11798300" y="6347251"/>
          <a:ext cx="762000" cy="1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3"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3482</xdr:rowOff>
    </xdr:from>
    <xdr:ext cx="469744" cy="259045"/>
    <xdr:sp macro="" textlink="">
      <xdr:nvSpPr>
        <xdr:cNvPr id="154" name="n_1mainValue債務償還比率"/>
        <xdr:cNvSpPr txBox="1"/>
      </xdr:nvSpPr>
      <xdr:spPr>
        <a:xfrm>
          <a:off x="13836727" y="66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27540</xdr:rowOff>
    </xdr:from>
    <xdr:ext cx="469744" cy="259045"/>
    <xdr:sp macro="" textlink="">
      <xdr:nvSpPr>
        <xdr:cNvPr id="155" name="n_2mainValue債務償還比率"/>
        <xdr:cNvSpPr txBox="1"/>
      </xdr:nvSpPr>
      <xdr:spPr>
        <a:xfrm>
          <a:off x="13087427"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143781</xdr:rowOff>
    </xdr:from>
    <xdr:ext cx="469744" cy="259045"/>
    <xdr:sp macro="" textlink="">
      <xdr:nvSpPr>
        <xdr:cNvPr id="156" name="n_3mainValue債務償還比率"/>
        <xdr:cNvSpPr txBox="1"/>
      </xdr:nvSpPr>
      <xdr:spPr>
        <a:xfrm>
          <a:off x="12325427"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131253</xdr:rowOff>
    </xdr:from>
    <xdr:ext cx="469744" cy="259045"/>
    <xdr:sp macro="" textlink="">
      <xdr:nvSpPr>
        <xdr:cNvPr id="157" name="n_4mainValue債務償還比率"/>
        <xdr:cNvSpPr txBox="1"/>
      </xdr:nvSpPr>
      <xdr:spPr>
        <a:xfrm>
          <a:off x="11563427" y="63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4" name="楕円 73"/>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90368</xdr:rowOff>
    </xdr:from>
    <xdr:ext cx="405111" cy="259045"/>
    <xdr:sp macro="" textlink="">
      <xdr:nvSpPr>
        <xdr:cNvPr id="75" name="【道路】&#10;有形固定資産減価償却率該当値テキスト"/>
        <xdr:cNvSpPr txBox="1"/>
      </xdr:nvSpPr>
      <xdr:spPr>
        <a:xfrm>
          <a:off x="4673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162741</xdr:rowOff>
    </xdr:to>
    <xdr:cxnSp macro="">
      <xdr:nvCxnSpPr>
        <xdr:cNvPr id="77" name="直線コネクタ 76"/>
        <xdr:cNvCxnSpPr/>
      </xdr:nvCxnSpPr>
      <xdr:spPr>
        <a:xfrm>
          <a:off x="3797300" y="664681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51526</xdr:rowOff>
    </xdr:from>
    <xdr:to>
      <xdr:col>15</xdr:col>
      <xdr:colOff>101600</xdr:colOff>
      <xdr:row>38</xdr:row>
      <xdr:rowOff>153126</xdr:rowOff>
    </xdr:to>
    <xdr:sp macro="" textlink="">
      <xdr:nvSpPr>
        <xdr:cNvPr id="78" name="楕円 77"/>
        <xdr:cNvSpPr/>
      </xdr:nvSpPr>
      <xdr:spPr>
        <a:xfrm>
          <a:off x="2857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131717</xdr:rowOff>
    </xdr:to>
    <xdr:cxnSp macro="">
      <xdr:nvCxnSpPr>
        <xdr:cNvPr id="79" name="直線コネクタ 78"/>
        <xdr:cNvCxnSpPr/>
      </xdr:nvCxnSpPr>
      <xdr:spPr>
        <a:xfrm>
          <a:off x="2908300" y="661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102326</xdr:rowOff>
    </xdr:to>
    <xdr:cxnSp macro="">
      <xdr:nvCxnSpPr>
        <xdr:cNvPr id="81" name="直線コネクタ 80"/>
        <xdr:cNvCxnSpPr/>
      </xdr:nvCxnSpPr>
      <xdr:spPr>
        <a:xfrm>
          <a:off x="2019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6" name="n_1mainValue【道路】&#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144253</xdr:rowOff>
    </xdr:from>
    <xdr:ext cx="405111" cy="259045"/>
    <xdr:sp macro="" textlink="">
      <xdr:nvSpPr>
        <xdr:cNvPr id="87" name="n_2mainValue【道路】&#10;有形固定資産減価償却率"/>
        <xdr:cNvSpPr txBox="1"/>
      </xdr:nvSpPr>
      <xdr:spPr>
        <a:xfrm>
          <a:off x="2705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8" name="n_3main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5"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86573</xdr:rowOff>
    </xdr:from>
    <xdr:to>
      <xdr:col>55</xdr:col>
      <xdr:colOff>50800</xdr:colOff>
      <xdr:row>35</xdr:row>
      <xdr:rowOff>16723</xdr:rowOff>
    </xdr:to>
    <xdr:sp macro="" textlink="">
      <xdr:nvSpPr>
        <xdr:cNvPr id="126" name="楕円 125"/>
        <xdr:cNvSpPr/>
      </xdr:nvSpPr>
      <xdr:spPr>
        <a:xfrm>
          <a:off x="10426700" y="59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39600</xdr:rowOff>
    </xdr:from>
    <xdr:ext cx="534377" cy="259045"/>
    <xdr:sp macro="" textlink="">
      <xdr:nvSpPr>
        <xdr:cNvPr id="127" name="【道路】&#10;一人当たり延長該当値テキスト"/>
        <xdr:cNvSpPr txBox="1"/>
      </xdr:nvSpPr>
      <xdr:spPr>
        <a:xfrm>
          <a:off x="10515600" y="58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93934</xdr:rowOff>
    </xdr:from>
    <xdr:to>
      <xdr:col>50</xdr:col>
      <xdr:colOff>165100</xdr:colOff>
      <xdr:row>35</xdr:row>
      <xdr:rowOff>24084</xdr:rowOff>
    </xdr:to>
    <xdr:sp macro="" textlink="">
      <xdr:nvSpPr>
        <xdr:cNvPr id="128" name="楕円 127"/>
        <xdr:cNvSpPr/>
      </xdr:nvSpPr>
      <xdr:spPr>
        <a:xfrm>
          <a:off x="9588500" y="59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137373</xdr:rowOff>
    </xdr:from>
    <xdr:to>
      <xdr:col>55</xdr:col>
      <xdr:colOff>0</xdr:colOff>
      <xdr:row>34</xdr:row>
      <xdr:rowOff>144734</xdr:rowOff>
    </xdr:to>
    <xdr:cxnSp macro="">
      <xdr:nvCxnSpPr>
        <xdr:cNvPr id="129" name="直線コネクタ 128"/>
        <xdr:cNvCxnSpPr/>
      </xdr:nvCxnSpPr>
      <xdr:spPr>
        <a:xfrm flipV="1">
          <a:off x="9639300" y="5966673"/>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99878</xdr:rowOff>
    </xdr:from>
    <xdr:to>
      <xdr:col>46</xdr:col>
      <xdr:colOff>38100</xdr:colOff>
      <xdr:row>35</xdr:row>
      <xdr:rowOff>30028</xdr:rowOff>
    </xdr:to>
    <xdr:sp macro="" textlink="">
      <xdr:nvSpPr>
        <xdr:cNvPr id="130" name="楕円 129"/>
        <xdr:cNvSpPr/>
      </xdr:nvSpPr>
      <xdr:spPr>
        <a:xfrm>
          <a:off x="8699500" y="5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144734</xdr:rowOff>
    </xdr:from>
    <xdr:to>
      <xdr:col>50</xdr:col>
      <xdr:colOff>114300</xdr:colOff>
      <xdr:row>34</xdr:row>
      <xdr:rowOff>150678</xdr:rowOff>
    </xdr:to>
    <xdr:cxnSp macro="">
      <xdr:nvCxnSpPr>
        <xdr:cNvPr id="131" name="直線コネクタ 130"/>
        <xdr:cNvCxnSpPr/>
      </xdr:nvCxnSpPr>
      <xdr:spPr>
        <a:xfrm flipV="1">
          <a:off x="8750300" y="597403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102758</xdr:rowOff>
    </xdr:from>
    <xdr:to>
      <xdr:col>41</xdr:col>
      <xdr:colOff>101600</xdr:colOff>
      <xdr:row>35</xdr:row>
      <xdr:rowOff>32908</xdr:rowOff>
    </xdr:to>
    <xdr:sp macro="" textlink="">
      <xdr:nvSpPr>
        <xdr:cNvPr id="132" name="楕円 131"/>
        <xdr:cNvSpPr/>
      </xdr:nvSpPr>
      <xdr:spPr>
        <a:xfrm>
          <a:off x="78105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150678</xdr:rowOff>
    </xdr:from>
    <xdr:to>
      <xdr:col>45</xdr:col>
      <xdr:colOff>177800</xdr:colOff>
      <xdr:row>34</xdr:row>
      <xdr:rowOff>153558</xdr:rowOff>
    </xdr:to>
    <xdr:cxnSp macro="">
      <xdr:nvCxnSpPr>
        <xdr:cNvPr id="133" name="直線コネクタ 132"/>
        <xdr:cNvCxnSpPr/>
      </xdr:nvCxnSpPr>
      <xdr:spPr>
        <a:xfrm flipV="1">
          <a:off x="7861300" y="597997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4" name="n_1aveValue【道路】&#10;一人当たり延長"/>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35" name="n_2aveValue【道路】&#10;一人当たり延長"/>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36" name="n_3aveValue【道路】&#10;一人当たり延長"/>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40611</xdr:rowOff>
    </xdr:from>
    <xdr:ext cx="534377" cy="259045"/>
    <xdr:sp macro="" textlink="">
      <xdr:nvSpPr>
        <xdr:cNvPr id="138" name="n_1mainValue【道路】&#10;一人当たり延長"/>
        <xdr:cNvSpPr txBox="1"/>
      </xdr:nvSpPr>
      <xdr:spPr>
        <a:xfrm>
          <a:off x="9359411" y="56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46555</xdr:rowOff>
    </xdr:from>
    <xdr:ext cx="534377" cy="259045"/>
    <xdr:sp macro="" textlink="">
      <xdr:nvSpPr>
        <xdr:cNvPr id="139" name="n_2mainValue【道路】&#10;一人当たり延長"/>
        <xdr:cNvSpPr txBox="1"/>
      </xdr:nvSpPr>
      <xdr:spPr>
        <a:xfrm>
          <a:off x="8483111" y="5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49435</xdr:rowOff>
    </xdr:from>
    <xdr:ext cx="534377" cy="259045"/>
    <xdr:sp macro="" textlink="">
      <xdr:nvSpPr>
        <xdr:cNvPr id="140" name="n_3mainValue【道路】&#10;一人当たり延長"/>
        <xdr:cNvSpPr txBox="1"/>
      </xdr:nvSpPr>
      <xdr:spPr>
        <a:xfrm>
          <a:off x="7594111" y="5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0" name="楕円 179"/>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12082</xdr:rowOff>
    </xdr:from>
    <xdr:ext cx="405111" cy="259045"/>
    <xdr:sp macro="" textlink="">
      <xdr:nvSpPr>
        <xdr:cNvPr id="181" name="【橋りょう・トンネル】&#10;有形固定資産減価償却率該当値テキスト"/>
        <xdr:cNvSpPr txBox="1"/>
      </xdr:nvSpPr>
      <xdr:spPr>
        <a:xfrm>
          <a:off x="4673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82" name="楕円 181"/>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28575</xdr:rowOff>
    </xdr:from>
    <xdr:to>
      <xdr:col>24</xdr:col>
      <xdr:colOff>63500</xdr:colOff>
      <xdr:row>61</xdr:row>
      <xdr:rowOff>40005</xdr:rowOff>
    </xdr:to>
    <xdr:cxnSp macro="">
      <xdr:nvCxnSpPr>
        <xdr:cNvPr id="183" name="直線コネクタ 182"/>
        <xdr:cNvCxnSpPr/>
      </xdr:nvCxnSpPr>
      <xdr:spPr>
        <a:xfrm>
          <a:off x="3797300" y="10487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84" name="楕円 183"/>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28575</xdr:rowOff>
    </xdr:to>
    <xdr:cxnSp macro="">
      <xdr:nvCxnSpPr>
        <xdr:cNvPr id="185" name="直線コネクタ 184"/>
        <xdr:cNvCxnSpPr/>
      </xdr:nvCxnSpPr>
      <xdr:spPr>
        <a:xfrm>
          <a:off x="2908300" y="104660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6" name="楕円 185"/>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7620</xdr:rowOff>
    </xdr:to>
    <xdr:cxnSp macro="">
      <xdr:nvCxnSpPr>
        <xdr:cNvPr id="187" name="直線コネクタ 186"/>
        <xdr:cNvCxnSpPr/>
      </xdr:nvCxnSpPr>
      <xdr:spPr>
        <a:xfrm>
          <a:off x="2019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95902</xdr:rowOff>
    </xdr:from>
    <xdr:ext cx="405111" cy="259045"/>
    <xdr:sp macro="" textlink="">
      <xdr:nvSpPr>
        <xdr:cNvPr id="192" name="n_1mainValue【橋りょう・トンネル】&#10;有形固定資産減価償却率"/>
        <xdr:cNvSpPr txBox="1"/>
      </xdr:nvSpPr>
      <xdr:spPr>
        <a:xfrm>
          <a:off x="35820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74947</xdr:rowOff>
    </xdr:from>
    <xdr:ext cx="405111" cy="259045"/>
    <xdr:sp macro="" textlink="">
      <xdr:nvSpPr>
        <xdr:cNvPr id="193" name="n_2mainValue【橋りょう・トンネル】&#10;有形固定資産減価償却率"/>
        <xdr:cNvSpPr txBox="1"/>
      </xdr:nvSpPr>
      <xdr:spPr>
        <a:xfrm>
          <a:off x="2705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4" name="n_3main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169199</xdr:rowOff>
    </xdr:from>
    <xdr:to>
      <xdr:col>55</xdr:col>
      <xdr:colOff>50800</xdr:colOff>
      <xdr:row>59</xdr:row>
      <xdr:rowOff>99349</xdr:rowOff>
    </xdr:to>
    <xdr:sp macro="" textlink="">
      <xdr:nvSpPr>
        <xdr:cNvPr id="230" name="楕円 229"/>
        <xdr:cNvSpPr/>
      </xdr:nvSpPr>
      <xdr:spPr>
        <a:xfrm>
          <a:off x="10426700" y="101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20626</xdr:rowOff>
    </xdr:from>
    <xdr:ext cx="599010" cy="259045"/>
    <xdr:sp macro="" textlink="">
      <xdr:nvSpPr>
        <xdr:cNvPr id="231" name="【橋りょう・トンネル】&#10;一人当たり有形固定資産（償却資産）額該当値テキスト"/>
        <xdr:cNvSpPr txBox="1"/>
      </xdr:nvSpPr>
      <xdr:spPr>
        <a:xfrm>
          <a:off x="10515600" y="996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16032</xdr:rowOff>
    </xdr:from>
    <xdr:to>
      <xdr:col>50</xdr:col>
      <xdr:colOff>165100</xdr:colOff>
      <xdr:row>59</xdr:row>
      <xdr:rowOff>117632</xdr:rowOff>
    </xdr:to>
    <xdr:sp macro="" textlink="">
      <xdr:nvSpPr>
        <xdr:cNvPr id="232" name="楕円 231"/>
        <xdr:cNvSpPr/>
      </xdr:nvSpPr>
      <xdr:spPr>
        <a:xfrm>
          <a:off x="9588500" y="10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48549</xdr:rowOff>
    </xdr:from>
    <xdr:to>
      <xdr:col>55</xdr:col>
      <xdr:colOff>0</xdr:colOff>
      <xdr:row>59</xdr:row>
      <xdr:rowOff>66832</xdr:rowOff>
    </xdr:to>
    <xdr:cxnSp macro="">
      <xdr:nvCxnSpPr>
        <xdr:cNvPr id="233" name="直線コネクタ 232"/>
        <xdr:cNvCxnSpPr/>
      </xdr:nvCxnSpPr>
      <xdr:spPr>
        <a:xfrm flipV="1">
          <a:off x="9639300" y="10164099"/>
          <a:ext cx="8382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27484</xdr:rowOff>
    </xdr:from>
    <xdr:to>
      <xdr:col>46</xdr:col>
      <xdr:colOff>38100</xdr:colOff>
      <xdr:row>59</xdr:row>
      <xdr:rowOff>129084</xdr:rowOff>
    </xdr:to>
    <xdr:sp macro="" textlink="">
      <xdr:nvSpPr>
        <xdr:cNvPr id="234" name="楕円 233"/>
        <xdr:cNvSpPr/>
      </xdr:nvSpPr>
      <xdr:spPr>
        <a:xfrm>
          <a:off x="8699500" y="101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66832</xdr:rowOff>
    </xdr:from>
    <xdr:to>
      <xdr:col>50</xdr:col>
      <xdr:colOff>114300</xdr:colOff>
      <xdr:row>59</xdr:row>
      <xdr:rowOff>78284</xdr:rowOff>
    </xdr:to>
    <xdr:cxnSp macro="">
      <xdr:nvCxnSpPr>
        <xdr:cNvPr id="235" name="直線コネクタ 234"/>
        <xdr:cNvCxnSpPr/>
      </xdr:nvCxnSpPr>
      <xdr:spPr>
        <a:xfrm flipV="1">
          <a:off x="8750300" y="10182382"/>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29210</xdr:rowOff>
    </xdr:from>
    <xdr:to>
      <xdr:col>41</xdr:col>
      <xdr:colOff>101600</xdr:colOff>
      <xdr:row>59</xdr:row>
      <xdr:rowOff>130810</xdr:rowOff>
    </xdr:to>
    <xdr:sp macro="" textlink="">
      <xdr:nvSpPr>
        <xdr:cNvPr id="236" name="楕円 235"/>
        <xdr:cNvSpPr/>
      </xdr:nvSpPr>
      <xdr:spPr>
        <a:xfrm>
          <a:off x="781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78284</xdr:rowOff>
    </xdr:from>
    <xdr:to>
      <xdr:col>45</xdr:col>
      <xdr:colOff>177800</xdr:colOff>
      <xdr:row>59</xdr:row>
      <xdr:rowOff>80010</xdr:rowOff>
    </xdr:to>
    <xdr:cxnSp macro="">
      <xdr:nvCxnSpPr>
        <xdr:cNvPr id="237" name="直線コネクタ 236"/>
        <xdr:cNvCxnSpPr/>
      </xdr:nvCxnSpPr>
      <xdr:spPr>
        <a:xfrm flipV="1">
          <a:off x="7861300" y="10193834"/>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40" name="n_3aveValue【橋りょう・トンネル】&#10;一人当たり有形固定資産（償却資産）額"/>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134159</xdr:rowOff>
    </xdr:from>
    <xdr:ext cx="599010" cy="259045"/>
    <xdr:sp macro="" textlink="">
      <xdr:nvSpPr>
        <xdr:cNvPr id="242" name="n_1mainValue【橋りょう・トンネル】&#10;一人当たり有形固定資産（償却資産）額"/>
        <xdr:cNvSpPr txBox="1"/>
      </xdr:nvSpPr>
      <xdr:spPr>
        <a:xfrm>
          <a:off x="9327095" y="99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145611</xdr:rowOff>
    </xdr:from>
    <xdr:ext cx="599010" cy="259045"/>
    <xdr:sp macro="" textlink="">
      <xdr:nvSpPr>
        <xdr:cNvPr id="243" name="n_2mainValue【橋りょう・トンネル】&#10;一人当たり有形固定資産（償却資産）額"/>
        <xdr:cNvSpPr txBox="1"/>
      </xdr:nvSpPr>
      <xdr:spPr>
        <a:xfrm>
          <a:off x="8450795" y="99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147337</xdr:rowOff>
    </xdr:from>
    <xdr:ext cx="599010" cy="259045"/>
    <xdr:sp macro="" textlink="">
      <xdr:nvSpPr>
        <xdr:cNvPr id="244" name="n_3mainValue【橋りょう・トンネル】&#10;一人当たり有形固定資産（償却資産）額"/>
        <xdr:cNvSpPr txBox="1"/>
      </xdr:nvSpPr>
      <xdr:spPr>
        <a:xfrm>
          <a:off x="7561795" y="991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3" name="楕円 282"/>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4"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99313</xdr:rowOff>
    </xdr:from>
    <xdr:to>
      <xdr:col>20</xdr:col>
      <xdr:colOff>38100</xdr:colOff>
      <xdr:row>82</xdr:row>
      <xdr:rowOff>29463</xdr:rowOff>
    </xdr:to>
    <xdr:sp macro="" textlink="">
      <xdr:nvSpPr>
        <xdr:cNvPr id="285" name="楕円 284"/>
        <xdr:cNvSpPr/>
      </xdr:nvSpPr>
      <xdr:spPr>
        <a:xfrm>
          <a:off x="3746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150113</xdr:rowOff>
    </xdr:from>
    <xdr:to>
      <xdr:col>24</xdr:col>
      <xdr:colOff>63500</xdr:colOff>
      <xdr:row>81</xdr:row>
      <xdr:rowOff>163830</xdr:rowOff>
    </xdr:to>
    <xdr:cxnSp macro="">
      <xdr:nvCxnSpPr>
        <xdr:cNvPr id="286" name="直線コネクタ 285"/>
        <xdr:cNvCxnSpPr/>
      </xdr:nvCxnSpPr>
      <xdr:spPr>
        <a:xfrm>
          <a:off x="3797300" y="140375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28448</xdr:rowOff>
    </xdr:from>
    <xdr:to>
      <xdr:col>15</xdr:col>
      <xdr:colOff>101600</xdr:colOff>
      <xdr:row>81</xdr:row>
      <xdr:rowOff>130048</xdr:rowOff>
    </xdr:to>
    <xdr:sp macro="" textlink="">
      <xdr:nvSpPr>
        <xdr:cNvPr id="287" name="楕円 286"/>
        <xdr:cNvSpPr/>
      </xdr:nvSpPr>
      <xdr:spPr>
        <a:xfrm>
          <a:off x="2857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79248</xdr:rowOff>
    </xdr:from>
    <xdr:to>
      <xdr:col>19</xdr:col>
      <xdr:colOff>177800</xdr:colOff>
      <xdr:row>81</xdr:row>
      <xdr:rowOff>150113</xdr:rowOff>
    </xdr:to>
    <xdr:cxnSp macro="">
      <xdr:nvCxnSpPr>
        <xdr:cNvPr id="288" name="直線コネクタ 287"/>
        <xdr:cNvCxnSpPr/>
      </xdr:nvCxnSpPr>
      <xdr:spPr>
        <a:xfrm>
          <a:off x="2908300" y="13966698"/>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154178</xdr:rowOff>
    </xdr:from>
    <xdr:to>
      <xdr:col>10</xdr:col>
      <xdr:colOff>165100</xdr:colOff>
      <xdr:row>81</xdr:row>
      <xdr:rowOff>84328</xdr:rowOff>
    </xdr:to>
    <xdr:sp macro="" textlink="">
      <xdr:nvSpPr>
        <xdr:cNvPr id="289" name="楕円 288"/>
        <xdr:cNvSpPr/>
      </xdr:nvSpPr>
      <xdr:spPr>
        <a:xfrm>
          <a:off x="1968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33528</xdr:rowOff>
    </xdr:from>
    <xdr:to>
      <xdr:col>15</xdr:col>
      <xdr:colOff>50800</xdr:colOff>
      <xdr:row>81</xdr:row>
      <xdr:rowOff>79248</xdr:rowOff>
    </xdr:to>
    <xdr:cxnSp macro="">
      <xdr:nvCxnSpPr>
        <xdr:cNvPr id="290" name="直線コネクタ 289"/>
        <xdr:cNvCxnSpPr/>
      </xdr:nvCxnSpPr>
      <xdr:spPr>
        <a:xfrm>
          <a:off x="2019300" y="1392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20590</xdr:rowOff>
    </xdr:from>
    <xdr:ext cx="405111" cy="259045"/>
    <xdr:sp macro="" textlink="">
      <xdr:nvSpPr>
        <xdr:cNvPr id="295" name="n_1mainValue【公営住宅】&#10;有形固定資産減価償却率"/>
        <xdr:cNvSpPr txBox="1"/>
      </xdr:nvSpPr>
      <xdr:spPr>
        <a:xfrm>
          <a:off x="35820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296" name="n_2mainValue【公営住宅】&#10;有形固定資産減価償却率"/>
        <xdr:cNvSpPr txBox="1"/>
      </xdr:nvSpPr>
      <xdr:spPr>
        <a:xfrm>
          <a:off x="2705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75455</xdr:rowOff>
    </xdr:from>
    <xdr:ext cx="405111" cy="259045"/>
    <xdr:sp macro="" textlink="">
      <xdr:nvSpPr>
        <xdr:cNvPr id="297" name="n_3mainValue【公営住宅】&#10;有形固定資産減価償却率"/>
        <xdr:cNvSpPr txBox="1"/>
      </xdr:nvSpPr>
      <xdr:spPr>
        <a:xfrm>
          <a:off x="1816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24" name="【公営住宅】&#10;一人当たり面積平均値テキスト"/>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35" name="楕円 334"/>
        <xdr:cNvSpPr/>
      </xdr:nvSpPr>
      <xdr:spPr>
        <a:xfrm>
          <a:off x="10426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119905</xdr:rowOff>
    </xdr:from>
    <xdr:ext cx="469744" cy="259045"/>
    <xdr:sp macro="" textlink="">
      <xdr:nvSpPr>
        <xdr:cNvPr id="336" name="【公営住宅】&#10;一人当たり面積該当値テキスト"/>
        <xdr:cNvSpPr txBox="1"/>
      </xdr:nvSpPr>
      <xdr:spPr>
        <a:xfrm>
          <a:off x="10515600" y="143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91999</xdr:rowOff>
    </xdr:from>
    <xdr:to>
      <xdr:col>50</xdr:col>
      <xdr:colOff>165100</xdr:colOff>
      <xdr:row>85</xdr:row>
      <xdr:rowOff>22149</xdr:rowOff>
    </xdr:to>
    <xdr:sp macro="" textlink="">
      <xdr:nvSpPr>
        <xdr:cNvPr id="337" name="楕円 336"/>
        <xdr:cNvSpPr/>
      </xdr:nvSpPr>
      <xdr:spPr>
        <a:xfrm>
          <a:off x="9588500" y="144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142799</xdr:rowOff>
    </xdr:from>
    <xdr:to>
      <xdr:col>55</xdr:col>
      <xdr:colOff>0</xdr:colOff>
      <xdr:row>84</xdr:row>
      <xdr:rowOff>147828</xdr:rowOff>
    </xdr:to>
    <xdr:cxnSp macro="">
      <xdr:nvCxnSpPr>
        <xdr:cNvPr id="338" name="直線コネクタ 337"/>
        <xdr:cNvCxnSpPr/>
      </xdr:nvCxnSpPr>
      <xdr:spPr>
        <a:xfrm>
          <a:off x="9639300" y="1454459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92914</xdr:rowOff>
    </xdr:from>
    <xdr:to>
      <xdr:col>46</xdr:col>
      <xdr:colOff>38100</xdr:colOff>
      <xdr:row>85</xdr:row>
      <xdr:rowOff>23064</xdr:rowOff>
    </xdr:to>
    <xdr:sp macro="" textlink="">
      <xdr:nvSpPr>
        <xdr:cNvPr id="339" name="楕円 338"/>
        <xdr:cNvSpPr/>
      </xdr:nvSpPr>
      <xdr:spPr>
        <a:xfrm>
          <a:off x="8699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142799</xdr:rowOff>
    </xdr:from>
    <xdr:to>
      <xdr:col>50</xdr:col>
      <xdr:colOff>114300</xdr:colOff>
      <xdr:row>84</xdr:row>
      <xdr:rowOff>143714</xdr:rowOff>
    </xdr:to>
    <xdr:cxnSp macro="">
      <xdr:nvCxnSpPr>
        <xdr:cNvPr id="340" name="直線コネクタ 339"/>
        <xdr:cNvCxnSpPr/>
      </xdr:nvCxnSpPr>
      <xdr:spPr>
        <a:xfrm flipV="1">
          <a:off x="8750300" y="145445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92914</xdr:rowOff>
    </xdr:from>
    <xdr:to>
      <xdr:col>41</xdr:col>
      <xdr:colOff>101600</xdr:colOff>
      <xdr:row>85</xdr:row>
      <xdr:rowOff>23064</xdr:rowOff>
    </xdr:to>
    <xdr:sp macro="" textlink="">
      <xdr:nvSpPr>
        <xdr:cNvPr id="341" name="楕円 340"/>
        <xdr:cNvSpPr/>
      </xdr:nvSpPr>
      <xdr:spPr>
        <a:xfrm>
          <a:off x="7810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143714</xdr:rowOff>
    </xdr:from>
    <xdr:to>
      <xdr:col>45</xdr:col>
      <xdr:colOff>177800</xdr:colOff>
      <xdr:row>84</xdr:row>
      <xdr:rowOff>143714</xdr:rowOff>
    </xdr:to>
    <xdr:cxnSp macro="">
      <xdr:nvCxnSpPr>
        <xdr:cNvPr id="342" name="直線コネクタ 341"/>
        <xdr:cNvCxnSpPr/>
      </xdr:nvCxnSpPr>
      <xdr:spPr>
        <a:xfrm>
          <a:off x="7861300" y="1454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43" name="n_1aveValue【公営住宅】&#10;一人当たり面積"/>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44" name="n_2aveValue【公営住宅】&#10;一人当たり面積"/>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45" name="n_3aveValue【公営住宅】&#10;一人当たり面積"/>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38676</xdr:rowOff>
    </xdr:from>
    <xdr:ext cx="469744" cy="259045"/>
    <xdr:sp macro="" textlink="">
      <xdr:nvSpPr>
        <xdr:cNvPr id="347" name="n_1mainValue【公営住宅】&#10;一人当たり面積"/>
        <xdr:cNvSpPr txBox="1"/>
      </xdr:nvSpPr>
      <xdr:spPr>
        <a:xfrm>
          <a:off x="9391727" y="1426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39591</xdr:rowOff>
    </xdr:from>
    <xdr:ext cx="469744" cy="259045"/>
    <xdr:sp macro="" textlink="">
      <xdr:nvSpPr>
        <xdr:cNvPr id="348" name="n_2mainValue【公営住宅】&#10;一人当たり面積"/>
        <xdr:cNvSpPr txBox="1"/>
      </xdr:nvSpPr>
      <xdr:spPr>
        <a:xfrm>
          <a:off x="8515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39591</xdr:rowOff>
    </xdr:from>
    <xdr:ext cx="469744" cy="259045"/>
    <xdr:sp macro="" textlink="">
      <xdr:nvSpPr>
        <xdr:cNvPr id="349" name="n_3mainValue【公営住宅】&#10;一人当たり面積"/>
        <xdr:cNvSpPr txBox="1"/>
      </xdr:nvSpPr>
      <xdr:spPr>
        <a:xfrm>
          <a:off x="7626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2" name="テキスト ボックス 37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4" name="テキスト ボックス 37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120287</xdr:rowOff>
    </xdr:from>
    <xdr:to>
      <xdr:col>24</xdr:col>
      <xdr:colOff>62865</xdr:colOff>
      <xdr:row>108</xdr:row>
      <xdr:rowOff>82731</xdr:rowOff>
    </xdr:to>
    <xdr:cxnSp macro="">
      <xdr:nvCxnSpPr>
        <xdr:cNvPr id="376" name="直線コネクタ 375"/>
        <xdr:cNvCxnSpPr/>
      </xdr:nvCxnSpPr>
      <xdr:spPr>
        <a:xfrm flipV="1">
          <a:off x="4634865" y="170938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77" name="【港湾・漁港】&#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78" name="直線コネクタ 377"/>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66964</xdr:rowOff>
    </xdr:from>
    <xdr:ext cx="405111" cy="259045"/>
    <xdr:sp macro="" textlink="">
      <xdr:nvSpPr>
        <xdr:cNvPr id="379" name="【港湾・漁港】&#10;有形固定資産減価償却率最大値テキスト"/>
        <xdr:cNvSpPr txBox="1"/>
      </xdr:nvSpPr>
      <xdr:spPr>
        <a:xfrm>
          <a:off x="4673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120287</xdr:rowOff>
    </xdr:from>
    <xdr:to>
      <xdr:col>24</xdr:col>
      <xdr:colOff>152400</xdr:colOff>
      <xdr:row>99</xdr:row>
      <xdr:rowOff>120287</xdr:rowOff>
    </xdr:to>
    <xdr:cxnSp macro="">
      <xdr:nvCxnSpPr>
        <xdr:cNvPr id="380" name="直線コネクタ 379"/>
        <xdr:cNvCxnSpPr/>
      </xdr:nvCxnSpPr>
      <xdr:spPr>
        <a:xfrm>
          <a:off x="4546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107059</xdr:rowOff>
    </xdr:from>
    <xdr:ext cx="405111" cy="259045"/>
    <xdr:sp macro="" textlink="">
      <xdr:nvSpPr>
        <xdr:cNvPr id="381" name="【港湾・漁港】&#10;有形固定資産減価償却率平均値テキスト"/>
        <xdr:cNvSpPr txBox="1"/>
      </xdr:nvSpPr>
      <xdr:spPr>
        <a:xfrm>
          <a:off x="4673600" y="1742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382" name="フローチャート: 判断 381"/>
        <xdr:cNvSpPr/>
      </xdr:nvSpPr>
      <xdr:spPr>
        <a:xfrm>
          <a:off x="45847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125005</xdr:rowOff>
    </xdr:from>
    <xdr:to>
      <xdr:col>20</xdr:col>
      <xdr:colOff>38100</xdr:colOff>
      <xdr:row>102</xdr:row>
      <xdr:rowOff>55155</xdr:rowOff>
    </xdr:to>
    <xdr:sp macro="" textlink="">
      <xdr:nvSpPr>
        <xdr:cNvPr id="383" name="フローチャート: 判断 382"/>
        <xdr:cNvSpPr/>
      </xdr:nvSpPr>
      <xdr:spPr>
        <a:xfrm>
          <a:off x="37465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95613</xdr:rowOff>
    </xdr:from>
    <xdr:to>
      <xdr:col>15</xdr:col>
      <xdr:colOff>101600</xdr:colOff>
      <xdr:row>102</xdr:row>
      <xdr:rowOff>25763</xdr:rowOff>
    </xdr:to>
    <xdr:sp macro="" textlink="">
      <xdr:nvSpPr>
        <xdr:cNvPr id="384" name="フローチャート: 判断 383"/>
        <xdr:cNvSpPr/>
      </xdr:nvSpPr>
      <xdr:spPr>
        <a:xfrm>
          <a:off x="28575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85" name="フローチャート: 判断 384"/>
        <xdr:cNvSpPr/>
      </xdr:nvSpPr>
      <xdr:spPr>
        <a:xfrm>
          <a:off x="1968500" y="173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13970</xdr:rowOff>
    </xdr:from>
    <xdr:to>
      <xdr:col>6</xdr:col>
      <xdr:colOff>38100</xdr:colOff>
      <xdr:row>99</xdr:row>
      <xdr:rowOff>115570</xdr:rowOff>
    </xdr:to>
    <xdr:sp macro="" textlink="">
      <xdr:nvSpPr>
        <xdr:cNvPr id="386" name="フローチャート: 判断 385"/>
        <xdr:cNvSpPr/>
      </xdr:nvSpPr>
      <xdr:spPr>
        <a:xfrm>
          <a:off x="1079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392" name="楕円 391"/>
        <xdr:cNvSpPr/>
      </xdr:nvSpPr>
      <xdr:spPr>
        <a:xfrm>
          <a:off x="4584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70775</xdr:rowOff>
    </xdr:from>
    <xdr:ext cx="405111" cy="259045"/>
    <xdr:sp macro="" textlink="">
      <xdr:nvSpPr>
        <xdr:cNvPr id="393" name="【港湾・漁港】&#10;有形固定資産減価償却率該当値テキスト"/>
        <xdr:cNvSpPr txBox="1"/>
      </xdr:nvSpPr>
      <xdr:spPr>
        <a:xfrm>
          <a:off x="4673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94" name="楕円 393"/>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143148</xdr:rowOff>
    </xdr:from>
    <xdr:to>
      <xdr:col>24</xdr:col>
      <xdr:colOff>63500</xdr:colOff>
      <xdr:row>105</xdr:row>
      <xdr:rowOff>156211</xdr:rowOff>
    </xdr:to>
    <xdr:cxnSp macro="">
      <xdr:nvCxnSpPr>
        <xdr:cNvPr id="395" name="直線コネクタ 394"/>
        <xdr:cNvCxnSpPr/>
      </xdr:nvCxnSpPr>
      <xdr:spPr>
        <a:xfrm flipV="1">
          <a:off x="3797300" y="181453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170724</xdr:rowOff>
    </xdr:from>
    <xdr:to>
      <xdr:col>15</xdr:col>
      <xdr:colOff>101600</xdr:colOff>
      <xdr:row>106</xdr:row>
      <xdr:rowOff>100874</xdr:rowOff>
    </xdr:to>
    <xdr:sp macro="" textlink="">
      <xdr:nvSpPr>
        <xdr:cNvPr id="396" name="楕円 395"/>
        <xdr:cNvSpPr/>
      </xdr:nvSpPr>
      <xdr:spPr>
        <a:xfrm>
          <a:off x="2857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50074</xdr:rowOff>
    </xdr:to>
    <xdr:cxnSp macro="">
      <xdr:nvCxnSpPr>
        <xdr:cNvPr id="397" name="直線コネクタ 396"/>
        <xdr:cNvCxnSpPr/>
      </xdr:nvCxnSpPr>
      <xdr:spPr>
        <a:xfrm flipV="1">
          <a:off x="2908300" y="181584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85816</xdr:rowOff>
    </xdr:from>
    <xdr:to>
      <xdr:col>10</xdr:col>
      <xdr:colOff>165100</xdr:colOff>
      <xdr:row>106</xdr:row>
      <xdr:rowOff>15966</xdr:rowOff>
    </xdr:to>
    <xdr:sp macro="" textlink="">
      <xdr:nvSpPr>
        <xdr:cNvPr id="398" name="楕円 397"/>
        <xdr:cNvSpPr/>
      </xdr:nvSpPr>
      <xdr:spPr>
        <a:xfrm>
          <a:off x="1968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136616</xdr:rowOff>
    </xdr:from>
    <xdr:to>
      <xdr:col>15</xdr:col>
      <xdr:colOff>50800</xdr:colOff>
      <xdr:row>106</xdr:row>
      <xdr:rowOff>50074</xdr:rowOff>
    </xdr:to>
    <xdr:cxnSp macro="">
      <xdr:nvCxnSpPr>
        <xdr:cNvPr id="399" name="直線コネクタ 398"/>
        <xdr:cNvCxnSpPr/>
      </xdr:nvCxnSpPr>
      <xdr:spPr>
        <a:xfrm>
          <a:off x="2019300" y="181388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71682</xdr:rowOff>
    </xdr:from>
    <xdr:ext cx="405111" cy="259045"/>
    <xdr:sp macro="" textlink="">
      <xdr:nvSpPr>
        <xdr:cNvPr id="400" name="n_1aveValue【港湾・漁港】&#10;有形固定資産減価償却率"/>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42290</xdr:rowOff>
    </xdr:from>
    <xdr:ext cx="405111" cy="259045"/>
    <xdr:sp macro="" textlink="">
      <xdr:nvSpPr>
        <xdr:cNvPr id="401" name="n_2aveValue【港湾・漁港】&#10;有形固定資産減価償却率"/>
        <xdr:cNvSpPr txBox="1"/>
      </xdr:nvSpPr>
      <xdr:spPr>
        <a:xfrm>
          <a:off x="2705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402" name="n_3aveValue【港湾・漁港】&#10;有形固定資産減価償却率"/>
        <xdr:cNvSpPr txBox="1"/>
      </xdr:nvSpPr>
      <xdr:spPr>
        <a:xfrm>
          <a:off x="1816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132097</xdr:rowOff>
    </xdr:from>
    <xdr:ext cx="405111" cy="259045"/>
    <xdr:sp macro="" textlink="">
      <xdr:nvSpPr>
        <xdr:cNvPr id="403" name="n_4aveValue【港湾・漁港】&#10;有形固定資産減価償却率"/>
        <xdr:cNvSpPr txBox="1"/>
      </xdr:nvSpPr>
      <xdr:spPr>
        <a:xfrm>
          <a:off x="9277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04" name="n_1main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92001</xdr:rowOff>
    </xdr:from>
    <xdr:ext cx="405111" cy="259045"/>
    <xdr:sp macro="" textlink="">
      <xdr:nvSpPr>
        <xdr:cNvPr id="405" name="n_2mainValue【港湾・漁港】&#10;有形固定資産減価償却率"/>
        <xdr:cNvSpPr txBox="1"/>
      </xdr:nvSpPr>
      <xdr:spPr>
        <a:xfrm>
          <a:off x="2705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7093</xdr:rowOff>
    </xdr:from>
    <xdr:ext cx="405111" cy="259045"/>
    <xdr:sp macro="" textlink="">
      <xdr:nvSpPr>
        <xdr:cNvPr id="406" name="n_3mainValue【港湾・漁港】&#10;有形固定資産減価償却率"/>
        <xdr:cNvSpPr txBox="1"/>
      </xdr:nvSpPr>
      <xdr:spPr>
        <a:xfrm>
          <a:off x="1816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8" name="テキスト ボックス 41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0" name="テキスト ボックス 41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2" name="テキスト ボックス 42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4" name="テキスト ボックス 42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6" name="テキスト ボックス 42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30" name="直線コネクタ 429"/>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31" name="【港湾・漁港】&#10;一人当たり有形固定資産（償却資産）額最小値テキスト"/>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32" name="直線コネクタ 431"/>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33" name="【港湾・漁港】&#10;一人当たり有形固定資産（償却資産）額最大値テキスト"/>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34" name="直線コネクタ 433"/>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19077</xdr:rowOff>
    </xdr:from>
    <xdr:ext cx="534377" cy="259045"/>
    <xdr:sp macro="" textlink="">
      <xdr:nvSpPr>
        <xdr:cNvPr id="435" name="【港湾・漁港】&#10;一人当たり有形固定資産（償却資産）額平均値テキスト"/>
        <xdr:cNvSpPr txBox="1"/>
      </xdr:nvSpPr>
      <xdr:spPr>
        <a:xfrm>
          <a:off x="10515600" y="1819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36" name="フローチャート: 判断 435"/>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37" name="フローチャート: 判断 436"/>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38" name="フローチャート: 判断 437"/>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39" name="フローチャート: 判断 438"/>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40" name="フローチャート: 判断 439"/>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84493</xdr:rowOff>
    </xdr:from>
    <xdr:to>
      <xdr:col>55</xdr:col>
      <xdr:colOff>50800</xdr:colOff>
      <xdr:row>108</xdr:row>
      <xdr:rowOff>14643</xdr:rowOff>
    </xdr:to>
    <xdr:sp macro="" textlink="">
      <xdr:nvSpPr>
        <xdr:cNvPr id="446" name="楕円 445"/>
        <xdr:cNvSpPr/>
      </xdr:nvSpPr>
      <xdr:spPr>
        <a:xfrm>
          <a:off x="10426700" y="184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62920</xdr:rowOff>
    </xdr:from>
    <xdr:ext cx="534377" cy="259045"/>
    <xdr:sp macro="" textlink="">
      <xdr:nvSpPr>
        <xdr:cNvPr id="447" name="【港湾・漁港】&#10;一人当たり有形固定資産（償却資産）額該当値テキスト"/>
        <xdr:cNvSpPr txBox="1"/>
      </xdr:nvSpPr>
      <xdr:spPr>
        <a:xfrm>
          <a:off x="10515600" y="184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87937</xdr:rowOff>
    </xdr:from>
    <xdr:to>
      <xdr:col>50</xdr:col>
      <xdr:colOff>165100</xdr:colOff>
      <xdr:row>108</xdr:row>
      <xdr:rowOff>18087</xdr:rowOff>
    </xdr:to>
    <xdr:sp macro="" textlink="">
      <xdr:nvSpPr>
        <xdr:cNvPr id="448" name="楕円 447"/>
        <xdr:cNvSpPr/>
      </xdr:nvSpPr>
      <xdr:spPr>
        <a:xfrm>
          <a:off x="9588500" y="184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135293</xdr:rowOff>
    </xdr:from>
    <xdr:to>
      <xdr:col>55</xdr:col>
      <xdr:colOff>0</xdr:colOff>
      <xdr:row>107</xdr:row>
      <xdr:rowOff>138737</xdr:rowOff>
    </xdr:to>
    <xdr:cxnSp macro="">
      <xdr:nvCxnSpPr>
        <xdr:cNvPr id="449" name="直線コネクタ 448"/>
        <xdr:cNvCxnSpPr/>
      </xdr:nvCxnSpPr>
      <xdr:spPr>
        <a:xfrm flipV="1">
          <a:off x="9639300" y="18480443"/>
          <a:ext cx="8382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94368</xdr:rowOff>
    </xdr:from>
    <xdr:to>
      <xdr:col>46</xdr:col>
      <xdr:colOff>38100</xdr:colOff>
      <xdr:row>108</xdr:row>
      <xdr:rowOff>24518</xdr:rowOff>
    </xdr:to>
    <xdr:sp macro="" textlink="">
      <xdr:nvSpPr>
        <xdr:cNvPr id="450" name="楕円 449"/>
        <xdr:cNvSpPr/>
      </xdr:nvSpPr>
      <xdr:spPr>
        <a:xfrm>
          <a:off x="8699500" y="184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138737</xdr:rowOff>
    </xdr:from>
    <xdr:to>
      <xdr:col>50</xdr:col>
      <xdr:colOff>114300</xdr:colOff>
      <xdr:row>107</xdr:row>
      <xdr:rowOff>145168</xdr:rowOff>
    </xdr:to>
    <xdr:cxnSp macro="">
      <xdr:nvCxnSpPr>
        <xdr:cNvPr id="451" name="直線コネクタ 450"/>
        <xdr:cNvCxnSpPr/>
      </xdr:nvCxnSpPr>
      <xdr:spPr>
        <a:xfrm flipV="1">
          <a:off x="8750300" y="18483887"/>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89286</xdr:rowOff>
    </xdr:from>
    <xdr:to>
      <xdr:col>41</xdr:col>
      <xdr:colOff>101600</xdr:colOff>
      <xdr:row>108</xdr:row>
      <xdr:rowOff>19436</xdr:rowOff>
    </xdr:to>
    <xdr:sp macro="" textlink="">
      <xdr:nvSpPr>
        <xdr:cNvPr id="452" name="楕円 451"/>
        <xdr:cNvSpPr/>
      </xdr:nvSpPr>
      <xdr:spPr>
        <a:xfrm>
          <a:off x="7810500" y="18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140086</xdr:rowOff>
    </xdr:from>
    <xdr:to>
      <xdr:col>45</xdr:col>
      <xdr:colOff>177800</xdr:colOff>
      <xdr:row>107</xdr:row>
      <xdr:rowOff>145168</xdr:rowOff>
    </xdr:to>
    <xdr:cxnSp macro="">
      <xdr:nvCxnSpPr>
        <xdr:cNvPr id="453" name="直線コネクタ 452"/>
        <xdr:cNvCxnSpPr/>
      </xdr:nvCxnSpPr>
      <xdr:spPr>
        <a:xfrm>
          <a:off x="7861300" y="18485236"/>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54" name="n_1aveValue【港湾・漁港】&#10;一人当たり有形固定資産（償却資産）額"/>
        <xdr:cNvSpPr txBox="1"/>
      </xdr:nvSpPr>
      <xdr:spPr>
        <a:xfrm>
          <a:off x="93594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55" name="n_2aveValue【港湾・漁港】&#10;一人当たり有形固定資産（償却資産）額"/>
        <xdr:cNvSpPr txBox="1"/>
      </xdr:nvSpPr>
      <xdr:spPr>
        <a:xfrm>
          <a:off x="8483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56" name="n_3aveValue【港湾・漁港】&#10;一人当たり有形固定資産（償却資産）額"/>
        <xdr:cNvSpPr txBox="1"/>
      </xdr:nvSpPr>
      <xdr:spPr>
        <a:xfrm>
          <a:off x="7594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57" name="n_4aveValue【港湾・漁港】&#10;一人当たり有形固定資産（償却資産）額"/>
        <xdr:cNvSpPr txBox="1"/>
      </xdr:nvSpPr>
      <xdr:spPr>
        <a:xfrm>
          <a:off x="6705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9214</xdr:rowOff>
    </xdr:from>
    <xdr:ext cx="534377" cy="259045"/>
    <xdr:sp macro="" textlink="">
      <xdr:nvSpPr>
        <xdr:cNvPr id="458" name="n_1mainValue【港湾・漁港】&#10;一人当たり有形固定資産（償却資産）額"/>
        <xdr:cNvSpPr txBox="1"/>
      </xdr:nvSpPr>
      <xdr:spPr>
        <a:xfrm>
          <a:off x="9359411" y="185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15645</xdr:rowOff>
    </xdr:from>
    <xdr:ext cx="534377" cy="259045"/>
    <xdr:sp macro="" textlink="">
      <xdr:nvSpPr>
        <xdr:cNvPr id="459" name="n_2mainValue【港湾・漁港】&#10;一人当たり有形固定資産（償却資産）額"/>
        <xdr:cNvSpPr txBox="1"/>
      </xdr:nvSpPr>
      <xdr:spPr>
        <a:xfrm>
          <a:off x="8483111" y="185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10563</xdr:rowOff>
    </xdr:from>
    <xdr:ext cx="534377" cy="259045"/>
    <xdr:sp macro="" textlink="">
      <xdr:nvSpPr>
        <xdr:cNvPr id="460" name="n_3mainValue【港湾・漁港】&#10;一人当たり有形固定資産（償却資産）額"/>
        <xdr:cNvSpPr txBox="1"/>
      </xdr:nvSpPr>
      <xdr:spPr>
        <a:xfrm>
          <a:off x="7594111" y="18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85" name="直線コネクタ 484"/>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86"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87" name="直線コネクタ 486"/>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88"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89" name="直線コネクタ 488"/>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90"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91" name="フローチャート: 判断 490"/>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92" name="フローチャート: 判断 4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93" name="フローチャート: 判断 492"/>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4" name="フローチャート: 判断 49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95" name="フローチャート: 判断 494"/>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501" name="楕円 500"/>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502"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503" name="楕円 50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140970</xdr:rowOff>
    </xdr:to>
    <xdr:cxnSp macro="">
      <xdr:nvCxnSpPr>
        <xdr:cNvPr id="504" name="直線コネクタ 503"/>
        <xdr:cNvCxnSpPr/>
      </xdr:nvCxnSpPr>
      <xdr:spPr>
        <a:xfrm>
          <a:off x="15481300" y="66446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38735</xdr:rowOff>
    </xdr:from>
    <xdr:to>
      <xdr:col>76</xdr:col>
      <xdr:colOff>165100</xdr:colOff>
      <xdr:row>38</xdr:row>
      <xdr:rowOff>140335</xdr:rowOff>
    </xdr:to>
    <xdr:sp macro="" textlink="">
      <xdr:nvSpPr>
        <xdr:cNvPr id="505" name="楕円 504"/>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38</xdr:row>
      <xdr:rowOff>129540</xdr:rowOff>
    </xdr:to>
    <xdr:cxnSp macro="">
      <xdr:nvCxnSpPr>
        <xdr:cNvPr id="506" name="直線コネクタ 505"/>
        <xdr:cNvCxnSpPr/>
      </xdr:nvCxnSpPr>
      <xdr:spPr>
        <a:xfrm>
          <a:off x="14592300" y="6604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507" name="楕円 506"/>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89535</xdr:rowOff>
    </xdr:to>
    <xdr:cxnSp macro="">
      <xdr:nvCxnSpPr>
        <xdr:cNvPr id="508" name="直線コネクタ 507"/>
        <xdr:cNvCxnSpPr/>
      </xdr:nvCxnSpPr>
      <xdr:spPr>
        <a:xfrm>
          <a:off x="13703300" y="656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509"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10"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11"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12"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513"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131462</xdr:rowOff>
    </xdr:from>
    <xdr:ext cx="405111" cy="259045"/>
    <xdr:sp macro="" textlink="">
      <xdr:nvSpPr>
        <xdr:cNvPr id="514" name="n_2mainValue【認定こども園・幼稚園・保育所】&#10;有形固定資産減価償却率"/>
        <xdr:cNvSpPr txBox="1"/>
      </xdr:nvSpPr>
      <xdr:spPr>
        <a:xfrm>
          <a:off x="14389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15" name="n_3mainValue【認定こども園・幼稚園・保育所】&#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6" name="直線コネクタ 5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7" name="テキスト ボックス 5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8" name="直線コネクタ 5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9" name="テキスト ボックス 5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0" name="直線コネクタ 5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1" name="テキスト ボックス 5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2" name="直線コネクタ 5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3" name="テキスト ボックス 5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9906</xdr:rowOff>
    </xdr:from>
    <xdr:to>
      <xdr:col>116</xdr:col>
      <xdr:colOff>62864</xdr:colOff>
      <xdr:row>41</xdr:row>
      <xdr:rowOff>78486</xdr:rowOff>
    </xdr:to>
    <xdr:cxnSp macro="">
      <xdr:nvCxnSpPr>
        <xdr:cNvPr id="537" name="直線コネクタ 536"/>
        <xdr:cNvCxnSpPr/>
      </xdr:nvCxnSpPr>
      <xdr:spPr>
        <a:xfrm flipV="1">
          <a:off x="22160864" y="6353556"/>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38"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39" name="直線コネクタ 538"/>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128033</xdr:rowOff>
    </xdr:from>
    <xdr:ext cx="469744" cy="259045"/>
    <xdr:sp macro="" textlink="">
      <xdr:nvSpPr>
        <xdr:cNvPr id="540" name="【認定こども園・幼稚園・保育所】&#10;一人当たり面積最大値テキスト"/>
        <xdr:cNvSpPr txBox="1"/>
      </xdr:nvSpPr>
      <xdr:spPr>
        <a:xfrm>
          <a:off x="22199600" y="61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9906</xdr:rowOff>
    </xdr:from>
    <xdr:to>
      <xdr:col>116</xdr:col>
      <xdr:colOff>152400</xdr:colOff>
      <xdr:row>37</xdr:row>
      <xdr:rowOff>9906</xdr:rowOff>
    </xdr:to>
    <xdr:cxnSp macro="">
      <xdr:nvCxnSpPr>
        <xdr:cNvPr id="541" name="直線コネクタ 540"/>
        <xdr:cNvCxnSpPr/>
      </xdr:nvCxnSpPr>
      <xdr:spPr>
        <a:xfrm>
          <a:off x="22072600" y="63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115841</xdr:rowOff>
    </xdr:from>
    <xdr:ext cx="469744" cy="259045"/>
    <xdr:sp macro="" textlink="">
      <xdr:nvSpPr>
        <xdr:cNvPr id="542" name="【認定こども園・幼稚園・保育所】&#10;一人当たり面積平均値テキスト"/>
        <xdr:cNvSpPr txBox="1"/>
      </xdr:nvSpPr>
      <xdr:spPr>
        <a:xfrm>
          <a:off x="22199600" y="680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137414</xdr:rowOff>
    </xdr:from>
    <xdr:to>
      <xdr:col>116</xdr:col>
      <xdr:colOff>114300</xdr:colOff>
      <xdr:row>40</xdr:row>
      <xdr:rowOff>67564</xdr:rowOff>
    </xdr:to>
    <xdr:sp macro="" textlink="">
      <xdr:nvSpPr>
        <xdr:cNvPr id="543" name="フローチャート: 判断 542"/>
        <xdr:cNvSpPr/>
      </xdr:nvSpPr>
      <xdr:spPr>
        <a:xfrm>
          <a:off x="221107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160274</xdr:rowOff>
    </xdr:from>
    <xdr:to>
      <xdr:col>112</xdr:col>
      <xdr:colOff>38100</xdr:colOff>
      <xdr:row>40</xdr:row>
      <xdr:rowOff>90424</xdr:rowOff>
    </xdr:to>
    <xdr:sp macro="" textlink="">
      <xdr:nvSpPr>
        <xdr:cNvPr id="544" name="フローチャート: 判断 543"/>
        <xdr:cNvSpPr/>
      </xdr:nvSpPr>
      <xdr:spPr>
        <a:xfrm>
          <a:off x="21272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151130</xdr:rowOff>
    </xdr:from>
    <xdr:to>
      <xdr:col>107</xdr:col>
      <xdr:colOff>101600</xdr:colOff>
      <xdr:row>40</xdr:row>
      <xdr:rowOff>81280</xdr:rowOff>
    </xdr:to>
    <xdr:sp macro="" textlink="">
      <xdr:nvSpPr>
        <xdr:cNvPr id="545" name="フローチャート: 判断 544"/>
        <xdr:cNvSpPr/>
      </xdr:nvSpPr>
      <xdr:spPr>
        <a:xfrm>
          <a:off x="20383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123698</xdr:rowOff>
    </xdr:from>
    <xdr:to>
      <xdr:col>102</xdr:col>
      <xdr:colOff>165100</xdr:colOff>
      <xdr:row>40</xdr:row>
      <xdr:rowOff>53848</xdr:rowOff>
    </xdr:to>
    <xdr:sp macro="" textlink="">
      <xdr:nvSpPr>
        <xdr:cNvPr id="546" name="フローチャート: 判断 545"/>
        <xdr:cNvSpPr/>
      </xdr:nvSpPr>
      <xdr:spPr>
        <a:xfrm>
          <a:off x="19494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155702</xdr:rowOff>
    </xdr:from>
    <xdr:to>
      <xdr:col>98</xdr:col>
      <xdr:colOff>38100</xdr:colOff>
      <xdr:row>40</xdr:row>
      <xdr:rowOff>85852</xdr:rowOff>
    </xdr:to>
    <xdr:sp macro="" textlink="">
      <xdr:nvSpPr>
        <xdr:cNvPr id="547" name="フローチャート: 判断 546"/>
        <xdr:cNvSpPr/>
      </xdr:nvSpPr>
      <xdr:spPr>
        <a:xfrm>
          <a:off x="18605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148844</xdr:rowOff>
    </xdr:from>
    <xdr:to>
      <xdr:col>116</xdr:col>
      <xdr:colOff>114300</xdr:colOff>
      <xdr:row>37</xdr:row>
      <xdr:rowOff>78994</xdr:rowOff>
    </xdr:to>
    <xdr:sp macro="" textlink="">
      <xdr:nvSpPr>
        <xdr:cNvPr id="553" name="楕円 552"/>
        <xdr:cNvSpPr/>
      </xdr:nvSpPr>
      <xdr:spPr>
        <a:xfrm>
          <a:off x="22110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83583</xdr:rowOff>
    </xdr:from>
    <xdr:ext cx="469744" cy="259045"/>
    <xdr:sp macro="" textlink="">
      <xdr:nvSpPr>
        <xdr:cNvPr id="554" name="【認定こども園・幼稚園・保育所】&#10;一人当たり面積該当値テキスト"/>
        <xdr:cNvSpPr txBox="1"/>
      </xdr:nvSpPr>
      <xdr:spPr>
        <a:xfrm>
          <a:off x="22199600"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555" name="楕円 554"/>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28194</xdr:rowOff>
    </xdr:from>
    <xdr:to>
      <xdr:col>116</xdr:col>
      <xdr:colOff>63500</xdr:colOff>
      <xdr:row>37</xdr:row>
      <xdr:rowOff>28194</xdr:rowOff>
    </xdr:to>
    <xdr:cxnSp macro="">
      <xdr:nvCxnSpPr>
        <xdr:cNvPr id="556" name="直線コネクタ 555"/>
        <xdr:cNvCxnSpPr/>
      </xdr:nvCxnSpPr>
      <xdr:spPr>
        <a:xfrm>
          <a:off x="21323300" y="6371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153416</xdr:rowOff>
    </xdr:from>
    <xdr:to>
      <xdr:col>107</xdr:col>
      <xdr:colOff>101600</xdr:colOff>
      <xdr:row>37</xdr:row>
      <xdr:rowOff>83566</xdr:rowOff>
    </xdr:to>
    <xdr:sp macro="" textlink="">
      <xdr:nvSpPr>
        <xdr:cNvPr id="557" name="楕円 556"/>
        <xdr:cNvSpPr/>
      </xdr:nvSpPr>
      <xdr:spPr>
        <a:xfrm>
          <a:off x="20383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32766</xdr:rowOff>
    </xdr:to>
    <xdr:cxnSp macro="">
      <xdr:nvCxnSpPr>
        <xdr:cNvPr id="558" name="直線コネクタ 557"/>
        <xdr:cNvCxnSpPr/>
      </xdr:nvCxnSpPr>
      <xdr:spPr>
        <a:xfrm flipV="1">
          <a:off x="20434300" y="63718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2540</xdr:rowOff>
    </xdr:from>
    <xdr:to>
      <xdr:col>102</xdr:col>
      <xdr:colOff>165100</xdr:colOff>
      <xdr:row>34</xdr:row>
      <xdr:rowOff>104140</xdr:rowOff>
    </xdr:to>
    <xdr:sp macro="" textlink="">
      <xdr:nvSpPr>
        <xdr:cNvPr id="559" name="楕円 558"/>
        <xdr:cNvSpPr/>
      </xdr:nvSpPr>
      <xdr:spPr>
        <a:xfrm>
          <a:off x="19494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53340</xdr:rowOff>
    </xdr:from>
    <xdr:to>
      <xdr:col>107</xdr:col>
      <xdr:colOff>50800</xdr:colOff>
      <xdr:row>37</xdr:row>
      <xdr:rowOff>32766</xdr:rowOff>
    </xdr:to>
    <xdr:cxnSp macro="">
      <xdr:nvCxnSpPr>
        <xdr:cNvPr id="560" name="直線コネクタ 559"/>
        <xdr:cNvCxnSpPr/>
      </xdr:nvCxnSpPr>
      <xdr:spPr>
        <a:xfrm>
          <a:off x="19545300" y="588264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81551</xdr:rowOff>
    </xdr:from>
    <xdr:ext cx="469744" cy="259045"/>
    <xdr:sp macro="" textlink="">
      <xdr:nvSpPr>
        <xdr:cNvPr id="561" name="n_1aveValue【認定こども園・幼稚園・保育所】&#10;一人当たり面積"/>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62" name="n_2ave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44975</xdr:rowOff>
    </xdr:from>
    <xdr:ext cx="469744" cy="259045"/>
    <xdr:sp macro="" textlink="">
      <xdr:nvSpPr>
        <xdr:cNvPr id="563" name="n_3aveValue【認定こども園・幼稚園・保育所】&#10;一人当たり面積"/>
        <xdr:cNvSpPr txBox="1"/>
      </xdr:nvSpPr>
      <xdr:spPr>
        <a:xfrm>
          <a:off x="19310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102379</xdr:rowOff>
    </xdr:from>
    <xdr:ext cx="469744" cy="259045"/>
    <xdr:sp macro="" textlink="">
      <xdr:nvSpPr>
        <xdr:cNvPr id="564" name="n_4aveValue【認定こども園・幼稚園・保育所】&#10;一人当たり面積"/>
        <xdr:cNvSpPr txBox="1"/>
      </xdr:nvSpPr>
      <xdr:spPr>
        <a:xfrm>
          <a:off x="18421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565" name="n_1mainValue【認定こども園・幼稚園・保育所】&#10;一人当たり面積"/>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100093</xdr:rowOff>
    </xdr:from>
    <xdr:ext cx="469744" cy="259045"/>
    <xdr:sp macro="" textlink="">
      <xdr:nvSpPr>
        <xdr:cNvPr id="566" name="n_2mainValue【認定こども園・幼稚園・保育所】&#10;一人当たり面積"/>
        <xdr:cNvSpPr txBox="1"/>
      </xdr:nvSpPr>
      <xdr:spPr>
        <a:xfrm>
          <a:off x="20199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120667</xdr:rowOff>
    </xdr:from>
    <xdr:ext cx="469744" cy="259045"/>
    <xdr:sp macro="" textlink="">
      <xdr:nvSpPr>
        <xdr:cNvPr id="567" name="n_3mainValue【認定こども園・幼稚園・保育所】&#10;一人当たり面積"/>
        <xdr:cNvSpPr txBox="1"/>
      </xdr:nvSpPr>
      <xdr:spPr>
        <a:xfrm>
          <a:off x="19310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0" name="テキスト ボックス 5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0" name="テキスト ボックス 5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94" name="直線コネクタ 593"/>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95"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96" name="直線コネクタ 595"/>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97"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98" name="直線コネクタ 597"/>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99"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00" name="フローチャート: 判断 599"/>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01" name="フローチャート: 判断 60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02" name="フローチャート: 判断 601"/>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03" name="フローチャート: 判断 602"/>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04" name="フローチャート: 判断 603"/>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610" name="楕円 609"/>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611" name="【学校施設】&#10;有形固定資産減価償却率該当値テキスト"/>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12" name="楕円 611"/>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22860</xdr:rowOff>
    </xdr:to>
    <xdr:cxnSp macro="">
      <xdr:nvCxnSpPr>
        <xdr:cNvPr id="613" name="直線コネクタ 612"/>
        <xdr:cNvCxnSpPr/>
      </xdr:nvCxnSpPr>
      <xdr:spPr>
        <a:xfrm flipV="1">
          <a:off x="15481300" y="102706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14" name="楕円 613"/>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22860</xdr:rowOff>
    </xdr:to>
    <xdr:cxnSp macro="">
      <xdr:nvCxnSpPr>
        <xdr:cNvPr id="615" name="直線コネクタ 614"/>
        <xdr:cNvCxnSpPr/>
      </xdr:nvCxnSpPr>
      <xdr:spPr>
        <a:xfrm>
          <a:off x="14592300" y="10296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133713</xdr:rowOff>
    </xdr:from>
    <xdr:to>
      <xdr:col>72</xdr:col>
      <xdr:colOff>38100</xdr:colOff>
      <xdr:row>60</xdr:row>
      <xdr:rowOff>63863</xdr:rowOff>
    </xdr:to>
    <xdr:sp macro="" textlink="">
      <xdr:nvSpPr>
        <xdr:cNvPr id="616" name="楕円 615"/>
        <xdr:cNvSpPr/>
      </xdr:nvSpPr>
      <xdr:spPr>
        <a:xfrm>
          <a:off x="13652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13063</xdr:rowOff>
    </xdr:to>
    <xdr:cxnSp macro="">
      <xdr:nvCxnSpPr>
        <xdr:cNvPr id="617" name="直線コネクタ 616"/>
        <xdr:cNvCxnSpPr/>
      </xdr:nvCxnSpPr>
      <xdr:spPr>
        <a:xfrm flipV="1">
          <a:off x="13703300" y="102967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18"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19"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620"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621"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622" name="n_1main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23" name="n_2main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54990</xdr:rowOff>
    </xdr:from>
    <xdr:ext cx="405111" cy="259045"/>
    <xdr:sp macro="" textlink="">
      <xdr:nvSpPr>
        <xdr:cNvPr id="624" name="n_3mainValue【学校施設】&#10;有形固定資産減価償却率"/>
        <xdr:cNvSpPr txBox="1"/>
      </xdr:nvSpPr>
      <xdr:spPr>
        <a:xfrm>
          <a:off x="13500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5" name="テキスト ボックス 6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6" name="直線コネクタ 6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7" name="テキスト ボックス 6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8" name="直線コネクタ 6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9" name="テキスト ボックス 6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0" name="直線コネクタ 6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1" name="テキスト ボックス 6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2" name="直線コネクタ 6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3" name="テキスト ボックス 6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47" name="直線コネクタ 646"/>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48"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49" name="直線コネクタ 648"/>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50"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51" name="直線コネクタ 650"/>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652"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53" name="フローチャート: 判断 652"/>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54" name="フローチャート: 判断 653"/>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55" name="フローチャート: 判断 654"/>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56" name="フローチャート: 判断 655"/>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57" name="フローチャート: 判断 656"/>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10464</xdr:rowOff>
    </xdr:from>
    <xdr:to>
      <xdr:col>116</xdr:col>
      <xdr:colOff>114300</xdr:colOff>
      <xdr:row>55</xdr:row>
      <xdr:rowOff>112064</xdr:rowOff>
    </xdr:to>
    <xdr:sp macro="" textlink="">
      <xdr:nvSpPr>
        <xdr:cNvPr id="663" name="楕円 662"/>
        <xdr:cNvSpPr/>
      </xdr:nvSpPr>
      <xdr:spPr>
        <a:xfrm>
          <a:off x="22110700" y="94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134941</xdr:rowOff>
    </xdr:from>
    <xdr:ext cx="469744" cy="259045"/>
    <xdr:sp macro="" textlink="">
      <xdr:nvSpPr>
        <xdr:cNvPr id="664" name="【学校施設】&#10;一人当たり面積該当値テキスト"/>
        <xdr:cNvSpPr txBox="1"/>
      </xdr:nvSpPr>
      <xdr:spPr>
        <a:xfrm>
          <a:off x="22199600" y="93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165913</xdr:rowOff>
    </xdr:from>
    <xdr:to>
      <xdr:col>112</xdr:col>
      <xdr:colOff>38100</xdr:colOff>
      <xdr:row>55</xdr:row>
      <xdr:rowOff>96063</xdr:rowOff>
    </xdr:to>
    <xdr:sp macro="" textlink="">
      <xdr:nvSpPr>
        <xdr:cNvPr id="665" name="楕円 664"/>
        <xdr:cNvSpPr/>
      </xdr:nvSpPr>
      <xdr:spPr>
        <a:xfrm>
          <a:off x="21272500" y="94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45263</xdr:rowOff>
    </xdr:from>
    <xdr:to>
      <xdr:col>116</xdr:col>
      <xdr:colOff>63500</xdr:colOff>
      <xdr:row>55</xdr:row>
      <xdr:rowOff>61264</xdr:rowOff>
    </xdr:to>
    <xdr:cxnSp macro="">
      <xdr:nvCxnSpPr>
        <xdr:cNvPr id="666" name="直線コネクタ 665"/>
        <xdr:cNvCxnSpPr/>
      </xdr:nvCxnSpPr>
      <xdr:spPr>
        <a:xfrm>
          <a:off x="21323300" y="9475013"/>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8179</xdr:rowOff>
    </xdr:from>
    <xdr:to>
      <xdr:col>107</xdr:col>
      <xdr:colOff>101600</xdr:colOff>
      <xdr:row>55</xdr:row>
      <xdr:rowOff>109779</xdr:rowOff>
    </xdr:to>
    <xdr:sp macro="" textlink="">
      <xdr:nvSpPr>
        <xdr:cNvPr id="667" name="楕円 666"/>
        <xdr:cNvSpPr/>
      </xdr:nvSpPr>
      <xdr:spPr>
        <a:xfrm>
          <a:off x="20383500" y="9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45263</xdr:rowOff>
    </xdr:from>
    <xdr:to>
      <xdr:col>111</xdr:col>
      <xdr:colOff>177800</xdr:colOff>
      <xdr:row>55</xdr:row>
      <xdr:rowOff>58979</xdr:rowOff>
    </xdr:to>
    <xdr:cxnSp macro="">
      <xdr:nvCxnSpPr>
        <xdr:cNvPr id="668" name="直線コネクタ 667"/>
        <xdr:cNvCxnSpPr/>
      </xdr:nvCxnSpPr>
      <xdr:spPr>
        <a:xfrm flipV="1">
          <a:off x="20434300" y="947501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26467</xdr:rowOff>
    </xdr:from>
    <xdr:to>
      <xdr:col>102</xdr:col>
      <xdr:colOff>165100</xdr:colOff>
      <xdr:row>55</xdr:row>
      <xdr:rowOff>128067</xdr:rowOff>
    </xdr:to>
    <xdr:sp macro="" textlink="">
      <xdr:nvSpPr>
        <xdr:cNvPr id="669" name="楕円 668"/>
        <xdr:cNvSpPr/>
      </xdr:nvSpPr>
      <xdr:spPr>
        <a:xfrm>
          <a:off x="19494500" y="94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58979</xdr:rowOff>
    </xdr:from>
    <xdr:to>
      <xdr:col>107</xdr:col>
      <xdr:colOff>50800</xdr:colOff>
      <xdr:row>55</xdr:row>
      <xdr:rowOff>77267</xdr:rowOff>
    </xdr:to>
    <xdr:cxnSp macro="">
      <xdr:nvCxnSpPr>
        <xdr:cNvPr id="670" name="直線コネクタ 669"/>
        <xdr:cNvCxnSpPr/>
      </xdr:nvCxnSpPr>
      <xdr:spPr>
        <a:xfrm flipV="1">
          <a:off x="19545300" y="948872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671" name="n_1aveValue【学校施設】&#10;一人当たり面積"/>
        <xdr:cNvSpPr txBox="1"/>
      </xdr:nvSpPr>
      <xdr:spPr>
        <a:xfrm>
          <a:off x="210757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672" name="n_2aveValue【学校施設】&#10;一人当たり面積"/>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98162</xdr:rowOff>
    </xdr:from>
    <xdr:ext cx="469744" cy="259045"/>
    <xdr:sp macro="" textlink="">
      <xdr:nvSpPr>
        <xdr:cNvPr id="673" name="n_3aveValue【学校施設】&#10;一人当たり面積"/>
        <xdr:cNvSpPr txBox="1"/>
      </xdr:nvSpPr>
      <xdr:spPr>
        <a:xfrm>
          <a:off x="19310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74"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112590</xdr:rowOff>
    </xdr:from>
    <xdr:ext cx="469744" cy="259045"/>
    <xdr:sp macro="" textlink="">
      <xdr:nvSpPr>
        <xdr:cNvPr id="675" name="n_1mainValue【学校施設】&#10;一人当たり面積"/>
        <xdr:cNvSpPr txBox="1"/>
      </xdr:nvSpPr>
      <xdr:spPr>
        <a:xfrm>
          <a:off x="21075727" y="919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126306</xdr:rowOff>
    </xdr:from>
    <xdr:ext cx="469744" cy="259045"/>
    <xdr:sp macro="" textlink="">
      <xdr:nvSpPr>
        <xdr:cNvPr id="676" name="n_2mainValue【学校施設】&#10;一人当たり面積"/>
        <xdr:cNvSpPr txBox="1"/>
      </xdr:nvSpPr>
      <xdr:spPr>
        <a:xfrm>
          <a:off x="20199427" y="921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144594</xdr:rowOff>
    </xdr:from>
    <xdr:ext cx="469744" cy="259045"/>
    <xdr:sp macro="" textlink="">
      <xdr:nvSpPr>
        <xdr:cNvPr id="677" name="n_3mainValue【学校施設】&#10;一人当たり面積"/>
        <xdr:cNvSpPr txBox="1"/>
      </xdr:nvSpPr>
      <xdr:spPr>
        <a:xfrm>
          <a:off x="19310427" y="923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02" name="直線コネクタ 701"/>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4" name="直線コネクタ 70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0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06" name="直線コネクタ 70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07"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08" name="フローチャート: 判断 707"/>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09" name="フローチャート: 判断 708"/>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10" name="フローチャート: 判断 709"/>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11" name="フローチャート: 判断 710"/>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12" name="フローチャート: 判断 711"/>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18" name="楕円 717"/>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19" name="【児童館】&#10;有形固定資産減価償却率該当値テキスト"/>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636</xdr:rowOff>
    </xdr:from>
    <xdr:to>
      <xdr:col>81</xdr:col>
      <xdr:colOff>101600</xdr:colOff>
      <xdr:row>84</xdr:row>
      <xdr:rowOff>102236</xdr:rowOff>
    </xdr:to>
    <xdr:sp macro="" textlink="">
      <xdr:nvSpPr>
        <xdr:cNvPr id="720" name="楕円 719"/>
        <xdr:cNvSpPr/>
      </xdr:nvSpPr>
      <xdr:spPr>
        <a:xfrm>
          <a:off x="15430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51436</xdr:rowOff>
    </xdr:from>
    <xdr:to>
      <xdr:col>85</xdr:col>
      <xdr:colOff>127000</xdr:colOff>
      <xdr:row>84</xdr:row>
      <xdr:rowOff>83820</xdr:rowOff>
    </xdr:to>
    <xdr:cxnSp macro="">
      <xdr:nvCxnSpPr>
        <xdr:cNvPr id="721" name="直線コネクタ 720"/>
        <xdr:cNvCxnSpPr/>
      </xdr:nvCxnSpPr>
      <xdr:spPr>
        <a:xfrm>
          <a:off x="15481300" y="144532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130175</xdr:rowOff>
    </xdr:from>
    <xdr:to>
      <xdr:col>76</xdr:col>
      <xdr:colOff>165100</xdr:colOff>
      <xdr:row>84</xdr:row>
      <xdr:rowOff>60325</xdr:rowOff>
    </xdr:to>
    <xdr:sp macro="" textlink="">
      <xdr:nvSpPr>
        <xdr:cNvPr id="722" name="楕円 721"/>
        <xdr:cNvSpPr/>
      </xdr:nvSpPr>
      <xdr:spPr>
        <a:xfrm>
          <a:off x="1454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xdr:rowOff>
    </xdr:from>
    <xdr:to>
      <xdr:col>81</xdr:col>
      <xdr:colOff>50800</xdr:colOff>
      <xdr:row>84</xdr:row>
      <xdr:rowOff>51436</xdr:rowOff>
    </xdr:to>
    <xdr:cxnSp macro="">
      <xdr:nvCxnSpPr>
        <xdr:cNvPr id="723" name="直線コネクタ 722"/>
        <xdr:cNvCxnSpPr/>
      </xdr:nvCxnSpPr>
      <xdr:spPr>
        <a:xfrm>
          <a:off x="14592300" y="144113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86361</xdr:rowOff>
    </xdr:from>
    <xdr:to>
      <xdr:col>72</xdr:col>
      <xdr:colOff>38100</xdr:colOff>
      <xdr:row>84</xdr:row>
      <xdr:rowOff>16511</xdr:rowOff>
    </xdr:to>
    <xdr:sp macro="" textlink="">
      <xdr:nvSpPr>
        <xdr:cNvPr id="724" name="楕円 723"/>
        <xdr:cNvSpPr/>
      </xdr:nvSpPr>
      <xdr:spPr>
        <a:xfrm>
          <a:off x="13652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137161</xdr:rowOff>
    </xdr:from>
    <xdr:to>
      <xdr:col>76</xdr:col>
      <xdr:colOff>114300</xdr:colOff>
      <xdr:row>84</xdr:row>
      <xdr:rowOff>9525</xdr:rowOff>
    </xdr:to>
    <xdr:cxnSp macro="">
      <xdr:nvCxnSpPr>
        <xdr:cNvPr id="725" name="直線コネクタ 724"/>
        <xdr:cNvCxnSpPr/>
      </xdr:nvCxnSpPr>
      <xdr:spPr>
        <a:xfrm>
          <a:off x="13703300" y="143675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26"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27"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28"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729"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93363</xdr:rowOff>
    </xdr:from>
    <xdr:ext cx="405111" cy="259045"/>
    <xdr:sp macro="" textlink="">
      <xdr:nvSpPr>
        <xdr:cNvPr id="730" name="n_1mainValue【児童館】&#10;有形固定資産減価償却率"/>
        <xdr:cNvSpPr txBox="1"/>
      </xdr:nvSpPr>
      <xdr:spPr>
        <a:xfrm>
          <a:off x="15266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51452</xdr:rowOff>
    </xdr:from>
    <xdr:ext cx="405111" cy="259045"/>
    <xdr:sp macro="" textlink="">
      <xdr:nvSpPr>
        <xdr:cNvPr id="731" name="n_2mainValue【児童館】&#10;有形固定資産減価償却率"/>
        <xdr:cNvSpPr txBox="1"/>
      </xdr:nvSpPr>
      <xdr:spPr>
        <a:xfrm>
          <a:off x="14389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7638</xdr:rowOff>
    </xdr:from>
    <xdr:ext cx="405111" cy="259045"/>
    <xdr:sp macro="" textlink="">
      <xdr:nvSpPr>
        <xdr:cNvPr id="732" name="n_3mainValue【児童館】&#10;有形固定資産減価償却率"/>
        <xdr:cNvSpPr txBox="1"/>
      </xdr:nvSpPr>
      <xdr:spPr>
        <a:xfrm>
          <a:off x="13500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56" name="直線コネクタ 75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8" name="直線コネクタ 75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5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60" name="直線コネクタ 75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2" name="フローチャート: 判断 76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3" name="フローチャート: 判断 76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64" name="フローチャート: 判断 76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65" name="フローチャート: 判断 76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66" name="フローチャート: 判断 765"/>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7" name="テキスト ボックス 7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8" name="テキスト ボックス 7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9" name="テキスト ボックス 7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0" name="テキスト ボックス 7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1" name="テキスト ボックス 7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72" name="楕円 771"/>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73"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74" name="楕円 773"/>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75" name="直線コネクタ 774"/>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76" name="楕円 77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77" name="直線コネクタ 776"/>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78" name="楕円 777"/>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79" name="直線コネクタ 778"/>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3"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84"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85"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86"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8" name="直線コネクタ 7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9" name="テキスト ボックス 79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0" name="直線コネクタ 7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1" name="テキスト ボックス 8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2" name="直線コネクタ 8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3" name="テキスト ボックス 8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4" name="直線コネクタ 8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5" name="テキスト ボックス 8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6" name="直線コネクタ 8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7" name="テキスト ボックス 80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9" name="テキスト ボックス 80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811" name="直線コネクタ 810"/>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812"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813" name="直線コネクタ 812"/>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814"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815" name="直線コネクタ 814"/>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816"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17" name="フローチャート: 判断 816"/>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18" name="フローチャート: 判断 81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19" name="フローチャート: 判断 818"/>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20" name="フローチャート: 判断 81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821" name="フローチャート: 判断 820"/>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827" name="楕円 826"/>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828" name="【公民館】&#10;有形固定資産減価償却率該当値テキスト"/>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829" name="楕円 828"/>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105</xdr:row>
      <xdr:rowOff>11430</xdr:rowOff>
    </xdr:to>
    <xdr:cxnSp macro="">
      <xdr:nvCxnSpPr>
        <xdr:cNvPr id="830" name="直線コネクタ 829"/>
        <xdr:cNvCxnSpPr/>
      </xdr:nvCxnSpPr>
      <xdr:spPr>
        <a:xfrm>
          <a:off x="15481300" y="1797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31" name="楕円 830"/>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1905</xdr:rowOff>
    </xdr:to>
    <xdr:cxnSp macro="">
      <xdr:nvCxnSpPr>
        <xdr:cNvPr id="832" name="直線コネクタ 831"/>
        <xdr:cNvCxnSpPr/>
      </xdr:nvCxnSpPr>
      <xdr:spPr>
        <a:xfrm flipV="1">
          <a:off x="14592300" y="17971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78739</xdr:rowOff>
    </xdr:from>
    <xdr:to>
      <xdr:col>72</xdr:col>
      <xdr:colOff>38100</xdr:colOff>
      <xdr:row>105</xdr:row>
      <xdr:rowOff>8889</xdr:rowOff>
    </xdr:to>
    <xdr:sp macro="" textlink="">
      <xdr:nvSpPr>
        <xdr:cNvPr id="833" name="楕円 832"/>
        <xdr:cNvSpPr/>
      </xdr:nvSpPr>
      <xdr:spPr>
        <a:xfrm>
          <a:off x="1365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129539</xdr:rowOff>
    </xdr:from>
    <xdr:to>
      <xdr:col>76</xdr:col>
      <xdr:colOff>114300</xdr:colOff>
      <xdr:row>105</xdr:row>
      <xdr:rowOff>1905</xdr:rowOff>
    </xdr:to>
    <xdr:cxnSp macro="">
      <xdr:nvCxnSpPr>
        <xdr:cNvPr id="834" name="直線コネクタ 833"/>
        <xdr:cNvCxnSpPr/>
      </xdr:nvCxnSpPr>
      <xdr:spPr>
        <a:xfrm>
          <a:off x="13703300" y="1796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35"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836"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3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838"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11447</xdr:rowOff>
    </xdr:from>
    <xdr:ext cx="405111" cy="259045"/>
    <xdr:sp macro="" textlink="">
      <xdr:nvSpPr>
        <xdr:cNvPr id="839" name="n_1mainValue【公民館】&#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40" name="n_2main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xdr:rowOff>
    </xdr:from>
    <xdr:ext cx="405111" cy="259045"/>
    <xdr:sp macro="" textlink="">
      <xdr:nvSpPr>
        <xdr:cNvPr id="841" name="n_3mainValue【公民館】&#10;有形固定資産減価償却率"/>
        <xdr:cNvSpPr txBox="1"/>
      </xdr:nvSpPr>
      <xdr:spPr>
        <a:xfrm>
          <a:off x="13500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67" name="直線コネクタ 866"/>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6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69" name="直線コネクタ 86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70"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71" name="直線コネクタ 870"/>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72"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73" name="フローチャート: 判断 872"/>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74" name="フローチャート: 判断 873"/>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75" name="フローチャート: 判断 874"/>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76" name="フローチャート: 判断 875"/>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77" name="フローチャート: 判断 876"/>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90714</xdr:rowOff>
    </xdr:from>
    <xdr:to>
      <xdr:col>116</xdr:col>
      <xdr:colOff>114300</xdr:colOff>
      <xdr:row>103</xdr:row>
      <xdr:rowOff>20864</xdr:rowOff>
    </xdr:to>
    <xdr:sp macro="" textlink="">
      <xdr:nvSpPr>
        <xdr:cNvPr id="883" name="楕円 882"/>
        <xdr:cNvSpPr/>
      </xdr:nvSpPr>
      <xdr:spPr>
        <a:xfrm>
          <a:off x="22110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113591</xdr:rowOff>
    </xdr:from>
    <xdr:ext cx="469744" cy="259045"/>
    <xdr:sp macro="" textlink="">
      <xdr:nvSpPr>
        <xdr:cNvPr id="884" name="【公民館】&#10;一人当たり面積該当値テキスト"/>
        <xdr:cNvSpPr txBox="1"/>
      </xdr:nvSpPr>
      <xdr:spPr>
        <a:xfrm>
          <a:off x="22199600" y="174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885" name="楕円 884"/>
        <xdr:cNvSpPr/>
      </xdr:nvSpPr>
      <xdr:spPr>
        <a:xfrm>
          <a:off x="2127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141514</xdr:rowOff>
    </xdr:from>
    <xdr:to>
      <xdr:col>116</xdr:col>
      <xdr:colOff>63500</xdr:colOff>
      <xdr:row>102</xdr:row>
      <xdr:rowOff>141514</xdr:rowOff>
    </xdr:to>
    <xdr:cxnSp macro="">
      <xdr:nvCxnSpPr>
        <xdr:cNvPr id="886" name="直線コネクタ 885"/>
        <xdr:cNvCxnSpPr/>
      </xdr:nvCxnSpPr>
      <xdr:spPr>
        <a:xfrm>
          <a:off x="21323300" y="17629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887" name="楕円 886"/>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141514</xdr:rowOff>
    </xdr:to>
    <xdr:cxnSp macro="">
      <xdr:nvCxnSpPr>
        <xdr:cNvPr id="888" name="直線コネクタ 887"/>
        <xdr:cNvCxnSpPr/>
      </xdr:nvCxnSpPr>
      <xdr:spPr>
        <a:xfrm>
          <a:off x="20434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90714</xdr:rowOff>
    </xdr:from>
    <xdr:to>
      <xdr:col>102</xdr:col>
      <xdr:colOff>165100</xdr:colOff>
      <xdr:row>103</xdr:row>
      <xdr:rowOff>20864</xdr:rowOff>
    </xdr:to>
    <xdr:sp macro="" textlink="">
      <xdr:nvSpPr>
        <xdr:cNvPr id="889" name="楕円 888"/>
        <xdr:cNvSpPr/>
      </xdr:nvSpPr>
      <xdr:spPr>
        <a:xfrm>
          <a:off x="19494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141514</xdr:rowOff>
    </xdr:from>
    <xdr:to>
      <xdr:col>107</xdr:col>
      <xdr:colOff>50800</xdr:colOff>
      <xdr:row>102</xdr:row>
      <xdr:rowOff>141514</xdr:rowOff>
    </xdr:to>
    <xdr:cxnSp macro="">
      <xdr:nvCxnSpPr>
        <xdr:cNvPr id="890" name="直線コネクタ 889"/>
        <xdr:cNvCxnSpPr/>
      </xdr:nvCxnSpPr>
      <xdr:spPr>
        <a:xfrm>
          <a:off x="19545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891"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92"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93"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94"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37391</xdr:rowOff>
    </xdr:from>
    <xdr:ext cx="469744" cy="259045"/>
    <xdr:sp macro="" textlink="">
      <xdr:nvSpPr>
        <xdr:cNvPr id="895" name="n_1mainValue【公民館】&#10;一人当たり面積"/>
        <xdr:cNvSpPr txBox="1"/>
      </xdr:nvSpPr>
      <xdr:spPr>
        <a:xfrm>
          <a:off x="210757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896" name="n_2mainValue【公民館】&#10;一人当たり面積"/>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37391</xdr:rowOff>
    </xdr:from>
    <xdr:ext cx="469744" cy="259045"/>
    <xdr:sp macro="" textlink="">
      <xdr:nvSpPr>
        <xdr:cNvPr id="897" name="n_3mainValue【公民館】&#10;一人当たり面積"/>
        <xdr:cNvSpPr txBox="1"/>
      </xdr:nvSpPr>
      <xdr:spPr>
        <a:xfrm>
          <a:off x="19310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ほとんどの類型において、有形固定資産減価償却率は類似団体を上回っており、特に港湾・漁港、児童館、認定こども園・幼稚園・保育所、公営住宅は高い水準にある。</a:t>
          </a:r>
        </a:p>
        <a:p>
          <a:r>
            <a:rPr kumimoji="1" lang="ja-JP" altLang="en-US" sz="1300">
              <a:latin typeface="+mn-ea"/>
              <a:ea typeface="+mn-ea"/>
            </a:rPr>
            <a:t>　公営住宅については、建設から相当年数が経過し老朽化が著しい建物が多いことから、既存ストックの長寿命化を図るため公営住宅等長寿命化計画に基づき、計画的な改修・改善を進めている。</a:t>
          </a:r>
        </a:p>
        <a:p>
          <a:r>
            <a:rPr kumimoji="1" lang="ja-JP" altLang="en-US" sz="1300">
              <a:latin typeface="+mn-ea"/>
              <a:ea typeface="+mn-ea"/>
            </a:rPr>
            <a:t>　児童館については、市立で５館あり、耐震性は確保されているが、築３０～４０年を経過している施設も多く、老朽化が進んでいる。配置が地域的に偏っていることや利用状況の実態に鑑み、青少年を含む子どもの居場所づくり事業への転換を図り、施設の在り方について検討していく。</a:t>
          </a:r>
          <a:endParaRPr kumimoji="1" lang="en-US" altLang="ja-JP" sz="1300">
            <a:latin typeface="+mn-ea"/>
            <a:ea typeface="+mn-ea"/>
          </a:endParaRPr>
        </a:p>
        <a:p>
          <a:r>
            <a:rPr kumimoji="1" lang="ja-JP" altLang="en-US" sz="1300">
              <a:latin typeface="+mn-ea"/>
              <a:ea typeface="+mn-ea"/>
            </a:rPr>
            <a:t>　また、保育受入枠の拡大や園児数の減少への対応のため、保育所と幼稚園の一体化による幼保連携型認定こども園に整備することで施設の最適配置を図るとともに、老朽化した保育所を廃止した幼稚園に移転するなど施設の最適化を図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34544</xdr:rowOff>
    </xdr:from>
    <xdr:to>
      <xdr:col>24</xdr:col>
      <xdr:colOff>114300</xdr:colOff>
      <xdr:row>40</xdr:row>
      <xdr:rowOff>136144</xdr:rowOff>
    </xdr:to>
    <xdr:sp macro="" textlink="">
      <xdr:nvSpPr>
        <xdr:cNvPr id="71" name="楕円 70"/>
        <xdr:cNvSpPr/>
      </xdr:nvSpPr>
      <xdr:spPr>
        <a:xfrm>
          <a:off x="4584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12971</xdr:rowOff>
    </xdr:from>
    <xdr:ext cx="405111" cy="259045"/>
    <xdr:sp macro="" textlink="">
      <xdr:nvSpPr>
        <xdr:cNvPr id="72" name="【図書館】&#10;有形固定資産減価償却率該当値テキスト"/>
        <xdr:cNvSpPr txBox="1"/>
      </xdr:nvSpPr>
      <xdr:spPr>
        <a:xfrm>
          <a:off x="4673600"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155702</xdr:rowOff>
    </xdr:from>
    <xdr:to>
      <xdr:col>20</xdr:col>
      <xdr:colOff>38100</xdr:colOff>
      <xdr:row>40</xdr:row>
      <xdr:rowOff>85852</xdr:rowOff>
    </xdr:to>
    <xdr:sp macro="" textlink="">
      <xdr:nvSpPr>
        <xdr:cNvPr id="73" name="楕円 72"/>
        <xdr:cNvSpPr/>
      </xdr:nvSpPr>
      <xdr:spPr>
        <a:xfrm>
          <a:off x="3746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35052</xdr:rowOff>
    </xdr:from>
    <xdr:to>
      <xdr:col>24</xdr:col>
      <xdr:colOff>63500</xdr:colOff>
      <xdr:row>40</xdr:row>
      <xdr:rowOff>85344</xdr:rowOff>
    </xdr:to>
    <xdr:cxnSp macro="">
      <xdr:nvCxnSpPr>
        <xdr:cNvPr id="74" name="直線コネクタ 73"/>
        <xdr:cNvCxnSpPr/>
      </xdr:nvCxnSpPr>
      <xdr:spPr>
        <a:xfrm>
          <a:off x="3797300" y="6893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52832</xdr:rowOff>
    </xdr:from>
    <xdr:to>
      <xdr:col>15</xdr:col>
      <xdr:colOff>101600</xdr:colOff>
      <xdr:row>39</xdr:row>
      <xdr:rowOff>154432</xdr:rowOff>
    </xdr:to>
    <xdr:sp macro="" textlink="">
      <xdr:nvSpPr>
        <xdr:cNvPr id="75" name="楕円 74"/>
        <xdr:cNvSpPr/>
      </xdr:nvSpPr>
      <xdr:spPr>
        <a:xfrm>
          <a:off x="2857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103632</xdr:rowOff>
    </xdr:from>
    <xdr:to>
      <xdr:col>19</xdr:col>
      <xdr:colOff>177800</xdr:colOff>
      <xdr:row>40</xdr:row>
      <xdr:rowOff>35052</xdr:rowOff>
    </xdr:to>
    <xdr:cxnSp macro="">
      <xdr:nvCxnSpPr>
        <xdr:cNvPr id="76" name="直線コネクタ 75"/>
        <xdr:cNvCxnSpPr/>
      </xdr:nvCxnSpPr>
      <xdr:spPr>
        <a:xfrm>
          <a:off x="2908300" y="67901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46482</xdr:rowOff>
    </xdr:from>
    <xdr:to>
      <xdr:col>15</xdr:col>
      <xdr:colOff>50800</xdr:colOff>
      <xdr:row>39</xdr:row>
      <xdr:rowOff>103632</xdr:rowOff>
    </xdr:to>
    <xdr:cxnSp macro="">
      <xdr:nvCxnSpPr>
        <xdr:cNvPr id="78" name="直線コネクタ 77"/>
        <xdr:cNvCxnSpPr/>
      </xdr:nvCxnSpPr>
      <xdr:spPr>
        <a:xfrm>
          <a:off x="2019300" y="67330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76979</xdr:rowOff>
    </xdr:from>
    <xdr:ext cx="405111" cy="259045"/>
    <xdr:sp macro="" textlink="">
      <xdr:nvSpPr>
        <xdr:cNvPr id="83" name="n_1mainValue【図書館】&#10;有形固定資産減価償却率"/>
        <xdr:cNvSpPr txBox="1"/>
      </xdr:nvSpPr>
      <xdr:spPr>
        <a:xfrm>
          <a:off x="3582044"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145559</xdr:rowOff>
    </xdr:from>
    <xdr:ext cx="405111" cy="259045"/>
    <xdr:sp macro="" textlink="">
      <xdr:nvSpPr>
        <xdr:cNvPr id="84" name="n_2mainValue【図書館】&#10;有形固定資産減価償却率"/>
        <xdr:cNvSpPr txBox="1"/>
      </xdr:nvSpPr>
      <xdr:spPr>
        <a:xfrm>
          <a:off x="2705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5" name="n_3mainValue【図書館】&#10;有形固定資産減価償却率"/>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3" name="楕円 122"/>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4"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5" name="楕円 124"/>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6" name="直線コネクタ 125"/>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7" name="楕円 126"/>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8" name="直線コネクタ 127"/>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9" name="楕円 128"/>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0" name="直線コネクタ 129"/>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楕円 177"/>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24782</xdr:rowOff>
    </xdr:from>
    <xdr:ext cx="405111" cy="259045"/>
    <xdr:sp macro="" textlink="">
      <xdr:nvSpPr>
        <xdr:cNvPr id="179" name="【体育館・プール】&#10;有形固定資産減価償却率該当値テキスト"/>
        <xdr:cNvSpPr txBox="1"/>
      </xdr:nvSpPr>
      <xdr:spPr>
        <a:xfrm>
          <a:off x="4673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0" name="楕円 179"/>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61</xdr:row>
      <xdr:rowOff>11430</xdr:rowOff>
    </xdr:to>
    <xdr:cxnSp macro="">
      <xdr:nvCxnSpPr>
        <xdr:cNvPr id="181" name="直線コネクタ 180"/>
        <xdr:cNvCxnSpPr/>
      </xdr:nvCxnSpPr>
      <xdr:spPr>
        <a:xfrm flipV="1">
          <a:off x="3797300" y="103841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2" name="楕円 181"/>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83" name="直線コネクタ 182"/>
        <xdr:cNvCxnSpPr/>
      </xdr:nvCxnSpPr>
      <xdr:spPr>
        <a:xfrm>
          <a:off x="2908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楕円 183"/>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144780</xdr:rowOff>
    </xdr:to>
    <xdr:cxnSp macro="">
      <xdr:nvCxnSpPr>
        <xdr:cNvPr id="185" name="直線コネクタ 184"/>
        <xdr:cNvCxnSpPr/>
      </xdr:nvCxnSpPr>
      <xdr:spPr>
        <a:xfrm>
          <a:off x="2019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0"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1"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2" name="n_3main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9"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20066</xdr:rowOff>
    </xdr:from>
    <xdr:to>
      <xdr:col>55</xdr:col>
      <xdr:colOff>50800</xdr:colOff>
      <xdr:row>59</xdr:row>
      <xdr:rowOff>121666</xdr:rowOff>
    </xdr:to>
    <xdr:sp macro="" textlink="">
      <xdr:nvSpPr>
        <xdr:cNvPr id="230" name="楕円 229"/>
        <xdr:cNvSpPr/>
      </xdr:nvSpPr>
      <xdr:spPr>
        <a:xfrm>
          <a:off x="10426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42943</xdr:rowOff>
    </xdr:from>
    <xdr:ext cx="469744" cy="259045"/>
    <xdr:sp macro="" textlink="">
      <xdr:nvSpPr>
        <xdr:cNvPr id="231" name="【体育館・プール】&#10;一人当たり面積該当値テキスト"/>
        <xdr:cNvSpPr txBox="1"/>
      </xdr:nvSpPr>
      <xdr:spPr>
        <a:xfrm>
          <a:off x="10515600" y="99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118364</xdr:rowOff>
    </xdr:from>
    <xdr:to>
      <xdr:col>50</xdr:col>
      <xdr:colOff>165100</xdr:colOff>
      <xdr:row>57</xdr:row>
      <xdr:rowOff>48514</xdr:rowOff>
    </xdr:to>
    <xdr:sp macro="" textlink="">
      <xdr:nvSpPr>
        <xdr:cNvPr id="232" name="楕円 231"/>
        <xdr:cNvSpPr/>
      </xdr:nvSpPr>
      <xdr:spPr>
        <a:xfrm>
          <a:off x="9588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169164</xdr:rowOff>
    </xdr:from>
    <xdr:to>
      <xdr:col>55</xdr:col>
      <xdr:colOff>0</xdr:colOff>
      <xdr:row>59</xdr:row>
      <xdr:rowOff>70866</xdr:rowOff>
    </xdr:to>
    <xdr:cxnSp macro="">
      <xdr:nvCxnSpPr>
        <xdr:cNvPr id="233" name="直線コネクタ 232"/>
        <xdr:cNvCxnSpPr/>
      </xdr:nvCxnSpPr>
      <xdr:spPr>
        <a:xfrm>
          <a:off x="9639300" y="9770364"/>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122936</xdr:rowOff>
    </xdr:from>
    <xdr:to>
      <xdr:col>46</xdr:col>
      <xdr:colOff>38100</xdr:colOff>
      <xdr:row>57</xdr:row>
      <xdr:rowOff>53086</xdr:rowOff>
    </xdr:to>
    <xdr:sp macro="" textlink="">
      <xdr:nvSpPr>
        <xdr:cNvPr id="234" name="楕円 233"/>
        <xdr:cNvSpPr/>
      </xdr:nvSpPr>
      <xdr:spPr>
        <a:xfrm>
          <a:off x="8699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169164</xdr:rowOff>
    </xdr:from>
    <xdr:to>
      <xdr:col>50</xdr:col>
      <xdr:colOff>114300</xdr:colOff>
      <xdr:row>57</xdr:row>
      <xdr:rowOff>2286</xdr:rowOff>
    </xdr:to>
    <xdr:cxnSp macro="">
      <xdr:nvCxnSpPr>
        <xdr:cNvPr id="235" name="直線コネクタ 234"/>
        <xdr:cNvCxnSpPr/>
      </xdr:nvCxnSpPr>
      <xdr:spPr>
        <a:xfrm flipV="1">
          <a:off x="8750300" y="9770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10922</xdr:rowOff>
    </xdr:from>
    <xdr:to>
      <xdr:col>41</xdr:col>
      <xdr:colOff>101600</xdr:colOff>
      <xdr:row>57</xdr:row>
      <xdr:rowOff>112522</xdr:rowOff>
    </xdr:to>
    <xdr:sp macro="" textlink="">
      <xdr:nvSpPr>
        <xdr:cNvPr id="236" name="楕円 235"/>
        <xdr:cNvSpPr/>
      </xdr:nvSpPr>
      <xdr:spPr>
        <a:xfrm>
          <a:off x="7810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2286</xdr:rowOff>
    </xdr:from>
    <xdr:to>
      <xdr:col>45</xdr:col>
      <xdr:colOff>177800</xdr:colOff>
      <xdr:row>57</xdr:row>
      <xdr:rowOff>61722</xdr:rowOff>
    </xdr:to>
    <xdr:cxnSp macro="">
      <xdr:nvCxnSpPr>
        <xdr:cNvPr id="237" name="直線コネクタ 236"/>
        <xdr:cNvCxnSpPr/>
      </xdr:nvCxnSpPr>
      <xdr:spPr>
        <a:xfrm flipV="1">
          <a:off x="7861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65041</xdr:rowOff>
    </xdr:from>
    <xdr:ext cx="469744" cy="259045"/>
    <xdr:sp macro="" textlink="">
      <xdr:nvSpPr>
        <xdr:cNvPr id="242" name="n_1mainValue【体育館・プール】&#10;一人当たり面積"/>
        <xdr:cNvSpPr txBox="1"/>
      </xdr:nvSpPr>
      <xdr:spPr>
        <a:xfrm>
          <a:off x="93917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69613</xdr:rowOff>
    </xdr:from>
    <xdr:ext cx="469744" cy="259045"/>
    <xdr:sp macro="" textlink="">
      <xdr:nvSpPr>
        <xdr:cNvPr id="243" name="n_2mainValue【体育館・プール】&#10;一人当たり面積"/>
        <xdr:cNvSpPr txBox="1"/>
      </xdr:nvSpPr>
      <xdr:spPr>
        <a:xfrm>
          <a:off x="8515427" y="94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129049</xdr:rowOff>
    </xdr:from>
    <xdr:ext cx="469744" cy="259045"/>
    <xdr:sp macro="" textlink="">
      <xdr:nvSpPr>
        <xdr:cNvPr id="244" name="n_3mainValue【体育館・プール】&#10;一人当たり面積"/>
        <xdr:cNvSpPr txBox="1"/>
      </xdr:nvSpPr>
      <xdr:spPr>
        <a:xfrm>
          <a:off x="76264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286" name="楕円 285"/>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117583</xdr:rowOff>
    </xdr:from>
    <xdr:ext cx="405111" cy="259045"/>
    <xdr:sp macro="" textlink="">
      <xdr:nvSpPr>
        <xdr:cNvPr id="287" name="【福祉施設】&#10;有形固定資産減価償却率該当値テキスト"/>
        <xdr:cNvSpPr txBox="1"/>
      </xdr:nvSpPr>
      <xdr:spPr>
        <a:xfrm>
          <a:off x="4673600"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88" name="楕円 287"/>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18506</xdr:rowOff>
    </xdr:to>
    <xdr:cxnSp macro="">
      <xdr:nvCxnSpPr>
        <xdr:cNvPr id="289" name="直線コネクタ 288"/>
        <xdr:cNvCxnSpPr/>
      </xdr:nvCxnSpPr>
      <xdr:spPr>
        <a:xfrm>
          <a:off x="3797300" y="1420150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290" name="楕円 289"/>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142602</xdr:rowOff>
    </xdr:to>
    <xdr:cxnSp macro="">
      <xdr:nvCxnSpPr>
        <xdr:cNvPr id="291" name="直線コネクタ 290"/>
        <xdr:cNvCxnSpPr/>
      </xdr:nvCxnSpPr>
      <xdr:spPr>
        <a:xfrm>
          <a:off x="2908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26488</xdr:rowOff>
    </xdr:from>
    <xdr:to>
      <xdr:col>10</xdr:col>
      <xdr:colOff>165100</xdr:colOff>
      <xdr:row>82</xdr:row>
      <xdr:rowOff>128088</xdr:rowOff>
    </xdr:to>
    <xdr:sp macro="" textlink="">
      <xdr:nvSpPr>
        <xdr:cNvPr id="292" name="楕円 291"/>
        <xdr:cNvSpPr/>
      </xdr:nvSpPr>
      <xdr:spPr>
        <a:xfrm>
          <a:off x="1968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77288</xdr:rowOff>
    </xdr:from>
    <xdr:to>
      <xdr:col>15</xdr:col>
      <xdr:colOff>50800</xdr:colOff>
      <xdr:row>82</xdr:row>
      <xdr:rowOff>109945</xdr:rowOff>
    </xdr:to>
    <xdr:cxnSp macro="">
      <xdr:nvCxnSpPr>
        <xdr:cNvPr id="293" name="直線コネクタ 292"/>
        <xdr:cNvCxnSpPr/>
      </xdr:nvCxnSpPr>
      <xdr:spPr>
        <a:xfrm>
          <a:off x="2019300" y="141361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13079</xdr:rowOff>
    </xdr:from>
    <xdr:ext cx="405111" cy="259045"/>
    <xdr:sp macro="" textlink="">
      <xdr:nvSpPr>
        <xdr:cNvPr id="298" name="n_1mainValue【福祉施設】&#10;有形固定資産減価償却率"/>
        <xdr:cNvSpPr txBox="1"/>
      </xdr:nvSpPr>
      <xdr:spPr>
        <a:xfrm>
          <a:off x="3582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151872</xdr:rowOff>
    </xdr:from>
    <xdr:ext cx="405111" cy="259045"/>
    <xdr:sp macro="" textlink="">
      <xdr:nvSpPr>
        <xdr:cNvPr id="299" name="n_2mainValue【福祉施設】&#10;有形固定資産減価償却率"/>
        <xdr:cNvSpPr txBox="1"/>
      </xdr:nvSpPr>
      <xdr:spPr>
        <a:xfrm>
          <a:off x="2705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119215</xdr:rowOff>
    </xdr:from>
    <xdr:ext cx="405111" cy="259045"/>
    <xdr:sp macro="" textlink="">
      <xdr:nvSpPr>
        <xdr:cNvPr id="300" name="n_3mainValue【福祉施設】&#10;有形固定資産減価償却率"/>
        <xdr:cNvSpPr txBox="1"/>
      </xdr:nvSpPr>
      <xdr:spPr>
        <a:xfrm>
          <a:off x="1816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40" name="楕円 339"/>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41"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42" name="楕円 341"/>
        <xdr:cNvSpPr/>
      </xdr:nvSpPr>
      <xdr:spPr>
        <a:xfrm>
          <a:off x="9588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63500</xdr:rowOff>
    </xdr:from>
    <xdr:to>
      <xdr:col>55</xdr:col>
      <xdr:colOff>0</xdr:colOff>
      <xdr:row>80</xdr:row>
      <xdr:rowOff>152400</xdr:rowOff>
    </xdr:to>
    <xdr:cxnSp macro="">
      <xdr:nvCxnSpPr>
        <xdr:cNvPr id="343" name="直線コネクタ 342"/>
        <xdr:cNvCxnSpPr/>
      </xdr:nvCxnSpPr>
      <xdr:spPr>
        <a:xfrm>
          <a:off x="9639300" y="1377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31750</xdr:rowOff>
    </xdr:from>
    <xdr:to>
      <xdr:col>46</xdr:col>
      <xdr:colOff>38100</xdr:colOff>
      <xdr:row>79</xdr:row>
      <xdr:rowOff>133350</xdr:rowOff>
    </xdr:to>
    <xdr:sp macro="" textlink="">
      <xdr:nvSpPr>
        <xdr:cNvPr id="344" name="楕円 343"/>
        <xdr:cNvSpPr/>
      </xdr:nvSpPr>
      <xdr:spPr>
        <a:xfrm>
          <a:off x="8699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82550</xdr:rowOff>
    </xdr:from>
    <xdr:to>
      <xdr:col>50</xdr:col>
      <xdr:colOff>114300</xdr:colOff>
      <xdr:row>80</xdr:row>
      <xdr:rowOff>63500</xdr:rowOff>
    </xdr:to>
    <xdr:cxnSp macro="">
      <xdr:nvCxnSpPr>
        <xdr:cNvPr id="345" name="直線コネクタ 344"/>
        <xdr:cNvCxnSpPr/>
      </xdr:nvCxnSpPr>
      <xdr:spPr>
        <a:xfrm>
          <a:off x="8750300" y="1362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46" name="楕円 345"/>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82550</xdr:rowOff>
    </xdr:from>
    <xdr:to>
      <xdr:col>45</xdr:col>
      <xdr:colOff>177800</xdr:colOff>
      <xdr:row>79</xdr:row>
      <xdr:rowOff>95250</xdr:rowOff>
    </xdr:to>
    <xdr:cxnSp macro="">
      <xdr:nvCxnSpPr>
        <xdr:cNvPr id="347" name="直線コネクタ 346"/>
        <xdr:cNvCxnSpPr/>
      </xdr:nvCxnSpPr>
      <xdr:spPr>
        <a:xfrm flipV="1">
          <a:off x="7861300" y="1362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52" name="n_1mainValue【福祉施設】&#10;一人当たり面積"/>
        <xdr:cNvSpPr txBox="1"/>
      </xdr:nvSpPr>
      <xdr:spPr>
        <a:xfrm>
          <a:off x="9391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149877</xdr:rowOff>
    </xdr:from>
    <xdr:ext cx="469744" cy="259045"/>
    <xdr:sp macro="" textlink="">
      <xdr:nvSpPr>
        <xdr:cNvPr id="353" name="n_2mainValue【福祉施設】&#10;一人当たり面積"/>
        <xdr:cNvSpPr txBox="1"/>
      </xdr:nvSpPr>
      <xdr:spPr>
        <a:xfrm>
          <a:off x="8515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354" name="n_3mainValue【福祉施設】&#10;一人当たり面積"/>
        <xdr:cNvSpPr txBox="1"/>
      </xdr:nvSpPr>
      <xdr:spPr>
        <a:xfrm>
          <a:off x="7626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396" name="楕円 395"/>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397" name="【市民会館】&#10;有形固定資産減価償却率該当値テキスト"/>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98" name="楕円 397"/>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170906</xdr:rowOff>
    </xdr:to>
    <xdr:cxnSp macro="">
      <xdr:nvCxnSpPr>
        <xdr:cNvPr id="399" name="直線コネクタ 398"/>
        <xdr:cNvCxnSpPr/>
      </xdr:nvCxnSpPr>
      <xdr:spPr>
        <a:xfrm flipV="1">
          <a:off x="3797300" y="1784658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77651</xdr:rowOff>
    </xdr:from>
    <xdr:to>
      <xdr:col>15</xdr:col>
      <xdr:colOff>101600</xdr:colOff>
      <xdr:row>106</xdr:row>
      <xdr:rowOff>7801</xdr:rowOff>
    </xdr:to>
    <xdr:sp macro="" textlink="">
      <xdr:nvSpPr>
        <xdr:cNvPr id="400" name="楕円 399"/>
        <xdr:cNvSpPr/>
      </xdr:nvSpPr>
      <xdr:spPr>
        <a:xfrm>
          <a:off x="2857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128451</xdr:rowOff>
    </xdr:to>
    <xdr:cxnSp macro="">
      <xdr:nvCxnSpPr>
        <xdr:cNvPr id="401" name="直線コネクタ 400"/>
        <xdr:cNvCxnSpPr/>
      </xdr:nvCxnSpPr>
      <xdr:spPr>
        <a:xfrm flipV="1">
          <a:off x="2908300" y="1800170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35198</xdr:rowOff>
    </xdr:from>
    <xdr:to>
      <xdr:col>10</xdr:col>
      <xdr:colOff>165100</xdr:colOff>
      <xdr:row>105</xdr:row>
      <xdr:rowOff>136798</xdr:rowOff>
    </xdr:to>
    <xdr:sp macro="" textlink="">
      <xdr:nvSpPr>
        <xdr:cNvPr id="402" name="楕円 401"/>
        <xdr:cNvSpPr/>
      </xdr:nvSpPr>
      <xdr:spPr>
        <a:xfrm>
          <a:off x="1968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85998</xdr:rowOff>
    </xdr:from>
    <xdr:to>
      <xdr:col>15</xdr:col>
      <xdr:colOff>50800</xdr:colOff>
      <xdr:row>105</xdr:row>
      <xdr:rowOff>128451</xdr:rowOff>
    </xdr:to>
    <xdr:cxnSp macro="">
      <xdr:nvCxnSpPr>
        <xdr:cNvPr id="403" name="直線コネクタ 402"/>
        <xdr:cNvCxnSpPr/>
      </xdr:nvCxnSpPr>
      <xdr:spPr>
        <a:xfrm>
          <a:off x="2019300" y="180882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408"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409" name="n_2mainValue【市民会館】&#10;有形固定資産減価償却率"/>
        <xdr:cNvSpPr txBox="1"/>
      </xdr:nvSpPr>
      <xdr:spPr>
        <a:xfrm>
          <a:off x="2705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127925</xdr:rowOff>
    </xdr:from>
    <xdr:ext cx="405111" cy="259045"/>
    <xdr:sp macro="" textlink="">
      <xdr:nvSpPr>
        <xdr:cNvPr id="410" name="n_3mainValue【市民会館】&#10;有形固定資産減価償却率"/>
        <xdr:cNvSpPr txBox="1"/>
      </xdr:nvSpPr>
      <xdr:spPr>
        <a:xfrm>
          <a:off x="1816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450" name="楕円 449"/>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451" name="【市民会館】&#10;一人当たり面積該当値テキスト"/>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452" name="楕円 451"/>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453" name="直線コネクタ 452"/>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454" name="楕円 453"/>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455" name="直線コネクタ 454"/>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17780</xdr:rowOff>
    </xdr:from>
    <xdr:to>
      <xdr:col>41</xdr:col>
      <xdr:colOff>101600</xdr:colOff>
      <xdr:row>108</xdr:row>
      <xdr:rowOff>119380</xdr:rowOff>
    </xdr:to>
    <xdr:sp macro="" textlink="">
      <xdr:nvSpPr>
        <xdr:cNvPr id="456" name="楕円 455"/>
        <xdr:cNvSpPr/>
      </xdr:nvSpPr>
      <xdr:spPr>
        <a:xfrm>
          <a:off x="7810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68580</xdr:rowOff>
    </xdr:from>
    <xdr:to>
      <xdr:col>45</xdr:col>
      <xdr:colOff>177800</xdr:colOff>
      <xdr:row>108</xdr:row>
      <xdr:rowOff>68580</xdr:rowOff>
    </xdr:to>
    <xdr:cxnSp macro="">
      <xdr:nvCxnSpPr>
        <xdr:cNvPr id="457" name="直線コネクタ 456"/>
        <xdr:cNvCxnSpPr/>
      </xdr:nvCxnSpPr>
      <xdr:spPr>
        <a:xfrm>
          <a:off x="7861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8"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9"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0"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462" name="n_1mainValue【市民会館】&#10;一人当たり面積"/>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463" name="n_2mainValue【市民会館】&#10;一人当たり面積"/>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110507</xdr:rowOff>
    </xdr:from>
    <xdr:ext cx="469744" cy="259045"/>
    <xdr:sp macro="" textlink="">
      <xdr:nvSpPr>
        <xdr:cNvPr id="464" name="n_3mainValue【市民会館】&#10;一人当たり面積"/>
        <xdr:cNvSpPr txBox="1"/>
      </xdr:nvSpPr>
      <xdr:spPr>
        <a:xfrm>
          <a:off x="7626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xdr:rowOff>
    </xdr:from>
    <xdr:to>
      <xdr:col>85</xdr:col>
      <xdr:colOff>177800</xdr:colOff>
      <xdr:row>39</xdr:row>
      <xdr:rowOff>102235</xdr:rowOff>
    </xdr:to>
    <xdr:sp macro="" textlink="">
      <xdr:nvSpPr>
        <xdr:cNvPr id="505" name="楕円 504"/>
        <xdr:cNvSpPr/>
      </xdr:nvSpPr>
      <xdr:spPr>
        <a:xfrm>
          <a:off x="16268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150512</xdr:rowOff>
    </xdr:from>
    <xdr:ext cx="405111" cy="259045"/>
    <xdr:sp macro="" textlink="">
      <xdr:nvSpPr>
        <xdr:cNvPr id="506" name="【一般廃棄物処理施設】&#10;有形固定資産減価償却率該当値テキスト"/>
        <xdr:cNvSpPr txBox="1"/>
      </xdr:nvSpPr>
      <xdr:spPr>
        <a:xfrm>
          <a:off x="16357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507" name="楕円 506"/>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39</xdr:row>
      <xdr:rowOff>51435</xdr:rowOff>
    </xdr:to>
    <xdr:cxnSp macro="">
      <xdr:nvCxnSpPr>
        <xdr:cNvPr id="508" name="直線コネクタ 507"/>
        <xdr:cNvCxnSpPr/>
      </xdr:nvCxnSpPr>
      <xdr:spPr>
        <a:xfrm>
          <a:off x="15481300" y="67075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09" name="楕円 508"/>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20955</xdr:rowOff>
    </xdr:to>
    <xdr:cxnSp macro="">
      <xdr:nvCxnSpPr>
        <xdr:cNvPr id="510" name="直線コネクタ 509"/>
        <xdr:cNvCxnSpPr/>
      </xdr:nvCxnSpPr>
      <xdr:spPr>
        <a:xfrm>
          <a:off x="14592300" y="6661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11" name="楕円 510"/>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146685</xdr:rowOff>
    </xdr:to>
    <xdr:cxnSp macro="">
      <xdr:nvCxnSpPr>
        <xdr:cNvPr id="512" name="直線コネクタ 511"/>
        <xdr:cNvCxnSpPr/>
      </xdr:nvCxnSpPr>
      <xdr:spPr>
        <a:xfrm>
          <a:off x="13703300" y="66160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517" name="n_1mainValue【一般廃棄物処理施設】&#10;有形固定資産減価償却率"/>
        <xdr:cNvSpPr txBox="1"/>
      </xdr:nvSpPr>
      <xdr:spPr>
        <a:xfrm>
          <a:off x="15266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18" name="n_2mainValue【一般廃棄物処理施設】&#10;有形固定資産減価償却率"/>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19" name="n_3mainValue【一般廃棄物処理施設】&#10;有形固定資産減価償却率"/>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168839</xdr:rowOff>
    </xdr:from>
    <xdr:to>
      <xdr:col>116</xdr:col>
      <xdr:colOff>114300</xdr:colOff>
      <xdr:row>38</xdr:row>
      <xdr:rowOff>98989</xdr:rowOff>
    </xdr:to>
    <xdr:sp macro="" textlink="">
      <xdr:nvSpPr>
        <xdr:cNvPr id="559" name="楕円 558"/>
        <xdr:cNvSpPr/>
      </xdr:nvSpPr>
      <xdr:spPr>
        <a:xfrm>
          <a:off x="22110700" y="65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20266</xdr:rowOff>
    </xdr:from>
    <xdr:ext cx="534377" cy="259045"/>
    <xdr:sp macro="" textlink="">
      <xdr:nvSpPr>
        <xdr:cNvPr id="560" name="【一般廃棄物処理施設】&#10;一人当たり有形固定資産（償却資産）額該当値テキスト"/>
        <xdr:cNvSpPr txBox="1"/>
      </xdr:nvSpPr>
      <xdr:spPr>
        <a:xfrm>
          <a:off x="22199600" y="63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1542</xdr:rowOff>
    </xdr:from>
    <xdr:to>
      <xdr:col>112</xdr:col>
      <xdr:colOff>38100</xdr:colOff>
      <xdr:row>38</xdr:row>
      <xdr:rowOff>103142</xdr:rowOff>
    </xdr:to>
    <xdr:sp macro="" textlink="">
      <xdr:nvSpPr>
        <xdr:cNvPr id="561" name="楕円 560"/>
        <xdr:cNvSpPr/>
      </xdr:nvSpPr>
      <xdr:spPr>
        <a:xfrm>
          <a:off x="21272500" y="65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48189</xdr:rowOff>
    </xdr:from>
    <xdr:to>
      <xdr:col>116</xdr:col>
      <xdr:colOff>63500</xdr:colOff>
      <xdr:row>38</xdr:row>
      <xdr:rowOff>52342</xdr:rowOff>
    </xdr:to>
    <xdr:cxnSp macro="">
      <xdr:nvCxnSpPr>
        <xdr:cNvPr id="562" name="直線コネクタ 561"/>
        <xdr:cNvCxnSpPr/>
      </xdr:nvCxnSpPr>
      <xdr:spPr>
        <a:xfrm flipV="1">
          <a:off x="21323300" y="6563289"/>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4711</xdr:rowOff>
    </xdr:from>
    <xdr:to>
      <xdr:col>107</xdr:col>
      <xdr:colOff>101600</xdr:colOff>
      <xdr:row>38</xdr:row>
      <xdr:rowOff>106311</xdr:rowOff>
    </xdr:to>
    <xdr:sp macro="" textlink="">
      <xdr:nvSpPr>
        <xdr:cNvPr id="563" name="楕円 562"/>
        <xdr:cNvSpPr/>
      </xdr:nvSpPr>
      <xdr:spPr>
        <a:xfrm>
          <a:off x="20383500" y="65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52342</xdr:rowOff>
    </xdr:from>
    <xdr:to>
      <xdr:col>111</xdr:col>
      <xdr:colOff>177800</xdr:colOff>
      <xdr:row>38</xdr:row>
      <xdr:rowOff>55511</xdr:rowOff>
    </xdr:to>
    <xdr:cxnSp macro="">
      <xdr:nvCxnSpPr>
        <xdr:cNvPr id="564" name="直線コネクタ 563"/>
        <xdr:cNvCxnSpPr/>
      </xdr:nvCxnSpPr>
      <xdr:spPr>
        <a:xfrm flipV="1">
          <a:off x="20434300" y="656744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6175</xdr:rowOff>
    </xdr:from>
    <xdr:to>
      <xdr:col>102</xdr:col>
      <xdr:colOff>165100</xdr:colOff>
      <xdr:row>38</xdr:row>
      <xdr:rowOff>107775</xdr:rowOff>
    </xdr:to>
    <xdr:sp macro="" textlink="">
      <xdr:nvSpPr>
        <xdr:cNvPr id="565" name="楕円 564"/>
        <xdr:cNvSpPr/>
      </xdr:nvSpPr>
      <xdr:spPr>
        <a:xfrm>
          <a:off x="19494500" y="6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55511</xdr:rowOff>
    </xdr:from>
    <xdr:to>
      <xdr:col>107</xdr:col>
      <xdr:colOff>50800</xdr:colOff>
      <xdr:row>38</xdr:row>
      <xdr:rowOff>56975</xdr:rowOff>
    </xdr:to>
    <xdr:cxnSp macro="">
      <xdr:nvCxnSpPr>
        <xdr:cNvPr id="566" name="直線コネクタ 565"/>
        <xdr:cNvCxnSpPr/>
      </xdr:nvCxnSpPr>
      <xdr:spPr>
        <a:xfrm flipV="1">
          <a:off x="19545300" y="657061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119669</xdr:rowOff>
    </xdr:from>
    <xdr:ext cx="534377" cy="259045"/>
    <xdr:sp macro="" textlink="">
      <xdr:nvSpPr>
        <xdr:cNvPr id="571" name="n_1mainValue【一般廃棄物処理施設】&#10;一人当たり有形固定資産（償却資産）額"/>
        <xdr:cNvSpPr txBox="1"/>
      </xdr:nvSpPr>
      <xdr:spPr>
        <a:xfrm>
          <a:off x="21043411" y="62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122839</xdr:rowOff>
    </xdr:from>
    <xdr:ext cx="534377" cy="259045"/>
    <xdr:sp macro="" textlink="">
      <xdr:nvSpPr>
        <xdr:cNvPr id="572" name="n_2mainValue【一般廃棄物処理施設】&#10;一人当たり有形固定資産（償却資産）額"/>
        <xdr:cNvSpPr txBox="1"/>
      </xdr:nvSpPr>
      <xdr:spPr>
        <a:xfrm>
          <a:off x="20167111" y="62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124302</xdr:rowOff>
    </xdr:from>
    <xdr:ext cx="534377" cy="259045"/>
    <xdr:sp macro="" textlink="">
      <xdr:nvSpPr>
        <xdr:cNvPr id="573" name="n_3mainValue【一般廃棄物処理施設】&#10;一人当たり有形固定資産（償却資産）額"/>
        <xdr:cNvSpPr txBox="1"/>
      </xdr:nvSpPr>
      <xdr:spPr>
        <a:xfrm>
          <a:off x="19278111" y="6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5" name="直線コネクタ 58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6" name="テキスト ボックス 58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89" name="直線コネクタ 58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0" name="テキスト ボックス 58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594" name="直線コネクタ 593"/>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595"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596" name="直線コネクタ 595"/>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597"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598" name="直線コネクタ 597"/>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599"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0" name="フローチャート: 判断 599"/>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1" name="フローチャート: 判断 600"/>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02" name="フローチャート: 判断 601"/>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03" name="フローチャート: 判断 602"/>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04" name="フローチャート: 判断 603"/>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610" name="楕円 609"/>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611" name="【保健センター・保健所】&#10;有形固定資産減価償却率該当値テキスト"/>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12" name="楕円 611"/>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137160</xdr:rowOff>
    </xdr:to>
    <xdr:cxnSp macro="">
      <xdr:nvCxnSpPr>
        <xdr:cNvPr id="613" name="直線コネクタ 612"/>
        <xdr:cNvCxnSpPr/>
      </xdr:nvCxnSpPr>
      <xdr:spPr>
        <a:xfrm>
          <a:off x="15481300" y="9669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117793</xdr:rowOff>
    </xdr:from>
    <xdr:to>
      <xdr:col>76</xdr:col>
      <xdr:colOff>165100</xdr:colOff>
      <xdr:row>56</xdr:row>
      <xdr:rowOff>47943</xdr:rowOff>
    </xdr:to>
    <xdr:sp macro="" textlink="">
      <xdr:nvSpPr>
        <xdr:cNvPr id="614" name="楕円 613"/>
        <xdr:cNvSpPr/>
      </xdr:nvSpPr>
      <xdr:spPr>
        <a:xfrm>
          <a:off x="14541500" y="9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168593</xdr:rowOff>
    </xdr:from>
    <xdr:to>
      <xdr:col>81</xdr:col>
      <xdr:colOff>50800</xdr:colOff>
      <xdr:row>56</xdr:row>
      <xdr:rowOff>68580</xdr:rowOff>
    </xdr:to>
    <xdr:cxnSp macro="">
      <xdr:nvCxnSpPr>
        <xdr:cNvPr id="615" name="直線コネクタ 614"/>
        <xdr:cNvCxnSpPr/>
      </xdr:nvCxnSpPr>
      <xdr:spPr>
        <a:xfrm>
          <a:off x="14592300" y="959834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63500</xdr:rowOff>
    </xdr:from>
    <xdr:to>
      <xdr:col>72</xdr:col>
      <xdr:colOff>38100</xdr:colOff>
      <xdr:row>55</xdr:row>
      <xdr:rowOff>165100</xdr:rowOff>
    </xdr:to>
    <xdr:sp macro="" textlink="">
      <xdr:nvSpPr>
        <xdr:cNvPr id="616" name="楕円 615"/>
        <xdr:cNvSpPr/>
      </xdr:nvSpPr>
      <xdr:spPr>
        <a:xfrm>
          <a:off x="1365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114300</xdr:rowOff>
    </xdr:from>
    <xdr:to>
      <xdr:col>76</xdr:col>
      <xdr:colOff>114300</xdr:colOff>
      <xdr:row>55</xdr:row>
      <xdr:rowOff>168593</xdr:rowOff>
    </xdr:to>
    <xdr:cxnSp macro="">
      <xdr:nvCxnSpPr>
        <xdr:cNvPr id="617" name="直線コネクタ 616"/>
        <xdr:cNvCxnSpPr/>
      </xdr:nvCxnSpPr>
      <xdr:spPr>
        <a:xfrm>
          <a:off x="13703300" y="95440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18" name="n_1aveValue【保健センター・保健所】&#10;有形固定資産減価償却率"/>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19" name="n_2aveValue【保健センター・保健所】&#10;有形固定資産減価償却率"/>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20" name="n_3aveValue【保健センター・保健所】&#10;有形固定資産減価償却率"/>
        <xdr:cNvSpPr txBox="1"/>
      </xdr:nvSpPr>
      <xdr:spPr>
        <a:xfrm>
          <a:off x="13500744" y="997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1"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22" name="n_1mainValue【保健センター・保健所】&#10;有形固定資産減価償却率"/>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64470</xdr:rowOff>
    </xdr:from>
    <xdr:ext cx="405111" cy="259045"/>
    <xdr:sp macro="" textlink="">
      <xdr:nvSpPr>
        <xdr:cNvPr id="623" name="n_2mainValue【保健センター・保健所】&#10;有形固定資産減価償却率"/>
        <xdr:cNvSpPr txBox="1"/>
      </xdr:nvSpPr>
      <xdr:spPr>
        <a:xfrm>
          <a:off x="14389744" y="93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10177</xdr:rowOff>
    </xdr:from>
    <xdr:ext cx="405111" cy="259045"/>
    <xdr:sp macro="" textlink="">
      <xdr:nvSpPr>
        <xdr:cNvPr id="624" name="n_3mainValue【保健センター・保健所】&#10;有形固定資産減価償却率"/>
        <xdr:cNvSpPr txBox="1"/>
      </xdr:nvSpPr>
      <xdr:spPr>
        <a:xfrm>
          <a:off x="13500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5" name="直線コネクタ 6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6" name="テキスト ボックス 6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7" name="直線コネクタ 6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8" name="テキスト ボックス 6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9" name="直線コネクタ 6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0" name="テキスト ボックス 6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1" name="直線コネクタ 6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2" name="テキスト ボックス 6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46" name="直線コネクタ 645"/>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47"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48" name="直線コネクタ 647"/>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49"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0" name="直線コネクタ 649"/>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1"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52" name="フローチャート: 判断 651"/>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53" name="フローチャート: 判断 65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54" name="フローチャート: 判断 653"/>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55" name="フローチャート: 判断 654"/>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56" name="フローチャート: 判断 655"/>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62" name="楕円 661"/>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663" name="【保健センター・保健所】&#10;一人当たり面積該当値テキスト"/>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64" name="楕円 663"/>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65" name="直線コネクタ 664"/>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66" name="楕円 665"/>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67" name="直線コネクタ 666"/>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68" name="楕円 667"/>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69" name="直線コネクタ 668"/>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0"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1"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72"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73"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674"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75" name="n_2mainValue【保健センター・保健所】&#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676" name="n_3mainValue【保健センター・保健所】&#10;一人当たり面積"/>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7" name="テキスト ボックス 6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8" name="直線コネクタ 6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9" name="テキスト ボックス 6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0" name="直線コネクタ 6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1" name="テキスト ボックス 6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2" name="直線コネクタ 6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3" name="テキスト ボックス 6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4" name="直線コネクタ 6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5" name="テキスト ボックス 6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6" name="直線コネクタ 6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7" name="テキスト ボックス 69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99" name="直線コネクタ 698"/>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0"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1" name="直線コネクタ 700"/>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02"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03" name="直線コネクタ 702"/>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04"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05" name="フローチャート: 判断 704"/>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06" name="フローチャート: 判断 705"/>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07" name="フローチャート: 判断 706"/>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08" name="フローチャート: 判断 707"/>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09" name="フローチャート: 判断 708"/>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151892</xdr:rowOff>
    </xdr:from>
    <xdr:to>
      <xdr:col>85</xdr:col>
      <xdr:colOff>177800</xdr:colOff>
      <xdr:row>84</xdr:row>
      <xdr:rowOff>82042</xdr:rowOff>
    </xdr:to>
    <xdr:sp macro="" textlink="">
      <xdr:nvSpPr>
        <xdr:cNvPr id="715" name="楕円 714"/>
        <xdr:cNvSpPr/>
      </xdr:nvSpPr>
      <xdr:spPr>
        <a:xfrm>
          <a:off x="16268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130319</xdr:rowOff>
    </xdr:from>
    <xdr:ext cx="405111" cy="259045"/>
    <xdr:sp macro="" textlink="">
      <xdr:nvSpPr>
        <xdr:cNvPr id="716" name="【消防施設】&#10;有形固定資産減価償却率該当値テキスト"/>
        <xdr:cNvSpPr txBox="1"/>
      </xdr:nvSpPr>
      <xdr:spPr>
        <a:xfrm>
          <a:off x="16357600"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74168</xdr:rowOff>
    </xdr:from>
    <xdr:to>
      <xdr:col>81</xdr:col>
      <xdr:colOff>101600</xdr:colOff>
      <xdr:row>84</xdr:row>
      <xdr:rowOff>4318</xdr:rowOff>
    </xdr:to>
    <xdr:sp macro="" textlink="">
      <xdr:nvSpPr>
        <xdr:cNvPr id="717" name="楕円 716"/>
        <xdr:cNvSpPr/>
      </xdr:nvSpPr>
      <xdr:spPr>
        <a:xfrm>
          <a:off x="15430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124968</xdr:rowOff>
    </xdr:from>
    <xdr:to>
      <xdr:col>85</xdr:col>
      <xdr:colOff>127000</xdr:colOff>
      <xdr:row>84</xdr:row>
      <xdr:rowOff>31242</xdr:rowOff>
    </xdr:to>
    <xdr:cxnSp macro="">
      <xdr:nvCxnSpPr>
        <xdr:cNvPr id="718" name="直線コネクタ 717"/>
        <xdr:cNvCxnSpPr/>
      </xdr:nvCxnSpPr>
      <xdr:spPr>
        <a:xfrm>
          <a:off x="15481300" y="1435531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51308</xdr:rowOff>
    </xdr:from>
    <xdr:to>
      <xdr:col>76</xdr:col>
      <xdr:colOff>165100</xdr:colOff>
      <xdr:row>83</xdr:row>
      <xdr:rowOff>152908</xdr:rowOff>
    </xdr:to>
    <xdr:sp macro="" textlink="">
      <xdr:nvSpPr>
        <xdr:cNvPr id="719" name="楕円 718"/>
        <xdr:cNvSpPr/>
      </xdr:nvSpPr>
      <xdr:spPr>
        <a:xfrm>
          <a:off x="1454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102108</xdr:rowOff>
    </xdr:from>
    <xdr:to>
      <xdr:col>81</xdr:col>
      <xdr:colOff>50800</xdr:colOff>
      <xdr:row>83</xdr:row>
      <xdr:rowOff>124968</xdr:rowOff>
    </xdr:to>
    <xdr:cxnSp macro="">
      <xdr:nvCxnSpPr>
        <xdr:cNvPr id="720" name="直線コネクタ 719"/>
        <xdr:cNvCxnSpPr/>
      </xdr:nvCxnSpPr>
      <xdr:spPr>
        <a:xfrm>
          <a:off x="14592300" y="143324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149606</xdr:rowOff>
    </xdr:from>
    <xdr:to>
      <xdr:col>72</xdr:col>
      <xdr:colOff>38100</xdr:colOff>
      <xdr:row>83</xdr:row>
      <xdr:rowOff>79756</xdr:rowOff>
    </xdr:to>
    <xdr:sp macro="" textlink="">
      <xdr:nvSpPr>
        <xdr:cNvPr id="721" name="楕円 720"/>
        <xdr:cNvSpPr/>
      </xdr:nvSpPr>
      <xdr:spPr>
        <a:xfrm>
          <a:off x="13652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28956</xdr:rowOff>
    </xdr:from>
    <xdr:to>
      <xdr:col>76</xdr:col>
      <xdr:colOff>114300</xdr:colOff>
      <xdr:row>83</xdr:row>
      <xdr:rowOff>102108</xdr:rowOff>
    </xdr:to>
    <xdr:cxnSp macro="">
      <xdr:nvCxnSpPr>
        <xdr:cNvPr id="722" name="直線コネクタ 721"/>
        <xdr:cNvCxnSpPr/>
      </xdr:nvCxnSpPr>
      <xdr:spPr>
        <a:xfrm>
          <a:off x="13703300" y="142593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23"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24"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25"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26"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166895</xdr:rowOff>
    </xdr:from>
    <xdr:ext cx="405111" cy="259045"/>
    <xdr:sp macro="" textlink="">
      <xdr:nvSpPr>
        <xdr:cNvPr id="727" name="n_1main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144035</xdr:rowOff>
    </xdr:from>
    <xdr:ext cx="405111" cy="259045"/>
    <xdr:sp macro="" textlink="">
      <xdr:nvSpPr>
        <xdr:cNvPr id="728" name="n_2mainValue【消防施設】&#10;有形固定資産減価償却率"/>
        <xdr:cNvSpPr txBox="1"/>
      </xdr:nvSpPr>
      <xdr:spPr>
        <a:xfrm>
          <a:off x="14389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70883</xdr:rowOff>
    </xdr:from>
    <xdr:ext cx="405111" cy="259045"/>
    <xdr:sp macro="" textlink="">
      <xdr:nvSpPr>
        <xdr:cNvPr id="729" name="n_3mainValue【消防施設】&#10;有形固定資産減価償却率"/>
        <xdr:cNvSpPr txBox="1"/>
      </xdr:nvSpPr>
      <xdr:spPr>
        <a:xfrm>
          <a:off x="13500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0" name="直線コネクタ 7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1" name="テキスト ボックス 7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2" name="直線コネクタ 7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3" name="テキスト ボックス 7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4" name="直線コネクタ 7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5" name="テキスト ボックス 7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6" name="直線コネクタ 7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7" name="テキスト ボックス 7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8" name="直線コネクタ 7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9" name="テキスト ボックス 7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53" name="直線コネクタ 752"/>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5" name="直線コネクタ 75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56"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57" name="直線コネクタ 756"/>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58"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59" name="フローチャート: 判断 758"/>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0" name="フローチャート: 判断 75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1" name="フローチャート: 判断 760"/>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62" name="フローチャート: 判断 76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63" name="フローチャート: 判断 76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69" name="楕円 768"/>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70" name="【消防施設】&#10;一人当たり面積該当値テキスト"/>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71" name="楕円 770"/>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72389</xdr:rowOff>
    </xdr:to>
    <xdr:cxnSp macro="">
      <xdr:nvCxnSpPr>
        <xdr:cNvPr id="772" name="直線コネクタ 771"/>
        <xdr:cNvCxnSpPr/>
      </xdr:nvCxnSpPr>
      <xdr:spPr>
        <a:xfrm flipV="1">
          <a:off x="21323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73" name="楕円 772"/>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774" name="直線コネクタ 773"/>
        <xdr:cNvCxnSpPr/>
      </xdr:nvCxnSpPr>
      <xdr:spPr>
        <a:xfrm>
          <a:off x="20434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775" name="楕円 774"/>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64770</xdr:rowOff>
    </xdr:from>
    <xdr:to>
      <xdr:col>107</xdr:col>
      <xdr:colOff>50800</xdr:colOff>
      <xdr:row>83</xdr:row>
      <xdr:rowOff>72389</xdr:rowOff>
    </xdr:to>
    <xdr:cxnSp macro="">
      <xdr:nvCxnSpPr>
        <xdr:cNvPr id="776" name="直線コネクタ 775"/>
        <xdr:cNvCxnSpPr/>
      </xdr:nvCxnSpPr>
      <xdr:spPr>
        <a:xfrm>
          <a:off x="19545300" y="1429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77"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78" name="n_2ave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79"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0"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781" name="n_1main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782" name="n_2mainValue【消防施設】&#10;一人当たり面積"/>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783" name="n_3mainValue【消防施設】&#10;一人当たり面積"/>
        <xdr:cNvSpPr txBox="1"/>
      </xdr:nvSpPr>
      <xdr:spPr>
        <a:xfrm>
          <a:off x="19310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09" name="直線コネクタ 808"/>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0"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1" name="直線コネクタ 810"/>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12"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13" name="直線コネクタ 812"/>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14"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15" name="フローチャート: 判断 81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16" name="フローチャート: 判断 815"/>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17" name="フローチャート: 判断 816"/>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18" name="フローチャート: 判断 817"/>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19" name="フローチャート: 判断 818"/>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825" name="楕円 824"/>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561</xdr:rowOff>
    </xdr:from>
    <xdr:ext cx="405111" cy="259045"/>
    <xdr:sp macro="" textlink="">
      <xdr:nvSpPr>
        <xdr:cNvPr id="826" name="【庁舎】&#10;有形固定資産減価償却率該当値テキスト"/>
        <xdr:cNvSpPr txBox="1"/>
      </xdr:nvSpPr>
      <xdr:spPr>
        <a:xfrm>
          <a:off x="16357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27" name="楕円 826"/>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72934</xdr:rowOff>
    </xdr:to>
    <xdr:cxnSp macro="">
      <xdr:nvCxnSpPr>
        <xdr:cNvPr id="828" name="直線コネクタ 827"/>
        <xdr:cNvCxnSpPr/>
      </xdr:nvCxnSpPr>
      <xdr:spPr>
        <a:xfrm>
          <a:off x="15481300" y="180278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29" name="楕円 828"/>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25581</xdr:rowOff>
    </xdr:to>
    <xdr:cxnSp macro="">
      <xdr:nvCxnSpPr>
        <xdr:cNvPr id="830" name="直線コネクタ 829"/>
        <xdr:cNvCxnSpPr/>
      </xdr:nvCxnSpPr>
      <xdr:spPr>
        <a:xfrm>
          <a:off x="14592300" y="179984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31" name="楕円 830"/>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167639</xdr:rowOff>
    </xdr:to>
    <xdr:cxnSp macro="">
      <xdr:nvCxnSpPr>
        <xdr:cNvPr id="832" name="直線コネクタ 831"/>
        <xdr:cNvCxnSpPr/>
      </xdr:nvCxnSpPr>
      <xdr:spPr>
        <a:xfrm>
          <a:off x="13703300" y="1797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33"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34"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35"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36"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837" name="n_1mainValue【庁舎】&#10;有形固定資産減価償却率"/>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38" name="n_2main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39" name="n_3main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0" name="直線コネクタ 8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1" name="テキスト ボックス 8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2" name="直線コネクタ 8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3" name="テキスト ボックス 8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4" name="直線コネクタ 8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5" name="テキスト ボックス 8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6" name="直線コネクタ 8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7" name="テキスト ボックス 8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8" name="直線コネクタ 8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9" name="テキスト ボックス 8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110489</xdr:rowOff>
    </xdr:from>
    <xdr:to>
      <xdr:col>116</xdr:col>
      <xdr:colOff>62864</xdr:colOff>
      <xdr:row>108</xdr:row>
      <xdr:rowOff>26670</xdr:rowOff>
    </xdr:to>
    <xdr:cxnSp macro="">
      <xdr:nvCxnSpPr>
        <xdr:cNvPr id="863" name="直線コネクタ 862"/>
        <xdr:cNvCxnSpPr/>
      </xdr:nvCxnSpPr>
      <xdr:spPr>
        <a:xfrm flipV="1">
          <a:off x="22160864" y="17769839"/>
          <a:ext cx="0" cy="77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30497</xdr:rowOff>
    </xdr:from>
    <xdr:ext cx="469744" cy="259045"/>
    <xdr:sp macro="" textlink="">
      <xdr:nvSpPr>
        <xdr:cNvPr id="864" name="【庁舎】&#10;一人当たり面積最小値テキスト"/>
        <xdr:cNvSpPr txBox="1"/>
      </xdr:nvSpPr>
      <xdr:spPr>
        <a:xfrm>
          <a:off x="22199600"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26670</xdr:rowOff>
    </xdr:from>
    <xdr:to>
      <xdr:col>116</xdr:col>
      <xdr:colOff>152400</xdr:colOff>
      <xdr:row>108</xdr:row>
      <xdr:rowOff>26670</xdr:rowOff>
    </xdr:to>
    <xdr:cxnSp macro="">
      <xdr:nvCxnSpPr>
        <xdr:cNvPr id="865" name="直線コネクタ 864"/>
        <xdr:cNvCxnSpPr/>
      </xdr:nvCxnSpPr>
      <xdr:spPr>
        <a:xfrm>
          <a:off x="22072600" y="1854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57166</xdr:rowOff>
    </xdr:from>
    <xdr:ext cx="469744" cy="259045"/>
    <xdr:sp macro="" textlink="">
      <xdr:nvSpPr>
        <xdr:cNvPr id="866" name="【庁舎】&#10;一人当たり面積最大値テキスト"/>
        <xdr:cNvSpPr txBox="1"/>
      </xdr:nvSpPr>
      <xdr:spPr>
        <a:xfrm>
          <a:off x="22199600" y="1754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110489</xdr:rowOff>
    </xdr:from>
    <xdr:to>
      <xdr:col>116</xdr:col>
      <xdr:colOff>152400</xdr:colOff>
      <xdr:row>103</xdr:row>
      <xdr:rowOff>110489</xdr:rowOff>
    </xdr:to>
    <xdr:cxnSp macro="">
      <xdr:nvCxnSpPr>
        <xdr:cNvPr id="867" name="直線コネクタ 866"/>
        <xdr:cNvCxnSpPr/>
      </xdr:nvCxnSpPr>
      <xdr:spPr>
        <a:xfrm>
          <a:off x="22072600" y="1776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868" name="【庁舎】&#10;一人当たり面積平均値テキスト"/>
        <xdr:cNvSpPr txBox="1"/>
      </xdr:nvSpPr>
      <xdr:spPr>
        <a:xfrm>
          <a:off x="221996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69" name="フローチャート: 判断 868"/>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70" name="フローチャート: 判断 869"/>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71" name="フローチャート: 判断 87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72" name="フローチャート: 判断 871"/>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873" name="フローチャート: 判断 872"/>
        <xdr:cNvSpPr/>
      </xdr:nvSpPr>
      <xdr:spPr>
        <a:xfrm>
          <a:off x="18605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879" name="楕円 878"/>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12716</xdr:rowOff>
    </xdr:from>
    <xdr:ext cx="469744" cy="259045"/>
    <xdr:sp macro="" textlink="">
      <xdr:nvSpPr>
        <xdr:cNvPr id="880" name="【庁舎】&#10;一人当たり面積該当値テキスト"/>
        <xdr:cNvSpPr txBox="1"/>
      </xdr:nvSpPr>
      <xdr:spPr>
        <a:xfrm>
          <a:off x="22199600" y="176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113030</xdr:rowOff>
    </xdr:from>
    <xdr:to>
      <xdr:col>112</xdr:col>
      <xdr:colOff>38100</xdr:colOff>
      <xdr:row>103</xdr:row>
      <xdr:rowOff>43180</xdr:rowOff>
    </xdr:to>
    <xdr:sp macro="" textlink="">
      <xdr:nvSpPr>
        <xdr:cNvPr id="881" name="楕円 880"/>
        <xdr:cNvSpPr/>
      </xdr:nvSpPr>
      <xdr:spPr>
        <a:xfrm>
          <a:off x="2127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163830</xdr:rowOff>
    </xdr:from>
    <xdr:to>
      <xdr:col>116</xdr:col>
      <xdr:colOff>63500</xdr:colOff>
      <xdr:row>103</xdr:row>
      <xdr:rowOff>110489</xdr:rowOff>
    </xdr:to>
    <xdr:cxnSp macro="">
      <xdr:nvCxnSpPr>
        <xdr:cNvPr id="882" name="直線コネクタ 881"/>
        <xdr:cNvCxnSpPr/>
      </xdr:nvCxnSpPr>
      <xdr:spPr>
        <a:xfrm>
          <a:off x="21323300" y="176517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170180</xdr:rowOff>
    </xdr:from>
    <xdr:to>
      <xdr:col>107</xdr:col>
      <xdr:colOff>101600</xdr:colOff>
      <xdr:row>101</xdr:row>
      <xdr:rowOff>100330</xdr:rowOff>
    </xdr:to>
    <xdr:sp macro="" textlink="">
      <xdr:nvSpPr>
        <xdr:cNvPr id="883" name="楕円 882"/>
        <xdr:cNvSpPr/>
      </xdr:nvSpPr>
      <xdr:spPr>
        <a:xfrm>
          <a:off x="20383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49530</xdr:rowOff>
    </xdr:from>
    <xdr:to>
      <xdr:col>111</xdr:col>
      <xdr:colOff>177800</xdr:colOff>
      <xdr:row>102</xdr:row>
      <xdr:rowOff>163830</xdr:rowOff>
    </xdr:to>
    <xdr:cxnSp macro="">
      <xdr:nvCxnSpPr>
        <xdr:cNvPr id="884" name="直線コネクタ 883"/>
        <xdr:cNvCxnSpPr/>
      </xdr:nvCxnSpPr>
      <xdr:spPr>
        <a:xfrm>
          <a:off x="20434300" y="173659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21589</xdr:rowOff>
    </xdr:from>
    <xdr:to>
      <xdr:col>102</xdr:col>
      <xdr:colOff>165100</xdr:colOff>
      <xdr:row>99</xdr:row>
      <xdr:rowOff>123189</xdr:rowOff>
    </xdr:to>
    <xdr:sp macro="" textlink="">
      <xdr:nvSpPr>
        <xdr:cNvPr id="885" name="楕円 884"/>
        <xdr:cNvSpPr/>
      </xdr:nvSpPr>
      <xdr:spPr>
        <a:xfrm>
          <a:off x="19494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72389</xdr:rowOff>
    </xdr:from>
    <xdr:to>
      <xdr:col>107</xdr:col>
      <xdr:colOff>50800</xdr:colOff>
      <xdr:row>101</xdr:row>
      <xdr:rowOff>49530</xdr:rowOff>
    </xdr:to>
    <xdr:cxnSp macro="">
      <xdr:nvCxnSpPr>
        <xdr:cNvPr id="886" name="直線コネクタ 885"/>
        <xdr:cNvCxnSpPr/>
      </xdr:nvCxnSpPr>
      <xdr:spPr>
        <a:xfrm>
          <a:off x="19545300" y="170459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887"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88" name="n_2ave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889" name="n_3aveValue【庁舎】&#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135907</xdr:rowOff>
    </xdr:from>
    <xdr:ext cx="469744" cy="259045"/>
    <xdr:sp macro="" textlink="">
      <xdr:nvSpPr>
        <xdr:cNvPr id="890" name="n_4aveValue【庁舎】&#10;一人当たり面積"/>
        <xdr:cNvSpPr txBox="1"/>
      </xdr:nvSpPr>
      <xdr:spPr>
        <a:xfrm>
          <a:off x="18421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59707</xdr:rowOff>
    </xdr:from>
    <xdr:ext cx="469744" cy="259045"/>
    <xdr:sp macro="" textlink="">
      <xdr:nvSpPr>
        <xdr:cNvPr id="891" name="n_1mainValue【庁舎】&#10;一人当たり面積"/>
        <xdr:cNvSpPr txBox="1"/>
      </xdr:nvSpPr>
      <xdr:spPr>
        <a:xfrm>
          <a:off x="210757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116857</xdr:rowOff>
    </xdr:from>
    <xdr:ext cx="469744" cy="259045"/>
    <xdr:sp macro="" textlink="">
      <xdr:nvSpPr>
        <xdr:cNvPr id="892" name="n_2mainValue【庁舎】&#10;一人当たり面積"/>
        <xdr:cNvSpPr txBox="1"/>
      </xdr:nvSpPr>
      <xdr:spPr>
        <a:xfrm>
          <a:off x="20199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139716</xdr:rowOff>
    </xdr:from>
    <xdr:ext cx="469744" cy="259045"/>
    <xdr:sp macro="" textlink="">
      <xdr:nvSpPr>
        <xdr:cNvPr id="893" name="n_3mainValue【庁舎】&#10;一人当たり面積"/>
        <xdr:cNvSpPr txBox="1"/>
      </xdr:nvSpPr>
      <xdr:spPr>
        <a:xfrm>
          <a:off x="193104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類似団体と比較して特に有形固定資産減価償却率が特に高くなっている施設は、図書館、庁舎である。</a:t>
          </a:r>
        </a:p>
        <a:p>
          <a:r>
            <a:rPr kumimoji="1" lang="ja-JP" altLang="en-US" sz="1200">
              <a:latin typeface="+mn-ea"/>
              <a:ea typeface="+mn-ea"/>
            </a:rPr>
            <a:t>　図書館については、市内９館２室あるが、一人当たりの面積は類似団体の中で低い状況にある。今後、利用状況を精査し、総量や配置の在り方について検討するとともに、多様化する市民ニーズに応え、資料や情報の提供・調査等の図書館サービスのあり方について、指定管理者制度の導入による管理運営方法を含めて検討していく。</a:t>
          </a:r>
        </a:p>
        <a:p>
          <a:r>
            <a:rPr kumimoji="1" lang="ja-JP" altLang="en-US" sz="1200">
              <a:latin typeface="+mn-ea"/>
              <a:ea typeface="+mn-ea"/>
            </a:rPr>
            <a:t>　庁舎については、本庁舎・総合支所庁舎１０施設をはじめ、工事事務所、水道局庁舎、出張所、書庫・倉庫・車庫等があり、本庁、総合支所、工事事務所、出張所の役割分担が業務内容によって異なっていることから、改めて業務の在り方、執行体制の在り方を検討し、組織の再編も含めた最適化を進めるとともに、今後の地域の拠点施設となる本庁舎等は、長寿命化を図りながら、予防保全型の維持管理に移行することにより、施設自体のライフサイクルコストの縮減と維持管理費用の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財政力指数は０．７</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となり、類似団体平均を下回ってい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が、１０の市町村合併による広大な面積と多様性ある地域性により、類似団体と同様の推移をしていないものと考える。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引き続き、市税の収納率向上などに努め、自主財源の確保を図る。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経常収支比率は、歳入経常一般財源</a:t>
          </a:r>
          <a:r>
            <a:rPr kumimoji="1" lang="ja-JP" altLang="en-US" sz="1100">
              <a:solidFill>
                <a:schemeClr val="tx1"/>
              </a:solidFill>
              <a:effectLst/>
              <a:latin typeface="+mn-lt"/>
              <a:ea typeface="+mn-ea"/>
              <a:cs typeface="+mn-cs"/>
            </a:rPr>
            <a:t>が減</a:t>
          </a:r>
          <a:r>
            <a:rPr kumimoji="1" lang="ja-JP" altLang="ja-JP" sz="1100">
              <a:solidFill>
                <a:schemeClr val="tx1"/>
              </a:solidFill>
              <a:effectLst/>
              <a:latin typeface="+mn-lt"/>
              <a:ea typeface="+mn-ea"/>
              <a:cs typeface="+mn-cs"/>
            </a:rPr>
            <a:t>額とな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公債費の減はあったものの扶助費</a:t>
          </a:r>
          <a:r>
            <a:rPr kumimoji="1" lang="ja-JP" altLang="ja-JP" sz="1100">
              <a:solidFill>
                <a:schemeClr val="tx1"/>
              </a:solidFill>
              <a:effectLst/>
              <a:latin typeface="+mn-lt"/>
              <a:ea typeface="+mn-ea"/>
              <a:cs typeface="+mn-cs"/>
            </a:rPr>
            <a:t>及び物件費等の増加により９７．</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％と類似団体平均を上回っている。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人口減少が進展する中で、事業の優先度なども改めて検討し、経常経費の削減を図る。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109462</xdr:rowOff>
    </xdr:from>
    <xdr:to>
      <xdr:col>23</xdr:col>
      <xdr:colOff>133350</xdr:colOff>
      <xdr:row>64</xdr:row>
      <xdr:rowOff>143933</xdr:rowOff>
    </xdr:to>
    <xdr:cxnSp macro="">
      <xdr:nvCxnSpPr>
        <xdr:cNvPr id="134" name="直線コネクタ 133"/>
        <xdr:cNvCxnSpPr/>
      </xdr:nvCxnSpPr>
      <xdr:spPr>
        <a:xfrm>
          <a:off x="4114800" y="110822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39612</xdr:rowOff>
    </xdr:from>
    <xdr:to>
      <xdr:col>19</xdr:col>
      <xdr:colOff>133350</xdr:colOff>
      <xdr:row>64</xdr:row>
      <xdr:rowOff>109462</xdr:rowOff>
    </xdr:to>
    <xdr:cxnSp macro="">
      <xdr:nvCxnSpPr>
        <xdr:cNvPr id="137" name="直線コネクタ 136"/>
        <xdr:cNvCxnSpPr/>
      </xdr:nvCxnSpPr>
      <xdr:spPr>
        <a:xfrm>
          <a:off x="3225800" y="108409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107648</xdr:rowOff>
    </xdr:from>
    <xdr:to>
      <xdr:col>15</xdr:col>
      <xdr:colOff>82550</xdr:colOff>
      <xdr:row>63</xdr:row>
      <xdr:rowOff>39612</xdr:rowOff>
    </xdr:to>
    <xdr:cxnSp macro="">
      <xdr:nvCxnSpPr>
        <xdr:cNvPr id="140" name="直線コネクタ 139"/>
        <xdr:cNvCxnSpPr/>
      </xdr:nvCxnSpPr>
      <xdr:spPr>
        <a:xfrm>
          <a:off x="2336800" y="1073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71362</xdr:rowOff>
    </xdr:from>
    <xdr:to>
      <xdr:col>11</xdr:col>
      <xdr:colOff>31750</xdr:colOff>
      <xdr:row>62</xdr:row>
      <xdr:rowOff>107648</xdr:rowOff>
    </xdr:to>
    <xdr:cxnSp macro="">
      <xdr:nvCxnSpPr>
        <xdr:cNvPr id="143" name="直線コネクタ 142"/>
        <xdr:cNvCxnSpPr/>
      </xdr:nvCxnSpPr>
      <xdr:spPr>
        <a:xfrm>
          <a:off x="1447800" y="10358362"/>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58662</xdr:rowOff>
    </xdr:from>
    <xdr:to>
      <xdr:col>19</xdr:col>
      <xdr:colOff>184150</xdr:colOff>
      <xdr:row>64</xdr:row>
      <xdr:rowOff>160262</xdr:rowOff>
    </xdr:to>
    <xdr:sp macro="" textlink="">
      <xdr:nvSpPr>
        <xdr:cNvPr id="155" name="楕円 154"/>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145039</xdr:rowOff>
    </xdr:from>
    <xdr:ext cx="736600" cy="259045"/>
    <xdr:sp macro="" textlink="">
      <xdr:nvSpPr>
        <xdr:cNvPr id="156" name="テキスト ボックス 155"/>
        <xdr:cNvSpPr txBox="1"/>
      </xdr:nvSpPr>
      <xdr:spPr>
        <a:xfrm>
          <a:off x="3733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160262</xdr:rowOff>
    </xdr:from>
    <xdr:to>
      <xdr:col>15</xdr:col>
      <xdr:colOff>133350</xdr:colOff>
      <xdr:row>63</xdr:row>
      <xdr:rowOff>90412</xdr:rowOff>
    </xdr:to>
    <xdr:sp macro="" textlink="">
      <xdr:nvSpPr>
        <xdr:cNvPr id="157" name="楕円 156"/>
        <xdr:cNvSpPr/>
      </xdr:nvSpPr>
      <xdr:spPr>
        <a:xfrm>
          <a:off x="3175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75189</xdr:rowOff>
    </xdr:from>
    <xdr:ext cx="762000" cy="259045"/>
    <xdr:sp macro="" textlink="">
      <xdr:nvSpPr>
        <xdr:cNvPr id="158" name="テキスト ボックス 157"/>
        <xdr:cNvSpPr txBox="1"/>
      </xdr:nvSpPr>
      <xdr:spPr>
        <a:xfrm>
          <a:off x="2844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56848</xdr:rowOff>
    </xdr:from>
    <xdr:to>
      <xdr:col>11</xdr:col>
      <xdr:colOff>82550</xdr:colOff>
      <xdr:row>62</xdr:row>
      <xdr:rowOff>158448</xdr:rowOff>
    </xdr:to>
    <xdr:sp macro="" textlink="">
      <xdr:nvSpPr>
        <xdr:cNvPr id="159" name="楕円 158"/>
        <xdr:cNvSpPr/>
      </xdr:nvSpPr>
      <xdr:spPr>
        <a:xfrm>
          <a:off x="2286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143225</xdr:rowOff>
    </xdr:from>
    <xdr:ext cx="762000" cy="259045"/>
    <xdr:sp macro="" textlink="">
      <xdr:nvSpPr>
        <xdr:cNvPr id="160" name="テキスト ボックス 159"/>
        <xdr:cNvSpPr txBox="1"/>
      </xdr:nvSpPr>
      <xdr:spPr>
        <a:xfrm>
          <a:off x="1955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20562</xdr:rowOff>
    </xdr:from>
    <xdr:to>
      <xdr:col>7</xdr:col>
      <xdr:colOff>31750</xdr:colOff>
      <xdr:row>60</xdr:row>
      <xdr:rowOff>122162</xdr:rowOff>
    </xdr:to>
    <xdr:sp macro="" textlink="">
      <xdr:nvSpPr>
        <xdr:cNvPr id="161" name="楕円 160"/>
        <xdr:cNvSpPr/>
      </xdr:nvSpPr>
      <xdr:spPr>
        <a:xfrm>
          <a:off x="1397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106939</xdr:rowOff>
    </xdr:from>
    <xdr:ext cx="762000" cy="259045"/>
    <xdr:sp macro="" textlink="">
      <xdr:nvSpPr>
        <xdr:cNvPr id="162" name="テキスト ボックス 161"/>
        <xdr:cNvSpPr txBox="1"/>
      </xdr:nvSpPr>
      <xdr:spPr>
        <a:xfrm>
          <a:off x="1066800" y="103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人件費については、</a:t>
          </a:r>
          <a:r>
            <a:rPr kumimoji="1" lang="ja-JP" altLang="en-US" sz="1100">
              <a:solidFill>
                <a:schemeClr val="tx1"/>
              </a:solidFill>
              <a:effectLst/>
              <a:latin typeface="+mn-lt"/>
              <a:ea typeface="+mn-ea"/>
              <a:cs typeface="+mn-cs"/>
            </a:rPr>
            <a:t>選挙等に係る時間外勤務手当</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増などの</a:t>
          </a:r>
          <a:r>
            <a:rPr kumimoji="1" lang="ja-JP" altLang="ja-JP" sz="1100">
              <a:solidFill>
                <a:schemeClr val="tx1"/>
              </a:solidFill>
              <a:effectLst/>
              <a:latin typeface="+mn-lt"/>
              <a:ea typeface="+mn-ea"/>
              <a:cs typeface="+mn-cs"/>
            </a:rPr>
            <a:t>影響で前年度と比較して増額となるとともに、物件費についても、</a:t>
          </a:r>
          <a:r>
            <a:rPr kumimoji="1" lang="ja-JP" altLang="en-US" sz="1100">
              <a:solidFill>
                <a:schemeClr val="tx1"/>
              </a:solidFill>
              <a:effectLst/>
              <a:latin typeface="+mn-lt"/>
              <a:ea typeface="+mn-ea"/>
              <a:cs typeface="+mn-cs"/>
            </a:rPr>
            <a:t>プレミアム付商品券発行の委託料の増などにより</a:t>
          </a:r>
          <a:r>
            <a:rPr kumimoji="1" lang="ja-JP" altLang="ja-JP" sz="1100">
              <a:solidFill>
                <a:schemeClr val="tx1"/>
              </a:solidFill>
              <a:effectLst/>
              <a:latin typeface="+mn-lt"/>
              <a:ea typeface="+mn-ea"/>
              <a:cs typeface="+mn-cs"/>
            </a:rPr>
            <a:t>、１人当たりの額が</a:t>
          </a:r>
          <a:r>
            <a:rPr kumimoji="1" lang="ja-JP" altLang="en-US" sz="1100">
              <a:solidFill>
                <a:schemeClr val="tx1"/>
              </a:solidFill>
              <a:effectLst/>
              <a:latin typeface="+mn-lt"/>
              <a:ea typeface="+mn-ea"/>
              <a:cs typeface="+mn-cs"/>
            </a:rPr>
            <a:t>１，６７９</a:t>
          </a:r>
          <a:r>
            <a:rPr kumimoji="1" lang="ja-JP" altLang="ja-JP" sz="1100">
              <a:solidFill>
                <a:schemeClr val="tx1"/>
              </a:solidFill>
              <a:effectLst/>
              <a:latin typeface="+mn-lt"/>
              <a:ea typeface="+mn-ea"/>
              <a:cs typeface="+mn-cs"/>
            </a:rPr>
            <a:t>円の増額となった。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今後も業務改善に努め、コストの低減を図る。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59258</xdr:rowOff>
    </xdr:from>
    <xdr:to>
      <xdr:col>23</xdr:col>
      <xdr:colOff>133350</xdr:colOff>
      <xdr:row>85</xdr:row>
      <xdr:rowOff>78550</xdr:rowOff>
    </xdr:to>
    <xdr:cxnSp macro="">
      <xdr:nvCxnSpPr>
        <xdr:cNvPr id="199" name="直線コネクタ 198"/>
        <xdr:cNvCxnSpPr/>
      </xdr:nvCxnSpPr>
      <xdr:spPr>
        <a:xfrm>
          <a:off x="4114800" y="14632508"/>
          <a:ext cx="8382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30877</xdr:rowOff>
    </xdr:from>
    <xdr:to>
      <xdr:col>19</xdr:col>
      <xdr:colOff>133350</xdr:colOff>
      <xdr:row>85</xdr:row>
      <xdr:rowOff>59258</xdr:rowOff>
    </xdr:to>
    <xdr:cxnSp macro="">
      <xdr:nvCxnSpPr>
        <xdr:cNvPr id="202" name="直線コネクタ 201"/>
        <xdr:cNvCxnSpPr/>
      </xdr:nvCxnSpPr>
      <xdr:spPr>
        <a:xfrm>
          <a:off x="3225800" y="14604127"/>
          <a:ext cx="8890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20351</xdr:rowOff>
    </xdr:from>
    <xdr:to>
      <xdr:col>15</xdr:col>
      <xdr:colOff>82550</xdr:colOff>
      <xdr:row>85</xdr:row>
      <xdr:rowOff>30877</xdr:rowOff>
    </xdr:to>
    <xdr:cxnSp macro="">
      <xdr:nvCxnSpPr>
        <xdr:cNvPr id="205" name="直線コネクタ 204"/>
        <xdr:cNvCxnSpPr/>
      </xdr:nvCxnSpPr>
      <xdr:spPr>
        <a:xfrm>
          <a:off x="2336800" y="14593601"/>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20351</xdr:rowOff>
    </xdr:from>
    <xdr:to>
      <xdr:col>11</xdr:col>
      <xdr:colOff>31750</xdr:colOff>
      <xdr:row>85</xdr:row>
      <xdr:rowOff>22983</xdr:rowOff>
    </xdr:to>
    <xdr:cxnSp macro="">
      <xdr:nvCxnSpPr>
        <xdr:cNvPr id="208" name="直線コネクタ 207"/>
        <xdr:cNvCxnSpPr/>
      </xdr:nvCxnSpPr>
      <xdr:spPr>
        <a:xfrm flipV="1">
          <a:off x="1447800" y="1459360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10" name="テキスト ボックス 209"/>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97175</xdr:rowOff>
    </xdr:from>
    <xdr:ext cx="762000" cy="259045"/>
    <xdr:sp macro="" textlink="">
      <xdr:nvSpPr>
        <xdr:cNvPr id="212" name="テキスト ボックス 211"/>
        <xdr:cNvSpPr txBox="1"/>
      </xdr:nvSpPr>
      <xdr:spPr>
        <a:xfrm>
          <a:off x="1066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27750</xdr:rowOff>
    </xdr:from>
    <xdr:to>
      <xdr:col>23</xdr:col>
      <xdr:colOff>184150</xdr:colOff>
      <xdr:row>85</xdr:row>
      <xdr:rowOff>129350</xdr:rowOff>
    </xdr:to>
    <xdr:sp macro="" textlink="">
      <xdr:nvSpPr>
        <xdr:cNvPr id="218" name="楕円 217"/>
        <xdr:cNvSpPr/>
      </xdr:nvSpPr>
      <xdr:spPr>
        <a:xfrm>
          <a:off x="4902200" y="1460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171277</xdr:rowOff>
    </xdr:from>
    <xdr:ext cx="762000" cy="259045"/>
    <xdr:sp macro="" textlink="">
      <xdr:nvSpPr>
        <xdr:cNvPr id="219" name="人件費・物件費等の状況該当値テキスト"/>
        <xdr:cNvSpPr txBox="1"/>
      </xdr:nvSpPr>
      <xdr:spPr>
        <a:xfrm>
          <a:off x="5041900" y="145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8458</xdr:rowOff>
    </xdr:from>
    <xdr:to>
      <xdr:col>19</xdr:col>
      <xdr:colOff>184150</xdr:colOff>
      <xdr:row>85</xdr:row>
      <xdr:rowOff>110058</xdr:rowOff>
    </xdr:to>
    <xdr:sp macro="" textlink="">
      <xdr:nvSpPr>
        <xdr:cNvPr id="220" name="楕円 219"/>
        <xdr:cNvSpPr/>
      </xdr:nvSpPr>
      <xdr:spPr>
        <a:xfrm>
          <a:off x="4064000" y="145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94835</xdr:rowOff>
    </xdr:from>
    <xdr:ext cx="736600" cy="259045"/>
    <xdr:sp macro="" textlink="">
      <xdr:nvSpPr>
        <xdr:cNvPr id="221" name="テキスト ボックス 220"/>
        <xdr:cNvSpPr txBox="1"/>
      </xdr:nvSpPr>
      <xdr:spPr>
        <a:xfrm>
          <a:off x="3733800" y="1466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151527</xdr:rowOff>
    </xdr:from>
    <xdr:to>
      <xdr:col>15</xdr:col>
      <xdr:colOff>133350</xdr:colOff>
      <xdr:row>85</xdr:row>
      <xdr:rowOff>81677</xdr:rowOff>
    </xdr:to>
    <xdr:sp macro="" textlink="">
      <xdr:nvSpPr>
        <xdr:cNvPr id="222" name="楕円 221"/>
        <xdr:cNvSpPr/>
      </xdr:nvSpPr>
      <xdr:spPr>
        <a:xfrm>
          <a:off x="3175000" y="14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66454</xdr:rowOff>
    </xdr:from>
    <xdr:ext cx="762000" cy="259045"/>
    <xdr:sp macro="" textlink="">
      <xdr:nvSpPr>
        <xdr:cNvPr id="223" name="テキスト ボックス 222"/>
        <xdr:cNvSpPr txBox="1"/>
      </xdr:nvSpPr>
      <xdr:spPr>
        <a:xfrm>
          <a:off x="2844800" y="146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141001</xdr:rowOff>
    </xdr:from>
    <xdr:to>
      <xdr:col>11</xdr:col>
      <xdr:colOff>82550</xdr:colOff>
      <xdr:row>85</xdr:row>
      <xdr:rowOff>71151</xdr:rowOff>
    </xdr:to>
    <xdr:sp macro="" textlink="">
      <xdr:nvSpPr>
        <xdr:cNvPr id="224" name="楕円 223"/>
        <xdr:cNvSpPr/>
      </xdr:nvSpPr>
      <xdr:spPr>
        <a:xfrm>
          <a:off x="2286000" y="145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55928</xdr:rowOff>
    </xdr:from>
    <xdr:ext cx="762000" cy="259045"/>
    <xdr:sp macro="" textlink="">
      <xdr:nvSpPr>
        <xdr:cNvPr id="225" name="テキスト ボックス 224"/>
        <xdr:cNvSpPr txBox="1"/>
      </xdr:nvSpPr>
      <xdr:spPr>
        <a:xfrm>
          <a:off x="1955800" y="1462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143633</xdr:rowOff>
    </xdr:from>
    <xdr:to>
      <xdr:col>7</xdr:col>
      <xdr:colOff>31750</xdr:colOff>
      <xdr:row>85</xdr:row>
      <xdr:rowOff>73783</xdr:rowOff>
    </xdr:to>
    <xdr:sp macro="" textlink="">
      <xdr:nvSpPr>
        <xdr:cNvPr id="226" name="楕円 225"/>
        <xdr:cNvSpPr/>
      </xdr:nvSpPr>
      <xdr:spPr>
        <a:xfrm>
          <a:off x="1397000" y="14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58560</xdr:rowOff>
    </xdr:from>
    <xdr:ext cx="762000" cy="259045"/>
    <xdr:sp macro="" textlink="">
      <xdr:nvSpPr>
        <xdr:cNvPr id="227" name="テキスト ボックス 226"/>
        <xdr:cNvSpPr txBox="1"/>
      </xdr:nvSpPr>
      <xdr:spPr>
        <a:xfrm>
          <a:off x="1066800" y="146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ラスパイレス指数は、９９．９と前年と比較して０．４ポイント増加している。</a:t>
          </a:r>
          <a:endParaRPr lang="ja-JP" altLang="ja-JP">
            <a:effectLst/>
          </a:endParaRPr>
        </a:p>
        <a:p>
          <a:r>
            <a:rPr kumimoji="1" lang="ja-JP" altLang="ja-JP" sz="1100">
              <a:solidFill>
                <a:schemeClr val="dk1"/>
              </a:solidFill>
              <a:effectLst/>
              <a:latin typeface="+mn-lt"/>
              <a:ea typeface="+mn-ea"/>
              <a:cs typeface="+mn-cs"/>
            </a:rPr>
            <a:t>　この主な要因としては、経験年数階層内における職員分布の変動（職員構成の変動）によるものである。</a:t>
          </a:r>
          <a:endParaRPr lang="ja-JP" altLang="ja-JP">
            <a:effectLst/>
          </a:endParaRPr>
        </a:p>
        <a:p>
          <a:r>
            <a:rPr kumimoji="1" lang="ja-JP" altLang="ja-JP" sz="1100">
              <a:solidFill>
                <a:schemeClr val="dk1"/>
              </a:solidFill>
              <a:effectLst/>
              <a:latin typeface="+mn-lt"/>
              <a:ea typeface="+mn-ea"/>
              <a:cs typeface="+mn-cs"/>
            </a:rPr>
            <a:t>　本市は、従来から人事院勧告の趣旨を尊重し、給与改定を実施しており、引き続き国、他の地方公共団体及び民間給与との均衡を踏まえ、給与の適正化に努めていく。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11641</xdr:rowOff>
    </xdr:to>
    <xdr:cxnSp macro="">
      <xdr:nvCxnSpPr>
        <xdr:cNvPr id="261" name="直線コネクタ 260"/>
        <xdr:cNvCxnSpPr/>
      </xdr:nvCxnSpPr>
      <xdr:spPr>
        <a:xfrm>
          <a:off x="16179800" y="145044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112184</xdr:rowOff>
    </xdr:to>
    <xdr:cxnSp macro="">
      <xdr:nvCxnSpPr>
        <xdr:cNvPr id="264" name="直線コネクタ 263"/>
        <xdr:cNvCxnSpPr/>
      </xdr:nvCxnSpPr>
      <xdr:spPr>
        <a:xfrm flipV="1">
          <a:off x="15290800" y="145044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112184</xdr:rowOff>
    </xdr:to>
    <xdr:cxnSp macro="">
      <xdr:nvCxnSpPr>
        <xdr:cNvPr id="267" name="直線コネクタ 266"/>
        <xdr:cNvCxnSpPr/>
      </xdr:nvCxnSpPr>
      <xdr:spPr>
        <a:xfrm>
          <a:off x="14401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112184</xdr:rowOff>
    </xdr:to>
    <xdr:cxnSp macro="">
      <xdr:nvCxnSpPr>
        <xdr:cNvPr id="270" name="直線コネクタ 269"/>
        <xdr:cNvCxnSpPr/>
      </xdr:nvCxnSpPr>
      <xdr:spPr>
        <a:xfrm>
          <a:off x="13512800" y="146653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80" name="楕円 279"/>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81"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5" name="テキスト ボックス 284"/>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6" name="楕円 285"/>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7" name="テキスト ボックス 286"/>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8" name="楕円 287"/>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9" name="テキスト ボックス 288"/>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人当たり職員数は８．４４人と前年と比較して０．１８ポイント増加している。</a:t>
          </a:r>
          <a:endParaRPr lang="ja-JP" altLang="ja-JP">
            <a:effectLst/>
          </a:endParaRPr>
        </a:p>
        <a:p>
          <a:r>
            <a:rPr kumimoji="1" lang="ja-JP" altLang="ja-JP" sz="1100">
              <a:solidFill>
                <a:schemeClr val="dk1"/>
              </a:solidFill>
              <a:effectLst/>
              <a:latin typeface="+mn-lt"/>
              <a:ea typeface="+mn-ea"/>
              <a:cs typeface="+mn-cs"/>
            </a:rPr>
            <a:t>　本市では合併以降、定員管理の適正化に取り組み、平成２６年度には合併時の総職員数の２割削減を達成したが、令和３年度の国体開催に向けて一時的に職員を増員したこと及び分母となる人口が減少したことにより指数は増加した。</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85997</xdr:rowOff>
    </xdr:from>
    <xdr:to>
      <xdr:col>81</xdr:col>
      <xdr:colOff>44450</xdr:colOff>
      <xdr:row>66</xdr:row>
      <xdr:rowOff>148046</xdr:rowOff>
    </xdr:to>
    <xdr:cxnSp macro="">
      <xdr:nvCxnSpPr>
        <xdr:cNvPr id="326" name="直線コネクタ 325"/>
        <xdr:cNvCxnSpPr/>
      </xdr:nvCxnSpPr>
      <xdr:spPr>
        <a:xfrm>
          <a:off x="16179800" y="114016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75656</xdr:rowOff>
    </xdr:from>
    <xdr:to>
      <xdr:col>77</xdr:col>
      <xdr:colOff>44450</xdr:colOff>
      <xdr:row>66</xdr:row>
      <xdr:rowOff>85997</xdr:rowOff>
    </xdr:to>
    <xdr:cxnSp macro="">
      <xdr:nvCxnSpPr>
        <xdr:cNvPr id="329" name="直線コネクタ 328"/>
        <xdr:cNvCxnSpPr/>
      </xdr:nvCxnSpPr>
      <xdr:spPr>
        <a:xfrm>
          <a:off x="15290800" y="113913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51526</xdr:rowOff>
    </xdr:from>
    <xdr:to>
      <xdr:col>72</xdr:col>
      <xdr:colOff>203200</xdr:colOff>
      <xdr:row>66</xdr:row>
      <xdr:rowOff>75656</xdr:rowOff>
    </xdr:to>
    <xdr:cxnSp macro="">
      <xdr:nvCxnSpPr>
        <xdr:cNvPr id="332" name="直線コネクタ 331"/>
        <xdr:cNvCxnSpPr/>
      </xdr:nvCxnSpPr>
      <xdr:spPr>
        <a:xfrm>
          <a:off x="14401800" y="113672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23949</xdr:rowOff>
    </xdr:from>
    <xdr:to>
      <xdr:col>68</xdr:col>
      <xdr:colOff>152400</xdr:colOff>
      <xdr:row>66</xdr:row>
      <xdr:rowOff>51526</xdr:rowOff>
    </xdr:to>
    <xdr:cxnSp macro="">
      <xdr:nvCxnSpPr>
        <xdr:cNvPr id="335" name="直線コネクタ 334"/>
        <xdr:cNvCxnSpPr/>
      </xdr:nvCxnSpPr>
      <xdr:spPr>
        <a:xfrm>
          <a:off x="13512800" y="113396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97246</xdr:rowOff>
    </xdr:from>
    <xdr:to>
      <xdr:col>81</xdr:col>
      <xdr:colOff>95250</xdr:colOff>
      <xdr:row>67</xdr:row>
      <xdr:rowOff>27396</xdr:rowOff>
    </xdr:to>
    <xdr:sp macro="" textlink="">
      <xdr:nvSpPr>
        <xdr:cNvPr id="345" name="楕円 344"/>
        <xdr:cNvSpPr/>
      </xdr:nvSpPr>
      <xdr:spPr>
        <a:xfrm>
          <a:off x="169672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164573</xdr:rowOff>
    </xdr:from>
    <xdr:ext cx="762000" cy="259045"/>
    <xdr:sp macro="" textlink="">
      <xdr:nvSpPr>
        <xdr:cNvPr id="346" name="定員管理の状況該当値テキスト"/>
        <xdr:cNvSpPr txBox="1"/>
      </xdr:nvSpPr>
      <xdr:spPr>
        <a:xfrm>
          <a:off x="17106900" y="113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35197</xdr:rowOff>
    </xdr:from>
    <xdr:to>
      <xdr:col>77</xdr:col>
      <xdr:colOff>95250</xdr:colOff>
      <xdr:row>66</xdr:row>
      <xdr:rowOff>136797</xdr:rowOff>
    </xdr:to>
    <xdr:sp macro="" textlink="">
      <xdr:nvSpPr>
        <xdr:cNvPr id="347" name="楕円 346"/>
        <xdr:cNvSpPr/>
      </xdr:nvSpPr>
      <xdr:spPr>
        <a:xfrm>
          <a:off x="16129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121574</xdr:rowOff>
    </xdr:from>
    <xdr:ext cx="736600" cy="259045"/>
    <xdr:sp macro="" textlink="">
      <xdr:nvSpPr>
        <xdr:cNvPr id="348" name="テキスト ボックス 347"/>
        <xdr:cNvSpPr txBox="1"/>
      </xdr:nvSpPr>
      <xdr:spPr>
        <a:xfrm>
          <a:off x="15798800" y="114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24856</xdr:rowOff>
    </xdr:from>
    <xdr:to>
      <xdr:col>73</xdr:col>
      <xdr:colOff>44450</xdr:colOff>
      <xdr:row>66</xdr:row>
      <xdr:rowOff>126456</xdr:rowOff>
    </xdr:to>
    <xdr:sp macro="" textlink="">
      <xdr:nvSpPr>
        <xdr:cNvPr id="349" name="楕円 348"/>
        <xdr:cNvSpPr/>
      </xdr:nvSpPr>
      <xdr:spPr>
        <a:xfrm>
          <a:off x="15240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111233</xdr:rowOff>
    </xdr:from>
    <xdr:ext cx="762000" cy="259045"/>
    <xdr:sp macro="" textlink="">
      <xdr:nvSpPr>
        <xdr:cNvPr id="350" name="テキスト ボックス 349"/>
        <xdr:cNvSpPr txBox="1"/>
      </xdr:nvSpPr>
      <xdr:spPr>
        <a:xfrm>
          <a:off x="14909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726</xdr:rowOff>
    </xdr:from>
    <xdr:to>
      <xdr:col>68</xdr:col>
      <xdr:colOff>203200</xdr:colOff>
      <xdr:row>66</xdr:row>
      <xdr:rowOff>102326</xdr:rowOff>
    </xdr:to>
    <xdr:sp macro="" textlink="">
      <xdr:nvSpPr>
        <xdr:cNvPr id="351" name="楕円 350"/>
        <xdr:cNvSpPr/>
      </xdr:nvSpPr>
      <xdr:spPr>
        <a:xfrm>
          <a:off x="14351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87103</xdr:rowOff>
    </xdr:from>
    <xdr:ext cx="762000" cy="259045"/>
    <xdr:sp macro="" textlink="">
      <xdr:nvSpPr>
        <xdr:cNvPr id="352" name="テキスト ボックス 351"/>
        <xdr:cNvSpPr txBox="1"/>
      </xdr:nvSpPr>
      <xdr:spPr>
        <a:xfrm>
          <a:off x="14020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144599</xdr:rowOff>
    </xdr:from>
    <xdr:to>
      <xdr:col>64</xdr:col>
      <xdr:colOff>152400</xdr:colOff>
      <xdr:row>66</xdr:row>
      <xdr:rowOff>74749</xdr:rowOff>
    </xdr:to>
    <xdr:sp macro="" textlink="">
      <xdr:nvSpPr>
        <xdr:cNvPr id="353" name="楕円 352"/>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59526</xdr:rowOff>
    </xdr:from>
    <xdr:ext cx="762000" cy="259045"/>
    <xdr:sp macro="" textlink="">
      <xdr:nvSpPr>
        <xdr:cNvPr id="354" name="テキスト ボックス 353"/>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　実質公債費比率は４．７％となり、</a:t>
          </a:r>
          <a:r>
            <a:rPr kumimoji="1" lang="ja-JP" altLang="en-US" sz="1000">
              <a:solidFill>
                <a:schemeClr val="tx1"/>
              </a:solidFill>
              <a:effectLst/>
              <a:latin typeface="+mn-lt"/>
              <a:ea typeface="+mn-ea"/>
              <a:cs typeface="+mn-cs"/>
            </a:rPr>
            <a:t>前年度と同数値で</a:t>
          </a:r>
          <a:r>
            <a:rPr kumimoji="1" lang="ja-JP" altLang="ja-JP" sz="1000">
              <a:solidFill>
                <a:schemeClr val="tx1"/>
              </a:solidFill>
              <a:effectLst/>
              <a:latin typeface="+mn-lt"/>
              <a:ea typeface="+mn-ea"/>
              <a:cs typeface="+mn-cs"/>
            </a:rPr>
            <a:t>あるが、単年度数値では</a:t>
          </a:r>
          <a:r>
            <a:rPr kumimoji="1" lang="ja-JP" altLang="en-US" sz="1000">
              <a:solidFill>
                <a:schemeClr val="tx1"/>
              </a:solidFill>
              <a:effectLst/>
              <a:latin typeface="+mn-lt"/>
              <a:ea typeface="+mn-ea"/>
              <a:cs typeface="+mn-cs"/>
            </a:rPr>
            <a:t>４</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９</a:t>
          </a:r>
          <a:r>
            <a:rPr kumimoji="1" lang="ja-JP" altLang="ja-JP" sz="1000">
              <a:solidFill>
                <a:schemeClr val="tx1"/>
              </a:solidFill>
              <a:effectLst/>
              <a:latin typeface="+mn-lt"/>
              <a:ea typeface="+mn-ea"/>
              <a:cs typeface="+mn-cs"/>
            </a:rPr>
            <a:t>％と前年度比</a:t>
          </a:r>
          <a:r>
            <a:rPr kumimoji="1" lang="ja-JP" altLang="en-US" sz="1000">
              <a:solidFill>
                <a:schemeClr val="tx1"/>
              </a:solidFill>
              <a:effectLst/>
              <a:latin typeface="+mn-lt"/>
              <a:ea typeface="+mn-ea"/>
              <a:cs typeface="+mn-cs"/>
            </a:rPr>
            <a:t>０．４％</a:t>
          </a:r>
          <a:r>
            <a:rPr kumimoji="1" lang="ja-JP" altLang="ja-JP" sz="1000">
              <a:solidFill>
                <a:schemeClr val="tx1"/>
              </a:solidFill>
              <a:effectLst/>
              <a:latin typeface="+mn-lt"/>
              <a:ea typeface="+mn-ea"/>
              <a:cs typeface="+mn-cs"/>
            </a:rPr>
            <a:t>の</a:t>
          </a:r>
          <a:r>
            <a:rPr kumimoji="1" lang="ja-JP" altLang="en-US" sz="1000">
              <a:solidFill>
                <a:schemeClr val="tx1"/>
              </a:solidFill>
              <a:effectLst/>
              <a:latin typeface="+mn-lt"/>
              <a:ea typeface="+mn-ea"/>
              <a:cs typeface="+mn-cs"/>
            </a:rPr>
            <a:t>改善</a:t>
          </a:r>
          <a:r>
            <a:rPr kumimoji="1" lang="ja-JP" altLang="ja-JP" sz="1000">
              <a:solidFill>
                <a:schemeClr val="tx1"/>
              </a:solidFill>
              <a:effectLst/>
              <a:latin typeface="+mn-lt"/>
              <a:ea typeface="+mn-ea"/>
              <a:cs typeface="+mn-cs"/>
            </a:rPr>
            <a:t>となった。</a:t>
          </a:r>
          <a:endParaRPr lang="ja-JP" altLang="ja-JP" sz="1000">
            <a:solidFill>
              <a:schemeClr val="tx1"/>
            </a:solidFill>
            <a:effectLst/>
          </a:endParaRPr>
        </a:p>
        <a:p>
          <a:r>
            <a:rPr kumimoji="1" lang="ja-JP" altLang="ja-JP" sz="1000">
              <a:solidFill>
                <a:schemeClr val="tx1"/>
              </a:solidFill>
              <a:effectLst/>
              <a:latin typeface="+mn-lt"/>
              <a:ea typeface="+mn-ea"/>
              <a:cs typeface="+mn-cs"/>
            </a:rPr>
            <a:t>　単年度数値の</a:t>
          </a:r>
          <a:r>
            <a:rPr kumimoji="1" lang="ja-JP" altLang="en-US" sz="1000">
              <a:solidFill>
                <a:schemeClr val="tx1"/>
              </a:solidFill>
              <a:effectLst/>
              <a:latin typeface="+mn-lt"/>
              <a:ea typeface="+mn-ea"/>
              <a:cs typeface="+mn-cs"/>
            </a:rPr>
            <a:t>改善</a:t>
          </a:r>
          <a:r>
            <a:rPr kumimoji="1" lang="ja-JP" altLang="ja-JP" sz="1000">
              <a:solidFill>
                <a:schemeClr val="tx1"/>
              </a:solidFill>
              <a:effectLst/>
              <a:latin typeface="+mn-lt"/>
              <a:ea typeface="+mn-ea"/>
              <a:cs typeface="+mn-cs"/>
            </a:rPr>
            <a:t>の要因は、</a:t>
          </a:r>
          <a:r>
            <a:rPr kumimoji="1" lang="ja-JP" altLang="en-US" sz="1000">
              <a:solidFill>
                <a:schemeClr val="tx1"/>
              </a:solidFill>
              <a:effectLst/>
              <a:latin typeface="+mn-lt"/>
              <a:ea typeface="+mn-ea"/>
              <a:cs typeface="+mn-cs"/>
            </a:rPr>
            <a:t>過去の地域総合整備事業債活用事業の一部など</a:t>
          </a:r>
          <a:r>
            <a:rPr kumimoji="1" lang="ja-JP" altLang="ja-JP" sz="1000">
              <a:solidFill>
                <a:schemeClr val="tx1"/>
              </a:solidFill>
              <a:effectLst/>
              <a:latin typeface="+mn-lt"/>
              <a:ea typeface="+mn-ea"/>
              <a:cs typeface="+mn-cs"/>
            </a:rPr>
            <a:t>の元金の償還が</a:t>
          </a:r>
          <a:r>
            <a:rPr kumimoji="1" lang="ja-JP" altLang="en-US" sz="1000">
              <a:solidFill>
                <a:schemeClr val="tx1"/>
              </a:solidFill>
              <a:effectLst/>
              <a:latin typeface="+mn-lt"/>
              <a:ea typeface="+mn-ea"/>
              <a:cs typeface="+mn-cs"/>
            </a:rPr>
            <a:t>終わ</a:t>
          </a:r>
          <a:r>
            <a:rPr kumimoji="1" lang="ja-JP" altLang="ja-JP" sz="1000">
              <a:solidFill>
                <a:schemeClr val="tx1"/>
              </a:solidFill>
              <a:effectLst/>
              <a:latin typeface="+mn-lt"/>
              <a:ea typeface="+mn-ea"/>
              <a:cs typeface="+mn-cs"/>
            </a:rPr>
            <a:t>ったことにより元利償還金の額が</a:t>
          </a:r>
          <a:r>
            <a:rPr kumimoji="1" lang="ja-JP" altLang="en-US" sz="1000">
              <a:solidFill>
                <a:schemeClr val="tx1"/>
              </a:solidFill>
              <a:effectLst/>
              <a:latin typeface="+mn-lt"/>
              <a:ea typeface="+mn-ea"/>
              <a:cs typeface="+mn-cs"/>
            </a:rPr>
            <a:t>減</a:t>
          </a:r>
          <a:r>
            <a:rPr kumimoji="1" lang="ja-JP" altLang="ja-JP" sz="1000">
              <a:solidFill>
                <a:schemeClr val="tx1"/>
              </a:solidFill>
              <a:effectLst/>
              <a:latin typeface="+mn-lt"/>
              <a:ea typeface="+mn-ea"/>
              <a:cs typeface="+mn-cs"/>
            </a:rPr>
            <a:t>となったことによるものである。</a:t>
          </a:r>
          <a:endParaRPr lang="ja-JP" altLang="ja-JP" sz="1000">
            <a:solidFill>
              <a:schemeClr val="tx1"/>
            </a:solidFill>
            <a:effectLst/>
          </a:endParaRPr>
        </a:p>
        <a:p>
          <a:r>
            <a:rPr kumimoji="1" lang="ja-JP" altLang="ja-JP" sz="1000">
              <a:solidFill>
                <a:schemeClr val="tx1"/>
              </a:solidFill>
              <a:effectLst/>
              <a:latin typeface="+mn-lt"/>
              <a:ea typeface="+mn-ea"/>
              <a:cs typeface="+mn-cs"/>
            </a:rPr>
            <a:t>　今後、５年程度は、大規模事業の償還により元利償還額が上昇していくものと見込んでいるが、合併特例事業債を財源としていることから単年度比率の急激な上昇とはならないと考える。</a:t>
          </a:r>
          <a:endParaRPr lang="ja-JP" altLang="ja-JP" sz="10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40</xdr:row>
      <xdr:rowOff>149981</xdr:rowOff>
    </xdr:to>
    <xdr:cxnSp macro="">
      <xdr:nvCxnSpPr>
        <xdr:cNvPr id="389" name="直線コネクタ 388"/>
        <xdr:cNvCxnSpPr/>
      </xdr:nvCxnSpPr>
      <xdr:spPr>
        <a:xfrm>
          <a:off x="16179800" y="7007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13002</xdr:rowOff>
    </xdr:to>
    <xdr:cxnSp macro="">
      <xdr:nvCxnSpPr>
        <xdr:cNvPr id="392" name="直線コネクタ 391"/>
        <xdr:cNvCxnSpPr/>
      </xdr:nvCxnSpPr>
      <xdr:spPr>
        <a:xfrm flipV="1">
          <a:off x="15290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42</xdr:row>
      <xdr:rowOff>94343</xdr:rowOff>
    </xdr:to>
    <xdr:cxnSp macro="">
      <xdr:nvCxnSpPr>
        <xdr:cNvPr id="395" name="直線コネクタ 394"/>
        <xdr:cNvCxnSpPr/>
      </xdr:nvCxnSpPr>
      <xdr:spPr>
        <a:xfrm flipV="1">
          <a:off x="14401800" y="704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49288</xdr:rowOff>
    </xdr:to>
    <xdr:cxnSp macro="">
      <xdr:nvCxnSpPr>
        <xdr:cNvPr id="398" name="直線コネクタ 397"/>
        <xdr:cNvCxnSpPr/>
      </xdr:nvCxnSpPr>
      <xdr:spPr>
        <a:xfrm flipV="1">
          <a:off x="13512800" y="729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8" name="楕円 407"/>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9"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10" name="楕円 409"/>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11" name="テキスト ボックス 410"/>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2" name="楕円 411"/>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13" name="テキスト ボックス 412"/>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4" name="楕円 413"/>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5" name="テキスト ボックス 414"/>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6" name="楕円 415"/>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7" name="テキスト ボックス 416"/>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将来負担比率は</a:t>
          </a:r>
          <a:r>
            <a:rPr kumimoji="1" lang="ja-JP" altLang="en-US" sz="1100">
              <a:solidFill>
                <a:schemeClr val="tx1"/>
              </a:solidFill>
              <a:effectLst/>
              <a:latin typeface="+mn-lt"/>
              <a:ea typeface="+mn-ea"/>
              <a:cs typeface="+mn-cs"/>
            </a:rPr>
            <a:t>４９．８</a:t>
          </a:r>
          <a:r>
            <a:rPr kumimoji="1" lang="ja-JP" altLang="ja-JP" sz="1100">
              <a:solidFill>
                <a:schemeClr val="tx1"/>
              </a:solidFill>
              <a:effectLst/>
              <a:latin typeface="+mn-lt"/>
              <a:ea typeface="+mn-ea"/>
              <a:cs typeface="+mn-cs"/>
            </a:rPr>
            <a:t>％となり、前年度比</a:t>
          </a:r>
          <a:r>
            <a:rPr kumimoji="1" lang="ja-JP" altLang="en-US" sz="1100">
              <a:solidFill>
                <a:schemeClr val="tx1"/>
              </a:solidFill>
              <a:effectLst/>
              <a:latin typeface="+mn-lt"/>
              <a:ea typeface="+mn-ea"/>
              <a:cs typeface="+mn-cs"/>
            </a:rPr>
            <a:t>５．５</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財政調整基金などの充当可能基金が減少した</a:t>
          </a:r>
          <a:r>
            <a:rPr kumimoji="1" lang="ja-JP" altLang="en-US" sz="1100">
              <a:solidFill>
                <a:schemeClr val="tx1"/>
              </a:solidFill>
              <a:effectLst/>
              <a:latin typeface="+mn-lt"/>
              <a:ea typeface="+mn-ea"/>
              <a:cs typeface="+mn-cs"/>
            </a:rPr>
            <a:t>ことや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久居アルスプラザ整備事業や芸濃こども園整備事</a:t>
          </a:r>
          <a:r>
            <a:rPr kumimoji="1" lang="ja-JP" altLang="ja-JP" sz="1100">
              <a:solidFill>
                <a:schemeClr val="tx1"/>
              </a:solidFill>
              <a:effectLst/>
              <a:latin typeface="+mn-lt"/>
              <a:ea typeface="+mn-ea"/>
              <a:cs typeface="+mn-cs"/>
            </a:rPr>
            <a:t>業などに伴い合併特例債</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を借り入れた</a:t>
          </a:r>
          <a:r>
            <a:rPr kumimoji="1" lang="ja-JP" altLang="en-US" sz="1100">
              <a:solidFill>
                <a:schemeClr val="tx1"/>
              </a:solidFill>
              <a:effectLst/>
              <a:latin typeface="+mn-lt"/>
              <a:ea typeface="+mn-ea"/>
              <a:cs typeface="+mn-cs"/>
            </a:rPr>
            <a:t>ことにより、</a:t>
          </a:r>
          <a:r>
            <a:rPr kumimoji="1" lang="ja-JP" altLang="ja-JP" sz="1100">
              <a:solidFill>
                <a:schemeClr val="tx1"/>
              </a:solidFill>
              <a:effectLst/>
              <a:latin typeface="+mn-lt"/>
              <a:ea typeface="+mn-ea"/>
              <a:cs typeface="+mn-cs"/>
            </a:rPr>
            <a:t>地方債現在高が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したことなどが要因と考える。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今後についても一定程度上昇が見込まれているため、</a:t>
          </a:r>
          <a:r>
            <a:rPr kumimoji="1" lang="ja-JP" altLang="en-US" sz="1100">
              <a:solidFill>
                <a:schemeClr val="tx1"/>
              </a:solidFill>
              <a:effectLst/>
              <a:latin typeface="+mn-lt"/>
              <a:ea typeface="+mn-ea"/>
              <a:cs typeface="+mn-cs"/>
            </a:rPr>
            <a:t>事業の優先度の判断や活用する</a:t>
          </a:r>
          <a:r>
            <a:rPr kumimoji="1" lang="ja-JP" altLang="ja-JP" sz="1100">
              <a:solidFill>
                <a:schemeClr val="tx1"/>
              </a:solidFill>
              <a:effectLst/>
              <a:latin typeface="+mn-lt"/>
              <a:ea typeface="+mn-ea"/>
              <a:cs typeface="+mn-cs"/>
            </a:rPr>
            <a:t>財源</a:t>
          </a:r>
          <a:r>
            <a:rPr kumimoji="1" lang="ja-JP" altLang="en-US" sz="1100">
              <a:solidFill>
                <a:schemeClr val="tx1"/>
              </a:solidFill>
              <a:effectLst/>
              <a:latin typeface="+mn-lt"/>
              <a:ea typeface="+mn-ea"/>
              <a:cs typeface="+mn-cs"/>
            </a:rPr>
            <a:t>の選択を行う</a:t>
          </a:r>
          <a:r>
            <a:rPr kumimoji="1" lang="ja-JP" altLang="ja-JP" sz="1100">
              <a:solidFill>
                <a:schemeClr val="tx1"/>
              </a:solidFill>
              <a:effectLst/>
              <a:latin typeface="+mn-lt"/>
              <a:ea typeface="+mn-ea"/>
              <a:cs typeface="+mn-cs"/>
            </a:rPr>
            <a:t>など、引き続き、財政の健全化に努める。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49883</xdr:rowOff>
    </xdr:from>
    <xdr:to>
      <xdr:col>81</xdr:col>
      <xdr:colOff>44450</xdr:colOff>
      <xdr:row>17</xdr:row>
      <xdr:rowOff>123613</xdr:rowOff>
    </xdr:to>
    <xdr:cxnSp macro="">
      <xdr:nvCxnSpPr>
        <xdr:cNvPr id="451" name="直線コネクタ 450"/>
        <xdr:cNvCxnSpPr/>
      </xdr:nvCxnSpPr>
      <xdr:spPr>
        <a:xfrm>
          <a:off x="16179800" y="2964533"/>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49883</xdr:rowOff>
    </xdr:from>
    <xdr:to>
      <xdr:col>77</xdr:col>
      <xdr:colOff>44450</xdr:colOff>
      <xdr:row>17</xdr:row>
      <xdr:rowOff>65969</xdr:rowOff>
    </xdr:to>
    <xdr:cxnSp macro="">
      <xdr:nvCxnSpPr>
        <xdr:cNvPr id="454" name="直線コネクタ 453"/>
        <xdr:cNvCxnSpPr/>
      </xdr:nvCxnSpPr>
      <xdr:spPr>
        <a:xfrm flipV="1">
          <a:off x="15290800" y="296453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17</xdr:row>
      <xdr:rowOff>65969</xdr:rowOff>
    </xdr:to>
    <xdr:cxnSp macro="">
      <xdr:nvCxnSpPr>
        <xdr:cNvPr id="457" name="直線コネクタ 456"/>
        <xdr:cNvCxnSpPr/>
      </xdr:nvCxnSpPr>
      <xdr:spPr>
        <a:xfrm>
          <a:off x="14401800" y="2933700"/>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15028</xdr:rowOff>
    </xdr:from>
    <xdr:to>
      <xdr:col>68</xdr:col>
      <xdr:colOff>152400</xdr:colOff>
      <xdr:row>17</xdr:row>
      <xdr:rowOff>19050</xdr:rowOff>
    </xdr:to>
    <xdr:cxnSp macro="">
      <xdr:nvCxnSpPr>
        <xdr:cNvPr id="460" name="直線コネクタ 459"/>
        <xdr:cNvCxnSpPr/>
      </xdr:nvCxnSpPr>
      <xdr:spPr>
        <a:xfrm>
          <a:off x="13512800" y="292967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72813</xdr:rowOff>
    </xdr:from>
    <xdr:to>
      <xdr:col>81</xdr:col>
      <xdr:colOff>95250</xdr:colOff>
      <xdr:row>18</xdr:row>
      <xdr:rowOff>2963</xdr:rowOff>
    </xdr:to>
    <xdr:sp macro="" textlink="">
      <xdr:nvSpPr>
        <xdr:cNvPr id="470" name="楕円 469"/>
        <xdr:cNvSpPr/>
      </xdr:nvSpPr>
      <xdr:spPr>
        <a:xfrm>
          <a:off x="169672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44890</xdr:rowOff>
    </xdr:from>
    <xdr:ext cx="762000" cy="259045"/>
    <xdr:sp macro="" textlink="">
      <xdr:nvSpPr>
        <xdr:cNvPr id="471" name="将来負担の状況該当値テキスト"/>
        <xdr:cNvSpPr txBox="1"/>
      </xdr:nvSpPr>
      <xdr:spPr>
        <a:xfrm>
          <a:off x="17106900" y="29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170533</xdr:rowOff>
    </xdr:from>
    <xdr:to>
      <xdr:col>77</xdr:col>
      <xdr:colOff>95250</xdr:colOff>
      <xdr:row>17</xdr:row>
      <xdr:rowOff>100683</xdr:rowOff>
    </xdr:to>
    <xdr:sp macro="" textlink="">
      <xdr:nvSpPr>
        <xdr:cNvPr id="472" name="楕円 471"/>
        <xdr:cNvSpPr/>
      </xdr:nvSpPr>
      <xdr:spPr>
        <a:xfrm>
          <a:off x="16129000" y="29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85460</xdr:rowOff>
    </xdr:from>
    <xdr:ext cx="736600" cy="259045"/>
    <xdr:sp macro="" textlink="">
      <xdr:nvSpPr>
        <xdr:cNvPr id="473" name="テキスト ボックス 472"/>
        <xdr:cNvSpPr txBox="1"/>
      </xdr:nvSpPr>
      <xdr:spPr>
        <a:xfrm>
          <a:off x="15798800" y="300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15169</xdr:rowOff>
    </xdr:from>
    <xdr:to>
      <xdr:col>73</xdr:col>
      <xdr:colOff>44450</xdr:colOff>
      <xdr:row>17</xdr:row>
      <xdr:rowOff>116769</xdr:rowOff>
    </xdr:to>
    <xdr:sp macro="" textlink="">
      <xdr:nvSpPr>
        <xdr:cNvPr id="474" name="楕円 473"/>
        <xdr:cNvSpPr/>
      </xdr:nvSpPr>
      <xdr:spPr>
        <a:xfrm>
          <a:off x="15240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101546</xdr:rowOff>
    </xdr:from>
    <xdr:ext cx="762000" cy="259045"/>
    <xdr:sp macro="" textlink="">
      <xdr:nvSpPr>
        <xdr:cNvPr id="475" name="テキスト ボックス 474"/>
        <xdr:cNvSpPr txBox="1"/>
      </xdr:nvSpPr>
      <xdr:spPr>
        <a:xfrm>
          <a:off x="14909800" y="3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76" name="楕円 475"/>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77" name="テキスト ボックス 476"/>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135678</xdr:rowOff>
    </xdr:from>
    <xdr:to>
      <xdr:col>64</xdr:col>
      <xdr:colOff>152400</xdr:colOff>
      <xdr:row>17</xdr:row>
      <xdr:rowOff>65828</xdr:rowOff>
    </xdr:to>
    <xdr:sp macro="" textlink="">
      <xdr:nvSpPr>
        <xdr:cNvPr id="478" name="楕円 477"/>
        <xdr:cNvSpPr/>
      </xdr:nvSpPr>
      <xdr:spPr>
        <a:xfrm>
          <a:off x="13462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50605</xdr:rowOff>
    </xdr:from>
    <xdr:ext cx="762000" cy="259045"/>
    <xdr:sp macro="" textlink="">
      <xdr:nvSpPr>
        <xdr:cNvPr id="479" name="テキスト ボックス 478"/>
        <xdr:cNvSpPr txBox="1"/>
      </xdr:nvSpPr>
      <xdr:spPr>
        <a:xfrm>
          <a:off x="13131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１８年の合併以降、定員管理の適正化に取り組み、平成２６年度には合併時の総職員数の２割削減を達成している。令和元年度の人件費は、人事院勧告に基づく給与改定や選挙事務に係る時間外勤務手当の増額による影響により、経常収支比率では前年度比０．５ポイント増加している。</a:t>
          </a:r>
          <a:endParaRPr lang="ja-JP" altLang="ja-JP">
            <a:effectLst/>
          </a:endParaRPr>
        </a:p>
        <a:p>
          <a:r>
            <a:rPr kumimoji="1" lang="ja-JP" altLang="ja-JP" sz="1100">
              <a:solidFill>
                <a:schemeClr val="dk1"/>
              </a:solidFill>
              <a:effectLst/>
              <a:latin typeface="+mn-lt"/>
              <a:ea typeface="+mn-ea"/>
              <a:cs typeface="+mn-cs"/>
            </a:rPr>
            <a:t>　また、類似団体平均を１．７ポイント上回る高い水準となっていることから、引き続き、業務改善などにより、人件費の削減に努める。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66040</xdr:rowOff>
    </xdr:to>
    <xdr:cxnSp macro="">
      <xdr:nvCxnSpPr>
        <xdr:cNvPr id="66" name="直線コネクタ 65"/>
        <xdr:cNvCxnSpPr/>
      </xdr:nvCxnSpPr>
      <xdr:spPr>
        <a:xfrm>
          <a:off x="3987800" y="654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35560</xdr:rowOff>
    </xdr:to>
    <xdr:cxnSp macro="">
      <xdr:nvCxnSpPr>
        <xdr:cNvPr id="69" name="直線コネクタ 68"/>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73660</xdr:rowOff>
    </xdr:to>
    <xdr:cxnSp macro="">
      <xdr:nvCxnSpPr>
        <xdr:cNvPr id="72" name="直線コネクタ 71"/>
        <xdr:cNvCxnSpPr/>
      </xdr:nvCxnSpPr>
      <xdr:spPr>
        <a:xfrm flipV="1">
          <a:off x="2209800" y="655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73660</xdr:rowOff>
    </xdr:to>
    <xdr:cxnSp macro="">
      <xdr:nvCxnSpPr>
        <xdr:cNvPr id="75" name="直線コネクタ 74"/>
        <xdr:cNvCxnSpPr/>
      </xdr:nvCxnSpPr>
      <xdr:spPr>
        <a:xfrm>
          <a:off x="1320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物件費の経常経費充当一般財源等における比率は、</a:t>
          </a:r>
          <a:r>
            <a:rPr kumimoji="1" lang="ja-JP" altLang="en-US" sz="1100">
              <a:solidFill>
                <a:schemeClr val="tx1"/>
              </a:solidFill>
              <a:effectLst/>
              <a:latin typeface="+mn-lt"/>
              <a:ea typeface="+mn-ea"/>
              <a:cs typeface="+mn-cs"/>
            </a:rPr>
            <a:t>健康診査等委託料の減などにより、</a:t>
          </a:r>
          <a:r>
            <a:rPr kumimoji="1" lang="ja-JP" altLang="ja-JP" sz="1100">
              <a:solidFill>
                <a:schemeClr val="tx1"/>
              </a:solidFill>
              <a:effectLst/>
              <a:latin typeface="+mn-lt"/>
              <a:ea typeface="+mn-ea"/>
              <a:cs typeface="+mn-cs"/>
            </a:rPr>
            <a:t>０．</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、類似団体平均と比較し</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市町村合併等により保有する施設が多</a:t>
          </a:r>
          <a:r>
            <a:rPr kumimoji="1" lang="ja-JP" altLang="en-US" sz="1100">
              <a:solidFill>
                <a:schemeClr val="tx1"/>
              </a:solidFill>
              <a:effectLst/>
              <a:latin typeface="+mn-lt"/>
              <a:ea typeface="+mn-ea"/>
              <a:cs typeface="+mn-cs"/>
            </a:rPr>
            <a:t>い状況であ</a:t>
          </a:r>
          <a:r>
            <a:rPr kumimoji="1" lang="ja-JP" altLang="ja-JP" sz="1100">
              <a:solidFill>
                <a:schemeClr val="tx1"/>
              </a:solidFill>
              <a:effectLst/>
              <a:latin typeface="+mn-lt"/>
              <a:ea typeface="+mn-ea"/>
              <a:cs typeface="+mn-cs"/>
            </a:rPr>
            <a:t>るが、公共施設の在り方を見直す中で、施設の統廃合を図り、維持管理経費の縮減につなげる。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26416</xdr:rowOff>
    </xdr:to>
    <xdr:cxnSp macro="">
      <xdr:nvCxnSpPr>
        <xdr:cNvPr id="125" name="直線コネクタ 124"/>
        <xdr:cNvCxnSpPr/>
      </xdr:nvCxnSpPr>
      <xdr:spPr>
        <a:xfrm flipV="1">
          <a:off x="15671800" y="2755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26416</xdr:rowOff>
    </xdr:to>
    <xdr:cxnSp macro="">
      <xdr:nvCxnSpPr>
        <xdr:cNvPr id="128" name="直線コネクタ 127"/>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17272</xdr:rowOff>
    </xdr:to>
    <xdr:cxnSp macro="">
      <xdr:nvCxnSpPr>
        <xdr:cNvPr id="131" name="直線コネクタ 130"/>
        <xdr:cNvCxnSpPr/>
      </xdr:nvCxnSpPr>
      <xdr:spPr>
        <a:xfrm>
          <a:off x="13893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15</xdr:row>
      <xdr:rowOff>170434</xdr:rowOff>
    </xdr:to>
    <xdr:cxnSp macro="">
      <xdr:nvCxnSpPr>
        <xdr:cNvPr id="134" name="直線コネクタ 133"/>
        <xdr:cNvCxnSpPr/>
      </xdr:nvCxnSpPr>
      <xdr:spPr>
        <a:xfrm>
          <a:off x="13004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5"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6" name="楕円 145"/>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61993</xdr:rowOff>
    </xdr:from>
    <xdr:ext cx="736600" cy="259045"/>
    <xdr:sp macro="" textlink="">
      <xdr:nvSpPr>
        <xdr:cNvPr id="147" name="テキスト ボックス 146"/>
        <xdr:cNvSpPr txBox="1"/>
      </xdr:nvSpPr>
      <xdr:spPr>
        <a:xfrm>
          <a:off x="15290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8" name="楕円 147"/>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52849</xdr:rowOff>
    </xdr:from>
    <xdr:ext cx="762000" cy="259045"/>
    <xdr:sp macro="" textlink="">
      <xdr:nvSpPr>
        <xdr:cNvPr id="149" name="テキスト ボックス 148"/>
        <xdr:cNvSpPr txBox="1"/>
      </xdr:nvSpPr>
      <xdr:spPr>
        <a:xfrm>
          <a:off x="14401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50" name="楕円 149"/>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34561</xdr:rowOff>
    </xdr:from>
    <xdr:ext cx="762000" cy="259045"/>
    <xdr:sp macro="" textlink="">
      <xdr:nvSpPr>
        <xdr:cNvPr id="151" name="テキスト ボックス 150"/>
        <xdr:cNvSpPr txBox="1"/>
      </xdr:nvSpPr>
      <xdr:spPr>
        <a:xfrm>
          <a:off x="13512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3" name="テキスト ボックス 152"/>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扶助費の経常収支比率は、０．５％</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、類似団体平均よりも低い水準となっている。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増となった</a:t>
          </a:r>
          <a:r>
            <a:rPr kumimoji="1" lang="ja-JP" altLang="ja-JP" sz="1100">
              <a:solidFill>
                <a:schemeClr val="tx1"/>
              </a:solidFill>
              <a:effectLst/>
              <a:latin typeface="+mn-lt"/>
              <a:ea typeface="+mn-ea"/>
              <a:cs typeface="+mn-cs"/>
            </a:rPr>
            <a:t>主な要因は、</a:t>
          </a:r>
          <a:r>
            <a:rPr kumimoji="1" lang="ja-JP" altLang="en-US" sz="1100">
              <a:solidFill>
                <a:schemeClr val="tx1"/>
              </a:solidFill>
              <a:effectLst/>
              <a:latin typeface="+mn-lt"/>
              <a:ea typeface="+mn-ea"/>
              <a:cs typeface="+mn-cs"/>
            </a:rPr>
            <a:t>民間認定こども園運営事業や</a:t>
          </a:r>
          <a:r>
            <a:rPr kumimoji="1" lang="ja-JP" altLang="ja-JP" sz="1100">
              <a:solidFill>
                <a:schemeClr val="tx1"/>
              </a:solidFill>
              <a:effectLst/>
              <a:latin typeface="+mn-lt"/>
              <a:ea typeface="+mn-ea"/>
              <a:cs typeface="+mn-cs"/>
            </a:rPr>
            <a:t>障害者福祉事業等に</a:t>
          </a:r>
          <a:r>
            <a:rPr kumimoji="1" lang="ja-JP" altLang="en-US" sz="1100">
              <a:solidFill>
                <a:schemeClr val="tx1"/>
              </a:solidFill>
              <a:effectLst/>
              <a:latin typeface="+mn-lt"/>
              <a:ea typeface="+mn-ea"/>
              <a:cs typeface="+mn-cs"/>
            </a:rPr>
            <a:t>よる</a:t>
          </a:r>
          <a:r>
            <a:rPr kumimoji="1" lang="ja-JP" altLang="ja-JP" sz="1100">
              <a:solidFill>
                <a:schemeClr val="tx1"/>
              </a:solidFill>
              <a:effectLst/>
              <a:latin typeface="+mn-lt"/>
              <a:ea typeface="+mn-ea"/>
              <a:cs typeface="+mn-cs"/>
            </a:rPr>
            <a:t>が、今後も生活困窮者自立支援などにより早期の自立や生活再生などに向けて取り組</a:t>
          </a:r>
          <a:r>
            <a:rPr kumimoji="1" lang="ja-JP" altLang="en-US" sz="1100">
              <a:solidFill>
                <a:schemeClr val="tx1"/>
              </a:solidFill>
              <a:effectLst/>
              <a:latin typeface="+mn-lt"/>
              <a:ea typeface="+mn-ea"/>
              <a:cs typeface="+mn-cs"/>
            </a:rPr>
            <a:t>み、生活保護関係経費などの削減に努める</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29028</xdr:rowOff>
    </xdr:from>
    <xdr:to>
      <xdr:col>24</xdr:col>
      <xdr:colOff>25400</xdr:colOff>
      <xdr:row>62</xdr:row>
      <xdr:rowOff>78015</xdr:rowOff>
    </xdr:to>
    <xdr:cxnSp macro="">
      <xdr:nvCxnSpPr>
        <xdr:cNvPr id="183" name="直線コネクタ 182"/>
        <xdr:cNvCxnSpPr/>
      </xdr:nvCxnSpPr>
      <xdr:spPr>
        <a:xfrm flipV="1">
          <a:off x="4826000" y="92873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50092</xdr:rowOff>
    </xdr:from>
    <xdr:ext cx="762000" cy="259045"/>
    <xdr:sp macro="" textlink="">
      <xdr:nvSpPr>
        <xdr:cNvPr id="184"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78015</xdr:rowOff>
    </xdr:from>
    <xdr:to>
      <xdr:col>24</xdr:col>
      <xdr:colOff>114300</xdr:colOff>
      <xdr:row>62</xdr:row>
      <xdr:rowOff>78015</xdr:rowOff>
    </xdr:to>
    <xdr:cxnSp macro="">
      <xdr:nvCxnSpPr>
        <xdr:cNvPr id="185" name="直線コネクタ 184"/>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115405</xdr:rowOff>
    </xdr:from>
    <xdr:ext cx="762000" cy="259045"/>
    <xdr:sp macro="" textlink="">
      <xdr:nvSpPr>
        <xdr:cNvPr id="186" name="扶助費最大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29028</xdr:rowOff>
    </xdr:from>
    <xdr:to>
      <xdr:col>24</xdr:col>
      <xdr:colOff>114300</xdr:colOff>
      <xdr:row>54</xdr:row>
      <xdr:rowOff>29028</xdr:rowOff>
    </xdr:to>
    <xdr:cxnSp macro="">
      <xdr:nvCxnSpPr>
        <xdr:cNvPr id="187" name="直線コネクタ 186"/>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20865</xdr:rowOff>
    </xdr:to>
    <xdr:cxnSp macro="">
      <xdr:nvCxnSpPr>
        <xdr:cNvPr id="188" name="直線コネクタ 187"/>
        <xdr:cNvCxnSpPr/>
      </xdr:nvCxnSpPr>
      <xdr:spPr>
        <a:xfrm>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89"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0" name="フローチャート: 判断 189"/>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20865</xdr:rowOff>
    </xdr:to>
    <xdr:cxnSp macro="">
      <xdr:nvCxnSpPr>
        <xdr:cNvPr id="191" name="直線コネクタ 190"/>
        <xdr:cNvCxnSpPr/>
      </xdr:nvCxnSpPr>
      <xdr:spPr>
        <a:xfrm flipV="1">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108857</xdr:rowOff>
    </xdr:from>
    <xdr:to>
      <xdr:col>20</xdr:col>
      <xdr:colOff>38100</xdr:colOff>
      <xdr:row>59</xdr:row>
      <xdr:rowOff>39007</xdr:rowOff>
    </xdr:to>
    <xdr:sp macro="" textlink="">
      <xdr:nvSpPr>
        <xdr:cNvPr id="192" name="フローチャート: 判断 191"/>
        <xdr:cNvSpPr/>
      </xdr:nvSpPr>
      <xdr:spPr>
        <a:xfrm>
          <a:off x="3937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193" name="テキスト ボックス 192"/>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55</xdr:row>
      <xdr:rowOff>20865</xdr:rowOff>
    </xdr:to>
    <xdr:cxnSp macro="">
      <xdr:nvCxnSpPr>
        <xdr:cNvPr id="194" name="直線コネクタ 193"/>
        <xdr:cNvCxnSpPr/>
      </xdr:nvCxnSpPr>
      <xdr:spPr>
        <a:xfrm>
          <a:off x="2209800" y="9287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5" name="フローチャート: 判断 194"/>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196" name="テキスト ボックス 195"/>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7" name="直線コネクタ 196"/>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198" name="フローチャート: 判断 197"/>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199" name="テキスト ボックス 198"/>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00" name="フローチャート: 判断 199"/>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01" name="テキスト ボックス 200"/>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その他に係る経常収支比率が前年度と比べ０．</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ポイント上昇となったのは、繰出金の増加が主な要因である。合併浄化槽の受け入れ等に伴う維持管理対象浄化槽の基数の増などによる市営浄化槽事業に対する繰出金の増や高齢者の増等による介護保険事業や後期高齢者医療事業に対する繰出金の増によるものである。今後も高齢化の進展などによりこの傾向は続くことが見込まれるため、介護予防の推進等により、経費の縮減に努めていく。 </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6" name="直線コネクタ 245"/>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165100</xdr:rowOff>
    </xdr:to>
    <xdr:cxnSp macro="">
      <xdr:nvCxnSpPr>
        <xdr:cNvPr id="251" name="直線コネクタ 250"/>
        <xdr:cNvCxnSpPr/>
      </xdr:nvCxnSpPr>
      <xdr:spPr>
        <a:xfrm>
          <a:off x="15671800" y="9733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2"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3" name="フローチャート: 判断 252"/>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132443</xdr:rowOff>
    </xdr:to>
    <xdr:cxnSp macro="">
      <xdr:nvCxnSpPr>
        <xdr:cNvPr id="254" name="直線コネクタ 253"/>
        <xdr:cNvCxnSpPr/>
      </xdr:nvCxnSpPr>
      <xdr:spPr>
        <a:xfrm>
          <a:off x="14782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99785</xdr:rowOff>
    </xdr:to>
    <xdr:cxnSp macro="">
      <xdr:nvCxnSpPr>
        <xdr:cNvPr id="257" name="直線コネクタ 256"/>
        <xdr:cNvCxnSpPr/>
      </xdr:nvCxnSpPr>
      <xdr:spPr>
        <a:xfrm flipV="1">
          <a:off x="13893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99785</xdr:rowOff>
    </xdr:to>
    <xdr:cxnSp macro="">
      <xdr:nvCxnSpPr>
        <xdr:cNvPr id="260" name="直線コネクタ 259"/>
        <xdr:cNvCxnSpPr/>
      </xdr:nvCxnSpPr>
      <xdr:spPr>
        <a:xfrm>
          <a:off x="13004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3" name="フローチャート: 判断 262"/>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4" name="テキスト ボックス 263"/>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2" name="楕円 271"/>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3" name="テキスト ボックス 272"/>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6" name="楕円 275"/>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7" name="テキスト ボックス 276"/>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補助費等については、</a:t>
          </a:r>
          <a:r>
            <a:rPr kumimoji="1" lang="ja-JP" altLang="en-US" sz="1100">
              <a:solidFill>
                <a:schemeClr val="tx1"/>
              </a:solidFill>
              <a:effectLst/>
              <a:latin typeface="+mn-lt"/>
              <a:ea typeface="+mn-ea"/>
              <a:cs typeface="+mn-cs"/>
            </a:rPr>
            <a:t>下水道事業会計への</a:t>
          </a:r>
          <a:r>
            <a:rPr kumimoji="1" lang="ja-JP" altLang="ja-JP" sz="1100">
              <a:solidFill>
                <a:schemeClr val="tx1"/>
              </a:solidFill>
              <a:effectLst/>
              <a:latin typeface="+mn-lt"/>
              <a:ea typeface="+mn-ea"/>
              <a:cs typeface="+mn-cs"/>
            </a:rPr>
            <a:t>繰出金の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などにより、０．</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、類似団体平均を</a:t>
          </a:r>
          <a:r>
            <a:rPr kumimoji="1" lang="ja-JP" altLang="en-US" sz="1100">
              <a:solidFill>
                <a:schemeClr val="tx1"/>
              </a:solidFill>
              <a:effectLst/>
              <a:latin typeface="+mn-lt"/>
              <a:ea typeface="+mn-ea"/>
              <a:cs typeface="+mn-cs"/>
            </a:rPr>
            <a:t>１．７</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市が出資する法人等の団体への補助金等について、補助対象経費や事業内容を精査し、見直しを行うことなどにより経費縮減に努める。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6" name="直線コネクタ 305"/>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7"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8" name="直線コネクタ 307"/>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9"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0" name="直線コネクタ 309"/>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5080</xdr:rowOff>
    </xdr:to>
    <xdr:cxnSp macro="">
      <xdr:nvCxnSpPr>
        <xdr:cNvPr id="311" name="直線コネクタ 310"/>
        <xdr:cNvCxnSpPr/>
      </xdr:nvCxnSpPr>
      <xdr:spPr>
        <a:xfrm flipV="1">
          <a:off x="15671800" y="648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2"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3" name="フローチャート: 判断 312"/>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5080</xdr:rowOff>
    </xdr:to>
    <xdr:cxnSp macro="">
      <xdr:nvCxnSpPr>
        <xdr:cNvPr id="314" name="直線コネクタ 313"/>
        <xdr:cNvCxnSpPr/>
      </xdr:nvCxnSpPr>
      <xdr:spPr>
        <a:xfrm>
          <a:off x="14782800" y="645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6" name="テキスト ボックス 315"/>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130810</xdr:rowOff>
    </xdr:to>
    <xdr:cxnSp macro="">
      <xdr:nvCxnSpPr>
        <xdr:cNvPr id="317" name="直線コネクタ 316"/>
        <xdr:cNvCxnSpPr/>
      </xdr:nvCxnSpPr>
      <xdr:spPr>
        <a:xfrm flipV="1">
          <a:off x="13893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8" name="フローチャート: 判断 317"/>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9" name="テキスト ボックス 318"/>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130810</xdr:rowOff>
    </xdr:to>
    <xdr:cxnSp macro="">
      <xdr:nvCxnSpPr>
        <xdr:cNvPr id="320" name="直線コネクタ 319"/>
        <xdr:cNvCxnSpPr/>
      </xdr:nvCxnSpPr>
      <xdr:spPr>
        <a:xfrm>
          <a:off x="13004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21" name="フローチャート: 判断 320"/>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2" name="テキスト ボックス 321"/>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3" name="フローチャート: 判断 322"/>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4" name="テキスト ボックス 323"/>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2" name="楕円 331"/>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3" name="テキスト ボックス 332"/>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4" name="楕円 333"/>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5" name="テキスト ボックス 334"/>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6" name="楕円 335"/>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37" name="テキスト ボックス 33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8" name="楕円 337"/>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9" name="テキスト ボックス 338"/>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臨時財政特例債などの償還元金の増額</a:t>
          </a:r>
          <a:r>
            <a:rPr kumimoji="1" lang="ja-JP" altLang="en-US" sz="1100">
              <a:solidFill>
                <a:schemeClr val="tx1"/>
              </a:solidFill>
              <a:effectLst/>
              <a:latin typeface="+mn-lt"/>
              <a:ea typeface="+mn-ea"/>
              <a:cs typeface="+mn-cs"/>
            </a:rPr>
            <a:t>があったものの、</a:t>
          </a:r>
          <a:r>
            <a:rPr kumimoji="1" lang="ja-JP" altLang="ja-JP" sz="1100">
              <a:solidFill>
                <a:schemeClr val="tx1"/>
              </a:solidFill>
              <a:effectLst/>
              <a:latin typeface="+mn-lt"/>
              <a:ea typeface="+mn-ea"/>
              <a:cs typeface="+mn-cs"/>
            </a:rPr>
            <a:t>地域総合整備事業債</a:t>
          </a:r>
          <a:r>
            <a:rPr kumimoji="1" lang="ja-JP" altLang="en-US" sz="1100">
              <a:solidFill>
                <a:schemeClr val="tx1"/>
              </a:solidFill>
              <a:effectLst/>
              <a:latin typeface="+mn-lt"/>
              <a:ea typeface="+mn-ea"/>
              <a:cs typeface="+mn-cs"/>
            </a:rPr>
            <a:t>の減など</a:t>
          </a:r>
          <a:r>
            <a:rPr kumimoji="1" lang="ja-JP" altLang="ja-JP" sz="1100">
              <a:solidFill>
                <a:schemeClr val="tx1"/>
              </a:solidFill>
              <a:effectLst/>
              <a:latin typeface="+mn-lt"/>
              <a:ea typeface="+mn-ea"/>
              <a:cs typeface="+mn-cs"/>
            </a:rPr>
            <a:t>により、公債費の経常収支比率は</a:t>
          </a:r>
          <a:r>
            <a:rPr kumimoji="1" lang="ja-JP" altLang="en-US" sz="1100">
              <a:solidFill>
                <a:schemeClr val="tx1"/>
              </a:solidFill>
              <a:effectLst/>
              <a:latin typeface="+mn-lt"/>
              <a:ea typeface="+mn-ea"/>
              <a:cs typeface="+mn-cs"/>
            </a:rPr>
            <a:t>０．２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たが</a:t>
          </a:r>
          <a:r>
            <a:rPr kumimoji="1" lang="ja-JP" altLang="ja-JP" sz="1100">
              <a:solidFill>
                <a:schemeClr val="tx1"/>
              </a:solidFill>
              <a:effectLst/>
              <a:latin typeface="+mn-lt"/>
              <a:ea typeface="+mn-ea"/>
              <a:cs typeface="+mn-cs"/>
            </a:rPr>
            <a:t>、類似団体平均に比べて２．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将来的には大規模事業の実施に伴い増加するものと見込まれるが、事業の選択により新規発行の抑制に努める。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7" name="直線コネクタ 366"/>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70"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71" name="直線コネクタ 370"/>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146050</xdr:rowOff>
    </xdr:to>
    <xdr:cxnSp macro="">
      <xdr:nvCxnSpPr>
        <xdr:cNvPr id="372" name="直線コネクタ 371"/>
        <xdr:cNvCxnSpPr/>
      </xdr:nvCxnSpPr>
      <xdr:spPr>
        <a:xfrm flipV="1">
          <a:off x="3987800" y="13332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4" name="フローチャート: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146050</xdr:rowOff>
    </xdr:to>
    <xdr:cxnSp macro="">
      <xdr:nvCxnSpPr>
        <xdr:cNvPr id="375" name="直線コネクタ 374"/>
        <xdr:cNvCxnSpPr/>
      </xdr:nvCxnSpPr>
      <xdr:spPr>
        <a:xfrm>
          <a:off x="3098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6" name="フローチャート: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7" name="テキスト ボックス 376"/>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78" name="直線コネクタ 377"/>
        <xdr:cNvCxnSpPr/>
      </xdr:nvCxnSpPr>
      <xdr:spPr>
        <a:xfrm>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9" name="フローチャート: 判断 37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0" name="テキスト ボックス 37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24130</xdr:rowOff>
    </xdr:to>
    <xdr:cxnSp macro="">
      <xdr:nvCxnSpPr>
        <xdr:cNvPr id="381" name="直線コネクタ 380"/>
        <xdr:cNvCxnSpPr/>
      </xdr:nvCxnSpPr>
      <xdr:spPr>
        <a:xfrm>
          <a:off x="1320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2" name="フローチャート: 判断 381"/>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3" name="テキスト ボックス 382"/>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4" name="フローチャート: 判断 383"/>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5" name="テキスト ボックス 384"/>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1" name="楕円 390"/>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2"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3" name="楕円 392"/>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4" name="テキスト ボックス 393"/>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6" name="テキスト ボックス 39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7" name="楕円 39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98" name="テキスト ボックス 397"/>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9" name="楕円 398"/>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400" name="テキスト ボックス 399"/>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公債費以外の経常収支比率は０．</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ポイント上昇している。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補助費等</a:t>
          </a:r>
          <a:r>
            <a:rPr kumimoji="1" lang="ja-JP" altLang="ja-JP" sz="1100">
              <a:solidFill>
                <a:schemeClr val="tx1"/>
              </a:solidFill>
              <a:effectLst/>
              <a:latin typeface="+mn-lt"/>
              <a:ea typeface="+mn-ea"/>
              <a:cs typeface="+mn-cs"/>
            </a:rPr>
            <a:t>などが減少となったものの、人件費</a:t>
          </a:r>
          <a:r>
            <a:rPr kumimoji="1" lang="ja-JP" altLang="en-US" sz="1100">
              <a:solidFill>
                <a:schemeClr val="tx1"/>
              </a:solidFill>
              <a:effectLst/>
              <a:latin typeface="+mn-lt"/>
              <a:ea typeface="+mn-ea"/>
              <a:cs typeface="+mn-cs"/>
            </a:rPr>
            <a:t>、扶助費など</a:t>
          </a:r>
          <a:r>
            <a:rPr kumimoji="1" lang="ja-JP" altLang="ja-JP" sz="1100">
              <a:solidFill>
                <a:schemeClr val="tx1"/>
              </a:solidFill>
              <a:effectLst/>
              <a:latin typeface="+mn-lt"/>
              <a:ea typeface="+mn-ea"/>
              <a:cs typeface="+mn-cs"/>
            </a:rPr>
            <a:t>の経費が上昇したことによるものである。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8" name="直線コネクタ 427"/>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31"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2" name="直線コネクタ 431"/>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12700</xdr:rowOff>
    </xdr:to>
    <xdr:cxnSp macro="">
      <xdr:nvCxnSpPr>
        <xdr:cNvPr id="433" name="直線コネクタ 432"/>
        <xdr:cNvCxnSpPr/>
      </xdr:nvCxnSpPr>
      <xdr:spPr>
        <a:xfrm>
          <a:off x="15671800" y="1334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4"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5" name="フローチャート: 判断 434"/>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146050</xdr:rowOff>
    </xdr:to>
    <xdr:cxnSp macro="">
      <xdr:nvCxnSpPr>
        <xdr:cNvPr id="436" name="直線コネクタ 435"/>
        <xdr:cNvCxnSpPr/>
      </xdr:nvCxnSpPr>
      <xdr:spPr>
        <a:xfrm>
          <a:off x="14782800" y="13286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7" name="フローチャート: 判断 436"/>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8" name="テキスト ボックス 437"/>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85089</xdr:rowOff>
    </xdr:to>
    <xdr:cxnSp macro="">
      <xdr:nvCxnSpPr>
        <xdr:cNvPr id="439" name="直線コネクタ 438"/>
        <xdr:cNvCxnSpPr/>
      </xdr:nvCxnSpPr>
      <xdr:spPr>
        <a:xfrm>
          <a:off x="13893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0" name="フローチャート: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77</xdr:row>
      <xdr:rowOff>39370</xdr:rowOff>
    </xdr:to>
    <xdr:cxnSp macro="">
      <xdr:nvCxnSpPr>
        <xdr:cNvPr id="442" name="直線コネクタ 441"/>
        <xdr:cNvCxnSpPr/>
      </xdr:nvCxnSpPr>
      <xdr:spPr>
        <a:xfrm>
          <a:off x="13004800" y="130505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5" name="フローチャート: 判断 444"/>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6" name="テキスト ボックス 445"/>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2" name="楕円 451"/>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3"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4" name="楕円 453"/>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5" name="テキスト ボックス 45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6" name="楕円 455"/>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7" name="テキスト ボックス 456"/>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8" name="楕円 457"/>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59" name="テキスト ボックス 458"/>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60" name="楕円 459"/>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61" name="テキスト ボックス 460"/>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14148</xdr:rowOff>
    </xdr:from>
    <xdr:to>
      <xdr:col>29</xdr:col>
      <xdr:colOff>127000</xdr:colOff>
      <xdr:row>12</xdr:row>
      <xdr:rowOff>97770</xdr:rowOff>
    </xdr:to>
    <xdr:cxnSp macro="">
      <xdr:nvCxnSpPr>
        <xdr:cNvPr id="48" name="直線コネクタ 47"/>
        <xdr:cNvCxnSpPr/>
      </xdr:nvCxnSpPr>
      <xdr:spPr bwMode="auto">
        <a:xfrm flipV="1">
          <a:off x="5003800" y="2119173"/>
          <a:ext cx="6477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84328</xdr:rowOff>
    </xdr:from>
    <xdr:to>
      <xdr:col>26</xdr:col>
      <xdr:colOff>50800</xdr:colOff>
      <xdr:row>12</xdr:row>
      <xdr:rowOff>97770</xdr:rowOff>
    </xdr:to>
    <xdr:cxnSp macro="">
      <xdr:nvCxnSpPr>
        <xdr:cNvPr id="51" name="直線コネクタ 50"/>
        <xdr:cNvCxnSpPr/>
      </xdr:nvCxnSpPr>
      <xdr:spPr bwMode="auto">
        <a:xfrm>
          <a:off x="4305300" y="2189353"/>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84328</xdr:rowOff>
    </xdr:from>
    <xdr:to>
      <xdr:col>22</xdr:col>
      <xdr:colOff>114300</xdr:colOff>
      <xdr:row>12</xdr:row>
      <xdr:rowOff>101107</xdr:rowOff>
    </xdr:to>
    <xdr:cxnSp macro="">
      <xdr:nvCxnSpPr>
        <xdr:cNvPr id="54" name="直線コネクタ 53"/>
        <xdr:cNvCxnSpPr/>
      </xdr:nvCxnSpPr>
      <xdr:spPr bwMode="auto">
        <a:xfrm flipV="1">
          <a:off x="3606800" y="2189353"/>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79482</xdr:rowOff>
    </xdr:from>
    <xdr:to>
      <xdr:col>18</xdr:col>
      <xdr:colOff>177800</xdr:colOff>
      <xdr:row>12</xdr:row>
      <xdr:rowOff>101107</xdr:rowOff>
    </xdr:to>
    <xdr:cxnSp macro="">
      <xdr:nvCxnSpPr>
        <xdr:cNvPr id="57" name="直線コネクタ 56"/>
        <xdr:cNvCxnSpPr/>
      </xdr:nvCxnSpPr>
      <xdr:spPr bwMode="auto">
        <a:xfrm>
          <a:off x="2908300" y="2184507"/>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134798</xdr:rowOff>
    </xdr:from>
    <xdr:to>
      <xdr:col>29</xdr:col>
      <xdr:colOff>177800</xdr:colOff>
      <xdr:row>12</xdr:row>
      <xdr:rowOff>64948</xdr:rowOff>
    </xdr:to>
    <xdr:sp macro="" textlink="">
      <xdr:nvSpPr>
        <xdr:cNvPr id="67" name="楕円 66"/>
        <xdr:cNvSpPr/>
      </xdr:nvSpPr>
      <xdr:spPr bwMode="auto">
        <a:xfrm>
          <a:off x="5600700" y="206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43375</xdr:rowOff>
    </xdr:from>
    <xdr:ext cx="762000" cy="259045"/>
    <xdr:sp macro="" textlink="">
      <xdr:nvSpPr>
        <xdr:cNvPr id="68" name="人口1人当たり決算額の推移該当値テキスト130"/>
        <xdr:cNvSpPr txBox="1"/>
      </xdr:nvSpPr>
      <xdr:spPr>
        <a:xfrm>
          <a:off x="5740400" y="197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46970</xdr:rowOff>
    </xdr:from>
    <xdr:to>
      <xdr:col>26</xdr:col>
      <xdr:colOff>101600</xdr:colOff>
      <xdr:row>12</xdr:row>
      <xdr:rowOff>148570</xdr:rowOff>
    </xdr:to>
    <xdr:sp macro="" textlink="">
      <xdr:nvSpPr>
        <xdr:cNvPr id="69" name="楕円 68"/>
        <xdr:cNvSpPr/>
      </xdr:nvSpPr>
      <xdr:spPr bwMode="auto">
        <a:xfrm>
          <a:off x="4953000" y="215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158747</xdr:rowOff>
    </xdr:from>
    <xdr:ext cx="736600" cy="259045"/>
    <xdr:sp macro="" textlink="">
      <xdr:nvSpPr>
        <xdr:cNvPr id="70" name="テキスト ボックス 69"/>
        <xdr:cNvSpPr txBox="1"/>
      </xdr:nvSpPr>
      <xdr:spPr>
        <a:xfrm>
          <a:off x="4622800" y="192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33528</xdr:rowOff>
    </xdr:from>
    <xdr:to>
      <xdr:col>22</xdr:col>
      <xdr:colOff>165100</xdr:colOff>
      <xdr:row>12</xdr:row>
      <xdr:rowOff>135128</xdr:rowOff>
    </xdr:to>
    <xdr:sp macro="" textlink="">
      <xdr:nvSpPr>
        <xdr:cNvPr id="71" name="楕円 70"/>
        <xdr:cNvSpPr/>
      </xdr:nvSpPr>
      <xdr:spPr bwMode="auto">
        <a:xfrm>
          <a:off x="4254500" y="213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145305</xdr:rowOff>
    </xdr:from>
    <xdr:ext cx="762000" cy="259045"/>
    <xdr:sp macro="" textlink="">
      <xdr:nvSpPr>
        <xdr:cNvPr id="72" name="テキスト ボックス 71"/>
        <xdr:cNvSpPr txBox="1"/>
      </xdr:nvSpPr>
      <xdr:spPr>
        <a:xfrm>
          <a:off x="3924300" y="190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50307</xdr:rowOff>
    </xdr:from>
    <xdr:to>
      <xdr:col>19</xdr:col>
      <xdr:colOff>38100</xdr:colOff>
      <xdr:row>12</xdr:row>
      <xdr:rowOff>151907</xdr:rowOff>
    </xdr:to>
    <xdr:sp macro="" textlink="">
      <xdr:nvSpPr>
        <xdr:cNvPr id="73" name="楕円 72"/>
        <xdr:cNvSpPr/>
      </xdr:nvSpPr>
      <xdr:spPr bwMode="auto">
        <a:xfrm>
          <a:off x="3556000" y="2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162084</xdr:rowOff>
    </xdr:from>
    <xdr:ext cx="762000" cy="259045"/>
    <xdr:sp macro="" textlink="">
      <xdr:nvSpPr>
        <xdr:cNvPr id="74" name="テキスト ボックス 73"/>
        <xdr:cNvSpPr txBox="1"/>
      </xdr:nvSpPr>
      <xdr:spPr>
        <a:xfrm>
          <a:off x="3225800" y="19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28682</xdr:rowOff>
    </xdr:from>
    <xdr:to>
      <xdr:col>15</xdr:col>
      <xdr:colOff>101600</xdr:colOff>
      <xdr:row>12</xdr:row>
      <xdr:rowOff>130282</xdr:rowOff>
    </xdr:to>
    <xdr:sp macro="" textlink="">
      <xdr:nvSpPr>
        <xdr:cNvPr id="75" name="楕円 74"/>
        <xdr:cNvSpPr/>
      </xdr:nvSpPr>
      <xdr:spPr bwMode="auto">
        <a:xfrm>
          <a:off x="2857500" y="213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140459</xdr:rowOff>
    </xdr:from>
    <xdr:ext cx="762000" cy="259045"/>
    <xdr:sp macro="" textlink="">
      <xdr:nvSpPr>
        <xdr:cNvPr id="76" name="テキスト ボックス 75"/>
        <xdr:cNvSpPr txBox="1"/>
      </xdr:nvSpPr>
      <xdr:spPr>
        <a:xfrm>
          <a:off x="2527300" y="190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161328</xdr:rowOff>
    </xdr:from>
    <xdr:to>
      <xdr:col>29</xdr:col>
      <xdr:colOff>127000</xdr:colOff>
      <xdr:row>35</xdr:row>
      <xdr:rowOff>185521</xdr:rowOff>
    </xdr:to>
    <xdr:cxnSp macro="">
      <xdr:nvCxnSpPr>
        <xdr:cNvPr id="109" name="直線コネクタ 108"/>
        <xdr:cNvCxnSpPr/>
      </xdr:nvCxnSpPr>
      <xdr:spPr bwMode="auto">
        <a:xfrm>
          <a:off x="5003800" y="6771678"/>
          <a:ext cx="6477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161328</xdr:rowOff>
    </xdr:from>
    <xdr:to>
      <xdr:col>26</xdr:col>
      <xdr:colOff>50800</xdr:colOff>
      <xdr:row>35</xdr:row>
      <xdr:rowOff>244843</xdr:rowOff>
    </xdr:to>
    <xdr:cxnSp macro="">
      <xdr:nvCxnSpPr>
        <xdr:cNvPr id="112" name="直線コネクタ 111"/>
        <xdr:cNvCxnSpPr/>
      </xdr:nvCxnSpPr>
      <xdr:spPr bwMode="auto">
        <a:xfrm flipV="1">
          <a:off x="4305300" y="6771678"/>
          <a:ext cx="698500" cy="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197904</xdr:rowOff>
    </xdr:from>
    <xdr:to>
      <xdr:col>22</xdr:col>
      <xdr:colOff>114300</xdr:colOff>
      <xdr:row>35</xdr:row>
      <xdr:rowOff>244843</xdr:rowOff>
    </xdr:to>
    <xdr:cxnSp macro="">
      <xdr:nvCxnSpPr>
        <xdr:cNvPr id="115" name="直線コネクタ 114"/>
        <xdr:cNvCxnSpPr/>
      </xdr:nvCxnSpPr>
      <xdr:spPr bwMode="auto">
        <a:xfrm>
          <a:off x="3606800" y="6808254"/>
          <a:ext cx="6985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89433</xdr:rowOff>
    </xdr:from>
    <xdr:to>
      <xdr:col>18</xdr:col>
      <xdr:colOff>177800</xdr:colOff>
      <xdr:row>35</xdr:row>
      <xdr:rowOff>197904</xdr:rowOff>
    </xdr:to>
    <xdr:cxnSp macro="">
      <xdr:nvCxnSpPr>
        <xdr:cNvPr id="118" name="直線コネクタ 117"/>
        <xdr:cNvCxnSpPr/>
      </xdr:nvCxnSpPr>
      <xdr:spPr bwMode="auto">
        <a:xfrm>
          <a:off x="2908300" y="6699783"/>
          <a:ext cx="6985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134721</xdr:rowOff>
    </xdr:from>
    <xdr:to>
      <xdr:col>29</xdr:col>
      <xdr:colOff>177800</xdr:colOff>
      <xdr:row>35</xdr:row>
      <xdr:rowOff>236321</xdr:rowOff>
    </xdr:to>
    <xdr:sp macro="" textlink="">
      <xdr:nvSpPr>
        <xdr:cNvPr id="128" name="楕円 127"/>
        <xdr:cNvSpPr/>
      </xdr:nvSpPr>
      <xdr:spPr bwMode="auto">
        <a:xfrm>
          <a:off x="5600700" y="67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322698</xdr:rowOff>
    </xdr:from>
    <xdr:ext cx="762000" cy="259045"/>
    <xdr:sp macro="" textlink="">
      <xdr:nvSpPr>
        <xdr:cNvPr id="129" name="人口1人当たり決算額の推移該当値テキスト445"/>
        <xdr:cNvSpPr txBox="1"/>
      </xdr:nvSpPr>
      <xdr:spPr>
        <a:xfrm>
          <a:off x="5740400" y="659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110528</xdr:rowOff>
    </xdr:from>
    <xdr:to>
      <xdr:col>26</xdr:col>
      <xdr:colOff>101600</xdr:colOff>
      <xdr:row>35</xdr:row>
      <xdr:rowOff>212128</xdr:rowOff>
    </xdr:to>
    <xdr:sp macro="" textlink="">
      <xdr:nvSpPr>
        <xdr:cNvPr id="130" name="楕円 129"/>
        <xdr:cNvSpPr/>
      </xdr:nvSpPr>
      <xdr:spPr bwMode="auto">
        <a:xfrm>
          <a:off x="4953000" y="672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222305</xdr:rowOff>
    </xdr:from>
    <xdr:ext cx="736600" cy="259045"/>
    <xdr:sp macro="" textlink="">
      <xdr:nvSpPr>
        <xdr:cNvPr id="131" name="テキスト ボックス 130"/>
        <xdr:cNvSpPr txBox="1"/>
      </xdr:nvSpPr>
      <xdr:spPr>
        <a:xfrm>
          <a:off x="4622800" y="648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194043</xdr:rowOff>
    </xdr:from>
    <xdr:to>
      <xdr:col>22</xdr:col>
      <xdr:colOff>165100</xdr:colOff>
      <xdr:row>35</xdr:row>
      <xdr:rowOff>295643</xdr:rowOff>
    </xdr:to>
    <xdr:sp macro="" textlink="">
      <xdr:nvSpPr>
        <xdr:cNvPr id="132" name="楕円 131"/>
        <xdr:cNvSpPr/>
      </xdr:nvSpPr>
      <xdr:spPr bwMode="auto">
        <a:xfrm>
          <a:off x="42545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305820</xdr:rowOff>
    </xdr:from>
    <xdr:ext cx="762000" cy="259045"/>
    <xdr:sp macro="" textlink="">
      <xdr:nvSpPr>
        <xdr:cNvPr id="133" name="テキスト ボックス 132"/>
        <xdr:cNvSpPr txBox="1"/>
      </xdr:nvSpPr>
      <xdr:spPr>
        <a:xfrm>
          <a:off x="3924300" y="65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147104</xdr:rowOff>
    </xdr:from>
    <xdr:to>
      <xdr:col>19</xdr:col>
      <xdr:colOff>38100</xdr:colOff>
      <xdr:row>35</xdr:row>
      <xdr:rowOff>248704</xdr:rowOff>
    </xdr:to>
    <xdr:sp macro="" textlink="">
      <xdr:nvSpPr>
        <xdr:cNvPr id="134" name="楕円 133"/>
        <xdr:cNvSpPr/>
      </xdr:nvSpPr>
      <xdr:spPr bwMode="auto">
        <a:xfrm>
          <a:off x="35560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258881</xdr:rowOff>
    </xdr:from>
    <xdr:ext cx="762000" cy="259045"/>
    <xdr:sp macro="" textlink="">
      <xdr:nvSpPr>
        <xdr:cNvPr id="135" name="テキスト ボックス 134"/>
        <xdr:cNvSpPr txBox="1"/>
      </xdr:nvSpPr>
      <xdr:spPr>
        <a:xfrm>
          <a:off x="3225800" y="65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38633</xdr:rowOff>
    </xdr:from>
    <xdr:to>
      <xdr:col>15</xdr:col>
      <xdr:colOff>101600</xdr:colOff>
      <xdr:row>35</xdr:row>
      <xdr:rowOff>140233</xdr:rowOff>
    </xdr:to>
    <xdr:sp macro="" textlink="">
      <xdr:nvSpPr>
        <xdr:cNvPr id="136" name="楕円 135"/>
        <xdr:cNvSpPr/>
      </xdr:nvSpPr>
      <xdr:spPr bwMode="auto">
        <a:xfrm>
          <a:off x="28575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150410</xdr:rowOff>
    </xdr:from>
    <xdr:ext cx="762000" cy="259045"/>
    <xdr:sp macro="" textlink="">
      <xdr:nvSpPr>
        <xdr:cNvPr id="137" name="テキスト ボックス 136"/>
        <xdr:cNvSpPr txBox="1"/>
      </xdr:nvSpPr>
      <xdr:spPr>
        <a:xfrm>
          <a:off x="2527300" y="64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38507</xdr:rowOff>
    </xdr:from>
    <xdr:to>
      <xdr:col>24</xdr:col>
      <xdr:colOff>63500</xdr:colOff>
      <xdr:row>32</xdr:row>
      <xdr:rowOff>88532</xdr:rowOff>
    </xdr:to>
    <xdr:cxnSp macro="">
      <xdr:nvCxnSpPr>
        <xdr:cNvPr id="61" name="直線コネクタ 60"/>
        <xdr:cNvCxnSpPr/>
      </xdr:nvCxnSpPr>
      <xdr:spPr>
        <a:xfrm flipV="1">
          <a:off x="3797300" y="5524907"/>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88532</xdr:rowOff>
    </xdr:from>
    <xdr:to>
      <xdr:col>19</xdr:col>
      <xdr:colOff>177800</xdr:colOff>
      <xdr:row>32</xdr:row>
      <xdr:rowOff>122136</xdr:rowOff>
    </xdr:to>
    <xdr:cxnSp macro="">
      <xdr:nvCxnSpPr>
        <xdr:cNvPr id="64" name="直線コネクタ 63"/>
        <xdr:cNvCxnSpPr/>
      </xdr:nvCxnSpPr>
      <xdr:spPr>
        <a:xfrm flipV="1">
          <a:off x="2908300" y="557493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116078</xdr:rowOff>
    </xdr:from>
    <xdr:to>
      <xdr:col>15</xdr:col>
      <xdr:colOff>50800</xdr:colOff>
      <xdr:row>32</xdr:row>
      <xdr:rowOff>122136</xdr:rowOff>
    </xdr:to>
    <xdr:cxnSp macro="">
      <xdr:nvCxnSpPr>
        <xdr:cNvPr id="67" name="直線コネクタ 66"/>
        <xdr:cNvCxnSpPr/>
      </xdr:nvCxnSpPr>
      <xdr:spPr>
        <a:xfrm>
          <a:off x="2019300" y="560247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97409</xdr:rowOff>
    </xdr:from>
    <xdr:to>
      <xdr:col>10</xdr:col>
      <xdr:colOff>114300</xdr:colOff>
      <xdr:row>32</xdr:row>
      <xdr:rowOff>116078</xdr:rowOff>
    </xdr:to>
    <xdr:cxnSp macro="">
      <xdr:nvCxnSpPr>
        <xdr:cNvPr id="70" name="直線コネクタ 69"/>
        <xdr:cNvCxnSpPr/>
      </xdr:nvCxnSpPr>
      <xdr:spPr>
        <a:xfrm>
          <a:off x="1130300" y="558380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159157</xdr:rowOff>
    </xdr:from>
    <xdr:to>
      <xdr:col>24</xdr:col>
      <xdr:colOff>114300</xdr:colOff>
      <xdr:row>32</xdr:row>
      <xdr:rowOff>89307</xdr:rowOff>
    </xdr:to>
    <xdr:sp macro="" textlink="">
      <xdr:nvSpPr>
        <xdr:cNvPr id="80" name="楕円 79"/>
        <xdr:cNvSpPr/>
      </xdr:nvSpPr>
      <xdr:spPr>
        <a:xfrm>
          <a:off x="4584700" y="547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74084</xdr:rowOff>
    </xdr:from>
    <xdr:ext cx="534377" cy="259045"/>
    <xdr:sp macro="" textlink="">
      <xdr:nvSpPr>
        <xdr:cNvPr id="81" name="人件費該当値テキスト"/>
        <xdr:cNvSpPr txBox="1"/>
      </xdr:nvSpPr>
      <xdr:spPr>
        <a:xfrm>
          <a:off x="4686300" y="538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37732</xdr:rowOff>
    </xdr:from>
    <xdr:to>
      <xdr:col>20</xdr:col>
      <xdr:colOff>38100</xdr:colOff>
      <xdr:row>32</xdr:row>
      <xdr:rowOff>139332</xdr:rowOff>
    </xdr:to>
    <xdr:sp macro="" textlink="">
      <xdr:nvSpPr>
        <xdr:cNvPr id="82" name="楕円 81"/>
        <xdr:cNvSpPr/>
      </xdr:nvSpPr>
      <xdr:spPr>
        <a:xfrm>
          <a:off x="3746500" y="55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155859</xdr:rowOff>
    </xdr:from>
    <xdr:ext cx="534377" cy="259045"/>
    <xdr:sp macro="" textlink="">
      <xdr:nvSpPr>
        <xdr:cNvPr id="83" name="テキスト ボックス 82"/>
        <xdr:cNvSpPr txBox="1"/>
      </xdr:nvSpPr>
      <xdr:spPr>
        <a:xfrm>
          <a:off x="3530111" y="5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71336</xdr:rowOff>
    </xdr:from>
    <xdr:to>
      <xdr:col>15</xdr:col>
      <xdr:colOff>101600</xdr:colOff>
      <xdr:row>33</xdr:row>
      <xdr:rowOff>1486</xdr:rowOff>
    </xdr:to>
    <xdr:sp macro="" textlink="">
      <xdr:nvSpPr>
        <xdr:cNvPr id="84" name="楕円 83"/>
        <xdr:cNvSpPr/>
      </xdr:nvSpPr>
      <xdr:spPr>
        <a:xfrm>
          <a:off x="2857500" y="5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18013</xdr:rowOff>
    </xdr:from>
    <xdr:ext cx="534377" cy="259045"/>
    <xdr:sp macro="" textlink="">
      <xdr:nvSpPr>
        <xdr:cNvPr id="85" name="テキスト ボックス 84"/>
        <xdr:cNvSpPr txBox="1"/>
      </xdr:nvSpPr>
      <xdr:spPr>
        <a:xfrm>
          <a:off x="2641111" y="53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65278</xdr:rowOff>
    </xdr:from>
    <xdr:to>
      <xdr:col>10</xdr:col>
      <xdr:colOff>165100</xdr:colOff>
      <xdr:row>32</xdr:row>
      <xdr:rowOff>166878</xdr:rowOff>
    </xdr:to>
    <xdr:sp macro="" textlink="">
      <xdr:nvSpPr>
        <xdr:cNvPr id="86" name="楕円 85"/>
        <xdr:cNvSpPr/>
      </xdr:nvSpPr>
      <xdr:spPr>
        <a:xfrm>
          <a:off x="1968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11955</xdr:rowOff>
    </xdr:from>
    <xdr:ext cx="534377" cy="259045"/>
    <xdr:sp macro="" textlink="">
      <xdr:nvSpPr>
        <xdr:cNvPr id="87" name="テキスト ボックス 86"/>
        <xdr:cNvSpPr txBox="1"/>
      </xdr:nvSpPr>
      <xdr:spPr>
        <a:xfrm>
          <a:off x="1752111" y="53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46609</xdr:rowOff>
    </xdr:from>
    <xdr:to>
      <xdr:col>6</xdr:col>
      <xdr:colOff>38100</xdr:colOff>
      <xdr:row>32</xdr:row>
      <xdr:rowOff>148209</xdr:rowOff>
    </xdr:to>
    <xdr:sp macro="" textlink="">
      <xdr:nvSpPr>
        <xdr:cNvPr id="88" name="楕円 87"/>
        <xdr:cNvSpPr/>
      </xdr:nvSpPr>
      <xdr:spPr>
        <a:xfrm>
          <a:off x="1079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164736</xdr:rowOff>
    </xdr:from>
    <xdr:ext cx="534377" cy="259045"/>
    <xdr:sp macro="" textlink="">
      <xdr:nvSpPr>
        <xdr:cNvPr id="89" name="テキスト ボックス 88"/>
        <xdr:cNvSpPr txBox="1"/>
      </xdr:nvSpPr>
      <xdr:spPr>
        <a:xfrm>
          <a:off x="863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8745</xdr:rowOff>
    </xdr:from>
    <xdr:to>
      <xdr:col>24</xdr:col>
      <xdr:colOff>63500</xdr:colOff>
      <xdr:row>55</xdr:row>
      <xdr:rowOff>23261</xdr:rowOff>
    </xdr:to>
    <xdr:cxnSp macro="">
      <xdr:nvCxnSpPr>
        <xdr:cNvPr id="121" name="直線コネクタ 120"/>
        <xdr:cNvCxnSpPr/>
      </xdr:nvCxnSpPr>
      <xdr:spPr>
        <a:xfrm flipV="1">
          <a:off x="3797300" y="9438495"/>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23261</xdr:rowOff>
    </xdr:from>
    <xdr:to>
      <xdr:col>19</xdr:col>
      <xdr:colOff>177800</xdr:colOff>
      <xdr:row>55</xdr:row>
      <xdr:rowOff>54220</xdr:rowOff>
    </xdr:to>
    <xdr:cxnSp macro="">
      <xdr:nvCxnSpPr>
        <xdr:cNvPr id="124" name="直線コネクタ 123"/>
        <xdr:cNvCxnSpPr/>
      </xdr:nvCxnSpPr>
      <xdr:spPr>
        <a:xfrm flipV="1">
          <a:off x="2908300" y="9453011"/>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54220</xdr:rowOff>
    </xdr:from>
    <xdr:to>
      <xdr:col>15</xdr:col>
      <xdr:colOff>50800</xdr:colOff>
      <xdr:row>55</xdr:row>
      <xdr:rowOff>59445</xdr:rowOff>
    </xdr:to>
    <xdr:cxnSp macro="">
      <xdr:nvCxnSpPr>
        <xdr:cNvPr id="127" name="直線コネクタ 126"/>
        <xdr:cNvCxnSpPr/>
      </xdr:nvCxnSpPr>
      <xdr:spPr>
        <a:xfrm flipV="1">
          <a:off x="2019300" y="948397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59445</xdr:rowOff>
    </xdr:from>
    <xdr:to>
      <xdr:col>10</xdr:col>
      <xdr:colOff>114300</xdr:colOff>
      <xdr:row>55</xdr:row>
      <xdr:rowOff>64246</xdr:rowOff>
    </xdr:to>
    <xdr:cxnSp macro="">
      <xdr:nvCxnSpPr>
        <xdr:cNvPr id="130" name="直線コネクタ 129"/>
        <xdr:cNvCxnSpPr/>
      </xdr:nvCxnSpPr>
      <xdr:spPr>
        <a:xfrm flipV="1">
          <a:off x="1130300" y="948919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129395</xdr:rowOff>
    </xdr:from>
    <xdr:to>
      <xdr:col>24</xdr:col>
      <xdr:colOff>114300</xdr:colOff>
      <xdr:row>55</xdr:row>
      <xdr:rowOff>59545</xdr:rowOff>
    </xdr:to>
    <xdr:sp macro="" textlink="">
      <xdr:nvSpPr>
        <xdr:cNvPr id="140" name="楕円 139"/>
        <xdr:cNvSpPr/>
      </xdr:nvSpPr>
      <xdr:spPr>
        <a:xfrm>
          <a:off x="4584700" y="9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152272</xdr:rowOff>
    </xdr:from>
    <xdr:ext cx="534377" cy="259045"/>
    <xdr:sp macro="" textlink="">
      <xdr:nvSpPr>
        <xdr:cNvPr id="141" name="物件費該当値テキスト"/>
        <xdr:cNvSpPr txBox="1"/>
      </xdr:nvSpPr>
      <xdr:spPr>
        <a:xfrm>
          <a:off x="4686300" y="92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143911</xdr:rowOff>
    </xdr:from>
    <xdr:to>
      <xdr:col>20</xdr:col>
      <xdr:colOff>38100</xdr:colOff>
      <xdr:row>55</xdr:row>
      <xdr:rowOff>74061</xdr:rowOff>
    </xdr:to>
    <xdr:sp macro="" textlink="">
      <xdr:nvSpPr>
        <xdr:cNvPr id="142" name="楕円 141"/>
        <xdr:cNvSpPr/>
      </xdr:nvSpPr>
      <xdr:spPr>
        <a:xfrm>
          <a:off x="3746500" y="94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90588</xdr:rowOff>
    </xdr:from>
    <xdr:ext cx="534377" cy="259045"/>
    <xdr:sp macro="" textlink="">
      <xdr:nvSpPr>
        <xdr:cNvPr id="143" name="テキスト ボックス 142"/>
        <xdr:cNvSpPr txBox="1"/>
      </xdr:nvSpPr>
      <xdr:spPr>
        <a:xfrm>
          <a:off x="3530111" y="9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3420</xdr:rowOff>
    </xdr:from>
    <xdr:to>
      <xdr:col>15</xdr:col>
      <xdr:colOff>101600</xdr:colOff>
      <xdr:row>55</xdr:row>
      <xdr:rowOff>105020</xdr:rowOff>
    </xdr:to>
    <xdr:sp macro="" textlink="">
      <xdr:nvSpPr>
        <xdr:cNvPr id="144" name="楕円 143"/>
        <xdr:cNvSpPr/>
      </xdr:nvSpPr>
      <xdr:spPr>
        <a:xfrm>
          <a:off x="2857500" y="94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121547</xdr:rowOff>
    </xdr:from>
    <xdr:ext cx="534377" cy="259045"/>
    <xdr:sp macro="" textlink="">
      <xdr:nvSpPr>
        <xdr:cNvPr id="145" name="テキスト ボックス 144"/>
        <xdr:cNvSpPr txBox="1"/>
      </xdr:nvSpPr>
      <xdr:spPr>
        <a:xfrm>
          <a:off x="2641111" y="92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8645</xdr:rowOff>
    </xdr:from>
    <xdr:to>
      <xdr:col>10</xdr:col>
      <xdr:colOff>165100</xdr:colOff>
      <xdr:row>55</xdr:row>
      <xdr:rowOff>110245</xdr:rowOff>
    </xdr:to>
    <xdr:sp macro="" textlink="">
      <xdr:nvSpPr>
        <xdr:cNvPr id="146" name="楕円 145"/>
        <xdr:cNvSpPr/>
      </xdr:nvSpPr>
      <xdr:spPr>
        <a:xfrm>
          <a:off x="1968500" y="9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126772</xdr:rowOff>
    </xdr:from>
    <xdr:ext cx="534377" cy="259045"/>
    <xdr:sp macro="" textlink="">
      <xdr:nvSpPr>
        <xdr:cNvPr id="147" name="テキスト ボックス 146"/>
        <xdr:cNvSpPr txBox="1"/>
      </xdr:nvSpPr>
      <xdr:spPr>
        <a:xfrm>
          <a:off x="1752111" y="92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13446</xdr:rowOff>
    </xdr:from>
    <xdr:to>
      <xdr:col>6</xdr:col>
      <xdr:colOff>38100</xdr:colOff>
      <xdr:row>55</xdr:row>
      <xdr:rowOff>115046</xdr:rowOff>
    </xdr:to>
    <xdr:sp macro="" textlink="">
      <xdr:nvSpPr>
        <xdr:cNvPr id="148" name="楕円 147"/>
        <xdr:cNvSpPr/>
      </xdr:nvSpPr>
      <xdr:spPr>
        <a:xfrm>
          <a:off x="1079500" y="94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131573</xdr:rowOff>
    </xdr:from>
    <xdr:ext cx="534377" cy="259045"/>
    <xdr:sp macro="" textlink="">
      <xdr:nvSpPr>
        <xdr:cNvPr id="149" name="テキスト ボックス 148"/>
        <xdr:cNvSpPr txBox="1"/>
      </xdr:nvSpPr>
      <xdr:spPr>
        <a:xfrm>
          <a:off x="863111" y="92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63173</xdr:rowOff>
    </xdr:from>
    <xdr:to>
      <xdr:col>24</xdr:col>
      <xdr:colOff>63500</xdr:colOff>
      <xdr:row>77</xdr:row>
      <xdr:rowOff>100403</xdr:rowOff>
    </xdr:to>
    <xdr:cxnSp macro="">
      <xdr:nvCxnSpPr>
        <xdr:cNvPr id="180" name="直線コネクタ 179"/>
        <xdr:cNvCxnSpPr/>
      </xdr:nvCxnSpPr>
      <xdr:spPr>
        <a:xfrm>
          <a:off x="3797300" y="13264823"/>
          <a:ext cx="8382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63173</xdr:rowOff>
    </xdr:from>
    <xdr:to>
      <xdr:col>19</xdr:col>
      <xdr:colOff>177800</xdr:colOff>
      <xdr:row>77</xdr:row>
      <xdr:rowOff>71120</xdr:rowOff>
    </xdr:to>
    <xdr:cxnSp macro="">
      <xdr:nvCxnSpPr>
        <xdr:cNvPr id="183" name="直線コネクタ 182"/>
        <xdr:cNvCxnSpPr/>
      </xdr:nvCxnSpPr>
      <xdr:spPr>
        <a:xfrm flipV="1">
          <a:off x="2908300" y="13264823"/>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71120</xdr:rowOff>
    </xdr:from>
    <xdr:to>
      <xdr:col>15</xdr:col>
      <xdr:colOff>50800</xdr:colOff>
      <xdr:row>77</xdr:row>
      <xdr:rowOff>78414</xdr:rowOff>
    </xdr:to>
    <xdr:cxnSp macro="">
      <xdr:nvCxnSpPr>
        <xdr:cNvPr id="186" name="直線コネクタ 185"/>
        <xdr:cNvCxnSpPr/>
      </xdr:nvCxnSpPr>
      <xdr:spPr>
        <a:xfrm flipV="1">
          <a:off x="2019300" y="13272770"/>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78414</xdr:rowOff>
    </xdr:from>
    <xdr:to>
      <xdr:col>10</xdr:col>
      <xdr:colOff>114300</xdr:colOff>
      <xdr:row>77</xdr:row>
      <xdr:rowOff>78739</xdr:rowOff>
    </xdr:to>
    <xdr:cxnSp macro="">
      <xdr:nvCxnSpPr>
        <xdr:cNvPr id="189" name="直線コネクタ 188"/>
        <xdr:cNvCxnSpPr/>
      </xdr:nvCxnSpPr>
      <xdr:spPr>
        <a:xfrm flipV="1">
          <a:off x="1130300" y="1328006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49603</xdr:rowOff>
    </xdr:from>
    <xdr:to>
      <xdr:col>24</xdr:col>
      <xdr:colOff>114300</xdr:colOff>
      <xdr:row>77</xdr:row>
      <xdr:rowOff>151203</xdr:rowOff>
    </xdr:to>
    <xdr:sp macro="" textlink="">
      <xdr:nvSpPr>
        <xdr:cNvPr id="199" name="楕円 198"/>
        <xdr:cNvSpPr/>
      </xdr:nvSpPr>
      <xdr:spPr>
        <a:xfrm>
          <a:off x="45847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72480</xdr:rowOff>
    </xdr:from>
    <xdr:ext cx="469744" cy="259045"/>
    <xdr:sp macro="" textlink="">
      <xdr:nvSpPr>
        <xdr:cNvPr id="200" name="維持補修費該当値テキスト"/>
        <xdr:cNvSpPr txBox="1"/>
      </xdr:nvSpPr>
      <xdr:spPr>
        <a:xfrm>
          <a:off x="4686300" y="131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12373</xdr:rowOff>
    </xdr:from>
    <xdr:to>
      <xdr:col>20</xdr:col>
      <xdr:colOff>38100</xdr:colOff>
      <xdr:row>77</xdr:row>
      <xdr:rowOff>113973</xdr:rowOff>
    </xdr:to>
    <xdr:sp macro="" textlink="">
      <xdr:nvSpPr>
        <xdr:cNvPr id="201" name="楕円 200"/>
        <xdr:cNvSpPr/>
      </xdr:nvSpPr>
      <xdr:spPr>
        <a:xfrm>
          <a:off x="37465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130500</xdr:rowOff>
    </xdr:from>
    <xdr:ext cx="469744" cy="259045"/>
    <xdr:sp macro="" textlink="">
      <xdr:nvSpPr>
        <xdr:cNvPr id="202" name="テキスト ボックス 201"/>
        <xdr:cNvSpPr txBox="1"/>
      </xdr:nvSpPr>
      <xdr:spPr>
        <a:xfrm>
          <a:off x="3562428" y="1298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20320</xdr:rowOff>
    </xdr:from>
    <xdr:to>
      <xdr:col>15</xdr:col>
      <xdr:colOff>101600</xdr:colOff>
      <xdr:row>77</xdr:row>
      <xdr:rowOff>121920</xdr:rowOff>
    </xdr:to>
    <xdr:sp macro="" textlink="">
      <xdr:nvSpPr>
        <xdr:cNvPr id="203" name="楕円 202"/>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138447</xdr:rowOff>
    </xdr:from>
    <xdr:ext cx="469744" cy="259045"/>
    <xdr:sp macro="" textlink="">
      <xdr:nvSpPr>
        <xdr:cNvPr id="204" name="テキスト ボックス 203"/>
        <xdr:cNvSpPr txBox="1"/>
      </xdr:nvSpPr>
      <xdr:spPr>
        <a:xfrm>
          <a:off x="2673428" y="129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27614</xdr:rowOff>
    </xdr:from>
    <xdr:to>
      <xdr:col>10</xdr:col>
      <xdr:colOff>165100</xdr:colOff>
      <xdr:row>77</xdr:row>
      <xdr:rowOff>129214</xdr:rowOff>
    </xdr:to>
    <xdr:sp macro="" textlink="">
      <xdr:nvSpPr>
        <xdr:cNvPr id="205" name="楕円 204"/>
        <xdr:cNvSpPr/>
      </xdr:nvSpPr>
      <xdr:spPr>
        <a:xfrm>
          <a:off x="1968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145741</xdr:rowOff>
    </xdr:from>
    <xdr:ext cx="469744" cy="259045"/>
    <xdr:sp macro="" textlink="">
      <xdr:nvSpPr>
        <xdr:cNvPr id="206" name="テキスト ボックス 205"/>
        <xdr:cNvSpPr txBox="1"/>
      </xdr:nvSpPr>
      <xdr:spPr>
        <a:xfrm>
          <a:off x="1784428" y="13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27939</xdr:rowOff>
    </xdr:from>
    <xdr:to>
      <xdr:col>6</xdr:col>
      <xdr:colOff>38100</xdr:colOff>
      <xdr:row>77</xdr:row>
      <xdr:rowOff>129539</xdr:rowOff>
    </xdr:to>
    <xdr:sp macro="" textlink="">
      <xdr:nvSpPr>
        <xdr:cNvPr id="207" name="楕円 206"/>
        <xdr:cNvSpPr/>
      </xdr:nvSpPr>
      <xdr:spPr>
        <a:xfrm>
          <a:off x="1079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146066</xdr:rowOff>
    </xdr:from>
    <xdr:ext cx="469744" cy="259045"/>
    <xdr:sp macro="" textlink="">
      <xdr:nvSpPr>
        <xdr:cNvPr id="208" name="テキスト ボックス 207"/>
        <xdr:cNvSpPr txBox="1"/>
      </xdr:nvSpPr>
      <xdr:spPr>
        <a:xfrm>
          <a:off x="895428"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73048</xdr:rowOff>
    </xdr:from>
    <xdr:to>
      <xdr:col>24</xdr:col>
      <xdr:colOff>63500</xdr:colOff>
      <xdr:row>97</xdr:row>
      <xdr:rowOff>133713</xdr:rowOff>
    </xdr:to>
    <xdr:cxnSp macro="">
      <xdr:nvCxnSpPr>
        <xdr:cNvPr id="242" name="直線コネクタ 241"/>
        <xdr:cNvCxnSpPr/>
      </xdr:nvCxnSpPr>
      <xdr:spPr>
        <a:xfrm flipV="1">
          <a:off x="3797300" y="16703698"/>
          <a:ext cx="838200" cy="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103938</xdr:rowOff>
    </xdr:from>
    <xdr:to>
      <xdr:col>19</xdr:col>
      <xdr:colOff>177800</xdr:colOff>
      <xdr:row>97</xdr:row>
      <xdr:rowOff>133713</xdr:rowOff>
    </xdr:to>
    <xdr:cxnSp macro="">
      <xdr:nvCxnSpPr>
        <xdr:cNvPr id="245" name="直線コネクタ 244"/>
        <xdr:cNvCxnSpPr/>
      </xdr:nvCxnSpPr>
      <xdr:spPr>
        <a:xfrm>
          <a:off x="2908300" y="16734588"/>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103938</xdr:rowOff>
    </xdr:from>
    <xdr:to>
      <xdr:col>15</xdr:col>
      <xdr:colOff>50800</xdr:colOff>
      <xdr:row>97</xdr:row>
      <xdr:rowOff>157145</xdr:rowOff>
    </xdr:to>
    <xdr:cxnSp macro="">
      <xdr:nvCxnSpPr>
        <xdr:cNvPr id="248" name="直線コネクタ 247"/>
        <xdr:cNvCxnSpPr/>
      </xdr:nvCxnSpPr>
      <xdr:spPr>
        <a:xfrm flipV="1">
          <a:off x="2019300" y="16734588"/>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157145</xdr:rowOff>
    </xdr:from>
    <xdr:to>
      <xdr:col>10</xdr:col>
      <xdr:colOff>114300</xdr:colOff>
      <xdr:row>98</xdr:row>
      <xdr:rowOff>42202</xdr:rowOff>
    </xdr:to>
    <xdr:cxnSp macro="">
      <xdr:nvCxnSpPr>
        <xdr:cNvPr id="251" name="直線コネクタ 250"/>
        <xdr:cNvCxnSpPr/>
      </xdr:nvCxnSpPr>
      <xdr:spPr>
        <a:xfrm flipV="1">
          <a:off x="1130300" y="16787795"/>
          <a:ext cx="889000" cy="5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22248</xdr:rowOff>
    </xdr:from>
    <xdr:to>
      <xdr:col>24</xdr:col>
      <xdr:colOff>114300</xdr:colOff>
      <xdr:row>97</xdr:row>
      <xdr:rowOff>123848</xdr:rowOff>
    </xdr:to>
    <xdr:sp macro="" textlink="">
      <xdr:nvSpPr>
        <xdr:cNvPr id="261" name="楕円 260"/>
        <xdr:cNvSpPr/>
      </xdr:nvSpPr>
      <xdr:spPr>
        <a:xfrm>
          <a:off x="4584700" y="166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675</xdr:rowOff>
    </xdr:from>
    <xdr:ext cx="534377" cy="259045"/>
    <xdr:sp macro="" textlink="">
      <xdr:nvSpPr>
        <xdr:cNvPr id="262" name="扶助費該当値テキスト"/>
        <xdr:cNvSpPr txBox="1"/>
      </xdr:nvSpPr>
      <xdr:spPr>
        <a:xfrm>
          <a:off x="4686300" y="166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82913</xdr:rowOff>
    </xdr:from>
    <xdr:to>
      <xdr:col>20</xdr:col>
      <xdr:colOff>38100</xdr:colOff>
      <xdr:row>98</xdr:row>
      <xdr:rowOff>13063</xdr:rowOff>
    </xdr:to>
    <xdr:sp macro="" textlink="">
      <xdr:nvSpPr>
        <xdr:cNvPr id="263" name="楕円 262"/>
        <xdr:cNvSpPr/>
      </xdr:nvSpPr>
      <xdr:spPr>
        <a:xfrm>
          <a:off x="3746500" y="167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4190</xdr:rowOff>
    </xdr:from>
    <xdr:ext cx="534377" cy="259045"/>
    <xdr:sp macro="" textlink="">
      <xdr:nvSpPr>
        <xdr:cNvPr id="264" name="テキスト ボックス 263"/>
        <xdr:cNvSpPr txBox="1"/>
      </xdr:nvSpPr>
      <xdr:spPr>
        <a:xfrm>
          <a:off x="3530111" y="168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53138</xdr:rowOff>
    </xdr:from>
    <xdr:to>
      <xdr:col>15</xdr:col>
      <xdr:colOff>101600</xdr:colOff>
      <xdr:row>97</xdr:row>
      <xdr:rowOff>154738</xdr:rowOff>
    </xdr:to>
    <xdr:sp macro="" textlink="">
      <xdr:nvSpPr>
        <xdr:cNvPr id="265" name="楕円 264"/>
        <xdr:cNvSpPr/>
      </xdr:nvSpPr>
      <xdr:spPr>
        <a:xfrm>
          <a:off x="2857500" y="166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145865</xdr:rowOff>
    </xdr:from>
    <xdr:ext cx="534377" cy="259045"/>
    <xdr:sp macro="" textlink="">
      <xdr:nvSpPr>
        <xdr:cNvPr id="266" name="テキスト ボックス 265"/>
        <xdr:cNvSpPr txBox="1"/>
      </xdr:nvSpPr>
      <xdr:spPr>
        <a:xfrm>
          <a:off x="2641111" y="167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106345</xdr:rowOff>
    </xdr:from>
    <xdr:to>
      <xdr:col>10</xdr:col>
      <xdr:colOff>165100</xdr:colOff>
      <xdr:row>98</xdr:row>
      <xdr:rowOff>36495</xdr:rowOff>
    </xdr:to>
    <xdr:sp macro="" textlink="">
      <xdr:nvSpPr>
        <xdr:cNvPr id="267" name="楕円 266"/>
        <xdr:cNvSpPr/>
      </xdr:nvSpPr>
      <xdr:spPr>
        <a:xfrm>
          <a:off x="1968500" y="16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27622</xdr:rowOff>
    </xdr:from>
    <xdr:ext cx="534377" cy="259045"/>
    <xdr:sp macro="" textlink="">
      <xdr:nvSpPr>
        <xdr:cNvPr id="268" name="テキスト ボックス 267"/>
        <xdr:cNvSpPr txBox="1"/>
      </xdr:nvSpPr>
      <xdr:spPr>
        <a:xfrm>
          <a:off x="1752111" y="16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162852</xdr:rowOff>
    </xdr:from>
    <xdr:to>
      <xdr:col>6</xdr:col>
      <xdr:colOff>38100</xdr:colOff>
      <xdr:row>98</xdr:row>
      <xdr:rowOff>93002</xdr:rowOff>
    </xdr:to>
    <xdr:sp macro="" textlink="">
      <xdr:nvSpPr>
        <xdr:cNvPr id="269" name="楕円 268"/>
        <xdr:cNvSpPr/>
      </xdr:nvSpPr>
      <xdr:spPr>
        <a:xfrm>
          <a:off x="1079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84129</xdr:rowOff>
    </xdr:from>
    <xdr:ext cx="534377" cy="259045"/>
    <xdr:sp macro="" textlink="">
      <xdr:nvSpPr>
        <xdr:cNvPr id="270" name="テキスト ボックス 269"/>
        <xdr:cNvSpPr txBox="1"/>
      </xdr:nvSpPr>
      <xdr:spPr>
        <a:xfrm>
          <a:off x="863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117792</xdr:rowOff>
    </xdr:from>
    <xdr:to>
      <xdr:col>55</xdr:col>
      <xdr:colOff>0</xdr:colOff>
      <xdr:row>32</xdr:row>
      <xdr:rowOff>157531</xdr:rowOff>
    </xdr:to>
    <xdr:cxnSp macro="">
      <xdr:nvCxnSpPr>
        <xdr:cNvPr id="300" name="直線コネクタ 299"/>
        <xdr:cNvCxnSpPr/>
      </xdr:nvCxnSpPr>
      <xdr:spPr>
        <a:xfrm>
          <a:off x="9639300" y="5604192"/>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117792</xdr:rowOff>
    </xdr:from>
    <xdr:to>
      <xdr:col>50</xdr:col>
      <xdr:colOff>114300</xdr:colOff>
      <xdr:row>32</xdr:row>
      <xdr:rowOff>136576</xdr:rowOff>
    </xdr:to>
    <xdr:cxnSp macro="">
      <xdr:nvCxnSpPr>
        <xdr:cNvPr id="303" name="直線コネクタ 302"/>
        <xdr:cNvCxnSpPr/>
      </xdr:nvCxnSpPr>
      <xdr:spPr>
        <a:xfrm flipV="1">
          <a:off x="8750300" y="5604192"/>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136576</xdr:rowOff>
    </xdr:from>
    <xdr:to>
      <xdr:col>45</xdr:col>
      <xdr:colOff>177800</xdr:colOff>
      <xdr:row>32</xdr:row>
      <xdr:rowOff>143129</xdr:rowOff>
    </xdr:to>
    <xdr:cxnSp macro="">
      <xdr:nvCxnSpPr>
        <xdr:cNvPr id="306" name="直線コネクタ 305"/>
        <xdr:cNvCxnSpPr/>
      </xdr:nvCxnSpPr>
      <xdr:spPr>
        <a:xfrm flipV="1">
          <a:off x="7861300" y="562297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98742</xdr:rowOff>
    </xdr:from>
    <xdr:to>
      <xdr:col>41</xdr:col>
      <xdr:colOff>50800</xdr:colOff>
      <xdr:row>32</xdr:row>
      <xdr:rowOff>143129</xdr:rowOff>
    </xdr:to>
    <xdr:cxnSp macro="">
      <xdr:nvCxnSpPr>
        <xdr:cNvPr id="309" name="直線コネクタ 308"/>
        <xdr:cNvCxnSpPr/>
      </xdr:nvCxnSpPr>
      <xdr:spPr>
        <a:xfrm>
          <a:off x="6972300" y="558514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106731</xdr:rowOff>
    </xdr:from>
    <xdr:to>
      <xdr:col>55</xdr:col>
      <xdr:colOff>50800</xdr:colOff>
      <xdr:row>33</xdr:row>
      <xdr:rowOff>36881</xdr:rowOff>
    </xdr:to>
    <xdr:sp macro="" textlink="">
      <xdr:nvSpPr>
        <xdr:cNvPr id="319" name="楕円 318"/>
        <xdr:cNvSpPr/>
      </xdr:nvSpPr>
      <xdr:spPr>
        <a:xfrm>
          <a:off x="104267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129608</xdr:rowOff>
    </xdr:from>
    <xdr:ext cx="534377" cy="259045"/>
    <xdr:sp macro="" textlink="">
      <xdr:nvSpPr>
        <xdr:cNvPr id="320" name="補助費等該当値テキスト"/>
        <xdr:cNvSpPr txBox="1"/>
      </xdr:nvSpPr>
      <xdr:spPr>
        <a:xfrm>
          <a:off x="10528300" y="54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66992</xdr:rowOff>
    </xdr:from>
    <xdr:to>
      <xdr:col>50</xdr:col>
      <xdr:colOff>165100</xdr:colOff>
      <xdr:row>32</xdr:row>
      <xdr:rowOff>168592</xdr:rowOff>
    </xdr:to>
    <xdr:sp macro="" textlink="">
      <xdr:nvSpPr>
        <xdr:cNvPr id="321" name="楕円 320"/>
        <xdr:cNvSpPr/>
      </xdr:nvSpPr>
      <xdr:spPr>
        <a:xfrm>
          <a:off x="9588500" y="55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13669</xdr:rowOff>
    </xdr:from>
    <xdr:ext cx="534377" cy="259045"/>
    <xdr:sp macro="" textlink="">
      <xdr:nvSpPr>
        <xdr:cNvPr id="322" name="テキスト ボックス 321"/>
        <xdr:cNvSpPr txBox="1"/>
      </xdr:nvSpPr>
      <xdr:spPr>
        <a:xfrm>
          <a:off x="9372111" y="532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85776</xdr:rowOff>
    </xdr:from>
    <xdr:to>
      <xdr:col>46</xdr:col>
      <xdr:colOff>38100</xdr:colOff>
      <xdr:row>33</xdr:row>
      <xdr:rowOff>15926</xdr:rowOff>
    </xdr:to>
    <xdr:sp macro="" textlink="">
      <xdr:nvSpPr>
        <xdr:cNvPr id="323" name="楕円 322"/>
        <xdr:cNvSpPr/>
      </xdr:nvSpPr>
      <xdr:spPr>
        <a:xfrm>
          <a:off x="8699500" y="55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32453</xdr:rowOff>
    </xdr:from>
    <xdr:ext cx="534377" cy="259045"/>
    <xdr:sp macro="" textlink="">
      <xdr:nvSpPr>
        <xdr:cNvPr id="324" name="テキスト ボックス 323"/>
        <xdr:cNvSpPr txBox="1"/>
      </xdr:nvSpPr>
      <xdr:spPr>
        <a:xfrm>
          <a:off x="8483111" y="53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92329</xdr:rowOff>
    </xdr:from>
    <xdr:to>
      <xdr:col>41</xdr:col>
      <xdr:colOff>101600</xdr:colOff>
      <xdr:row>33</xdr:row>
      <xdr:rowOff>22479</xdr:rowOff>
    </xdr:to>
    <xdr:sp macro="" textlink="">
      <xdr:nvSpPr>
        <xdr:cNvPr id="325" name="楕円 324"/>
        <xdr:cNvSpPr/>
      </xdr:nvSpPr>
      <xdr:spPr>
        <a:xfrm>
          <a:off x="7810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39006</xdr:rowOff>
    </xdr:from>
    <xdr:ext cx="534377" cy="259045"/>
    <xdr:sp macro="" textlink="">
      <xdr:nvSpPr>
        <xdr:cNvPr id="326" name="テキスト ボックス 325"/>
        <xdr:cNvSpPr txBox="1"/>
      </xdr:nvSpPr>
      <xdr:spPr>
        <a:xfrm>
          <a:off x="7594111" y="53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47942</xdr:rowOff>
    </xdr:from>
    <xdr:to>
      <xdr:col>36</xdr:col>
      <xdr:colOff>165100</xdr:colOff>
      <xdr:row>32</xdr:row>
      <xdr:rowOff>149542</xdr:rowOff>
    </xdr:to>
    <xdr:sp macro="" textlink="">
      <xdr:nvSpPr>
        <xdr:cNvPr id="327" name="楕円 326"/>
        <xdr:cNvSpPr/>
      </xdr:nvSpPr>
      <xdr:spPr>
        <a:xfrm>
          <a:off x="6921500" y="5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166069</xdr:rowOff>
    </xdr:from>
    <xdr:ext cx="534377" cy="259045"/>
    <xdr:sp macro="" textlink="">
      <xdr:nvSpPr>
        <xdr:cNvPr id="328" name="テキスト ボックス 327"/>
        <xdr:cNvSpPr txBox="1"/>
      </xdr:nvSpPr>
      <xdr:spPr>
        <a:xfrm>
          <a:off x="6705111" y="53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104363</xdr:rowOff>
    </xdr:from>
    <xdr:to>
      <xdr:col>55</xdr:col>
      <xdr:colOff>0</xdr:colOff>
      <xdr:row>56</xdr:row>
      <xdr:rowOff>108286</xdr:rowOff>
    </xdr:to>
    <xdr:cxnSp macro="">
      <xdr:nvCxnSpPr>
        <xdr:cNvPr id="358" name="直線コネクタ 357"/>
        <xdr:cNvCxnSpPr/>
      </xdr:nvCxnSpPr>
      <xdr:spPr>
        <a:xfrm flipV="1">
          <a:off x="9639300" y="9362663"/>
          <a:ext cx="838200" cy="34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129660</xdr:rowOff>
    </xdr:from>
    <xdr:to>
      <xdr:col>50</xdr:col>
      <xdr:colOff>114300</xdr:colOff>
      <xdr:row>56</xdr:row>
      <xdr:rowOff>108286</xdr:rowOff>
    </xdr:to>
    <xdr:cxnSp macro="">
      <xdr:nvCxnSpPr>
        <xdr:cNvPr id="361" name="直線コネクタ 360"/>
        <xdr:cNvCxnSpPr/>
      </xdr:nvCxnSpPr>
      <xdr:spPr>
        <a:xfrm>
          <a:off x="8750300" y="9387960"/>
          <a:ext cx="8890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129660</xdr:rowOff>
    </xdr:from>
    <xdr:to>
      <xdr:col>45</xdr:col>
      <xdr:colOff>177800</xdr:colOff>
      <xdr:row>55</xdr:row>
      <xdr:rowOff>44012</xdr:rowOff>
    </xdr:to>
    <xdr:cxnSp macro="">
      <xdr:nvCxnSpPr>
        <xdr:cNvPr id="364" name="直線コネクタ 363"/>
        <xdr:cNvCxnSpPr/>
      </xdr:nvCxnSpPr>
      <xdr:spPr>
        <a:xfrm flipV="1">
          <a:off x="7861300" y="9387960"/>
          <a:ext cx="8890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130842</xdr:rowOff>
    </xdr:from>
    <xdr:to>
      <xdr:col>41</xdr:col>
      <xdr:colOff>50800</xdr:colOff>
      <xdr:row>55</xdr:row>
      <xdr:rowOff>44012</xdr:rowOff>
    </xdr:to>
    <xdr:cxnSp macro="">
      <xdr:nvCxnSpPr>
        <xdr:cNvPr id="367" name="直線コネクタ 366"/>
        <xdr:cNvCxnSpPr/>
      </xdr:nvCxnSpPr>
      <xdr:spPr>
        <a:xfrm>
          <a:off x="6972300" y="9217692"/>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53563</xdr:rowOff>
    </xdr:from>
    <xdr:to>
      <xdr:col>55</xdr:col>
      <xdr:colOff>50800</xdr:colOff>
      <xdr:row>54</xdr:row>
      <xdr:rowOff>155163</xdr:rowOff>
    </xdr:to>
    <xdr:sp macro="" textlink="">
      <xdr:nvSpPr>
        <xdr:cNvPr id="377" name="楕円 376"/>
        <xdr:cNvSpPr/>
      </xdr:nvSpPr>
      <xdr:spPr>
        <a:xfrm>
          <a:off x="10426700" y="93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76440</xdr:rowOff>
    </xdr:from>
    <xdr:ext cx="534377" cy="259045"/>
    <xdr:sp macro="" textlink="">
      <xdr:nvSpPr>
        <xdr:cNvPr id="378" name="普通建設事業費該当値テキスト"/>
        <xdr:cNvSpPr txBox="1"/>
      </xdr:nvSpPr>
      <xdr:spPr>
        <a:xfrm>
          <a:off x="10528300" y="91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57486</xdr:rowOff>
    </xdr:from>
    <xdr:to>
      <xdr:col>50</xdr:col>
      <xdr:colOff>165100</xdr:colOff>
      <xdr:row>56</xdr:row>
      <xdr:rowOff>159086</xdr:rowOff>
    </xdr:to>
    <xdr:sp macro="" textlink="">
      <xdr:nvSpPr>
        <xdr:cNvPr id="379" name="楕円 378"/>
        <xdr:cNvSpPr/>
      </xdr:nvSpPr>
      <xdr:spPr>
        <a:xfrm>
          <a:off x="9588500" y="96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4163</xdr:rowOff>
    </xdr:from>
    <xdr:ext cx="534377" cy="259045"/>
    <xdr:sp macro="" textlink="">
      <xdr:nvSpPr>
        <xdr:cNvPr id="380" name="テキスト ボックス 379"/>
        <xdr:cNvSpPr txBox="1"/>
      </xdr:nvSpPr>
      <xdr:spPr>
        <a:xfrm>
          <a:off x="9372111" y="94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78860</xdr:rowOff>
    </xdr:from>
    <xdr:to>
      <xdr:col>46</xdr:col>
      <xdr:colOff>38100</xdr:colOff>
      <xdr:row>55</xdr:row>
      <xdr:rowOff>9010</xdr:rowOff>
    </xdr:to>
    <xdr:sp macro="" textlink="">
      <xdr:nvSpPr>
        <xdr:cNvPr id="381" name="楕円 380"/>
        <xdr:cNvSpPr/>
      </xdr:nvSpPr>
      <xdr:spPr>
        <a:xfrm>
          <a:off x="8699500" y="93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25537</xdr:rowOff>
    </xdr:from>
    <xdr:ext cx="534377" cy="259045"/>
    <xdr:sp macro="" textlink="">
      <xdr:nvSpPr>
        <xdr:cNvPr id="382" name="テキスト ボックス 381"/>
        <xdr:cNvSpPr txBox="1"/>
      </xdr:nvSpPr>
      <xdr:spPr>
        <a:xfrm>
          <a:off x="8483111" y="91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164662</xdr:rowOff>
    </xdr:from>
    <xdr:to>
      <xdr:col>41</xdr:col>
      <xdr:colOff>101600</xdr:colOff>
      <xdr:row>55</xdr:row>
      <xdr:rowOff>94812</xdr:rowOff>
    </xdr:to>
    <xdr:sp macro="" textlink="">
      <xdr:nvSpPr>
        <xdr:cNvPr id="383" name="楕円 382"/>
        <xdr:cNvSpPr/>
      </xdr:nvSpPr>
      <xdr:spPr>
        <a:xfrm>
          <a:off x="7810500" y="94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111339</xdr:rowOff>
    </xdr:from>
    <xdr:ext cx="534377" cy="259045"/>
    <xdr:sp macro="" textlink="">
      <xdr:nvSpPr>
        <xdr:cNvPr id="384" name="テキスト ボックス 383"/>
        <xdr:cNvSpPr txBox="1"/>
      </xdr:nvSpPr>
      <xdr:spPr>
        <a:xfrm>
          <a:off x="7594111" y="91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80042</xdr:rowOff>
    </xdr:from>
    <xdr:to>
      <xdr:col>36</xdr:col>
      <xdr:colOff>165100</xdr:colOff>
      <xdr:row>54</xdr:row>
      <xdr:rowOff>10192</xdr:rowOff>
    </xdr:to>
    <xdr:sp macro="" textlink="">
      <xdr:nvSpPr>
        <xdr:cNvPr id="385" name="楕円 384"/>
        <xdr:cNvSpPr/>
      </xdr:nvSpPr>
      <xdr:spPr>
        <a:xfrm>
          <a:off x="6921500" y="91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26719</xdr:rowOff>
    </xdr:from>
    <xdr:ext cx="534377" cy="259045"/>
    <xdr:sp macro="" textlink="">
      <xdr:nvSpPr>
        <xdr:cNvPr id="386" name="テキスト ボックス 385"/>
        <xdr:cNvSpPr txBox="1"/>
      </xdr:nvSpPr>
      <xdr:spPr>
        <a:xfrm>
          <a:off x="6705111" y="89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88082</xdr:rowOff>
    </xdr:from>
    <xdr:to>
      <xdr:col>54</xdr:col>
      <xdr:colOff>189865</xdr:colOff>
      <xdr:row>78</xdr:row>
      <xdr:rowOff>137322</xdr:rowOff>
    </xdr:to>
    <xdr:cxnSp macro="">
      <xdr:nvCxnSpPr>
        <xdr:cNvPr id="408" name="直線コネクタ 407"/>
        <xdr:cNvCxnSpPr/>
      </xdr:nvCxnSpPr>
      <xdr:spPr>
        <a:xfrm flipV="1">
          <a:off x="10475595" y="12775382"/>
          <a:ext cx="1270" cy="735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141149</xdr:rowOff>
    </xdr:from>
    <xdr:ext cx="378565" cy="259045"/>
    <xdr:sp macro="" textlink="">
      <xdr:nvSpPr>
        <xdr:cNvPr id="409" name="普通建設事業費 （ うち新規整備　）最小値テキスト"/>
        <xdr:cNvSpPr txBox="1"/>
      </xdr:nvSpPr>
      <xdr:spPr>
        <a:xfrm>
          <a:off x="10528300" y="1351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137322</xdr:rowOff>
    </xdr:from>
    <xdr:to>
      <xdr:col>55</xdr:col>
      <xdr:colOff>88900</xdr:colOff>
      <xdr:row>78</xdr:row>
      <xdr:rowOff>137322</xdr:rowOff>
    </xdr:to>
    <xdr:cxnSp macro="">
      <xdr:nvCxnSpPr>
        <xdr:cNvPr id="410" name="直線コネクタ 409"/>
        <xdr:cNvCxnSpPr/>
      </xdr:nvCxnSpPr>
      <xdr:spPr>
        <a:xfrm>
          <a:off x="10388600" y="1351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34759</xdr:rowOff>
    </xdr:from>
    <xdr:ext cx="534377" cy="259045"/>
    <xdr:sp macro="" textlink="">
      <xdr:nvSpPr>
        <xdr:cNvPr id="411" name="普通建設事業費 （ うち新規整備　）最大値テキスト"/>
        <xdr:cNvSpPr txBox="1"/>
      </xdr:nvSpPr>
      <xdr:spPr>
        <a:xfrm>
          <a:off x="10528300" y="125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88082</xdr:rowOff>
    </xdr:from>
    <xdr:to>
      <xdr:col>55</xdr:col>
      <xdr:colOff>88900</xdr:colOff>
      <xdr:row>74</xdr:row>
      <xdr:rowOff>88082</xdr:rowOff>
    </xdr:to>
    <xdr:cxnSp macro="">
      <xdr:nvCxnSpPr>
        <xdr:cNvPr id="412" name="直線コネクタ 411"/>
        <xdr:cNvCxnSpPr/>
      </xdr:nvCxnSpPr>
      <xdr:spPr>
        <a:xfrm>
          <a:off x="10388600" y="1277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88082</xdr:rowOff>
    </xdr:from>
    <xdr:to>
      <xdr:col>55</xdr:col>
      <xdr:colOff>0</xdr:colOff>
      <xdr:row>76</xdr:row>
      <xdr:rowOff>117411</xdr:rowOff>
    </xdr:to>
    <xdr:cxnSp macro="">
      <xdr:nvCxnSpPr>
        <xdr:cNvPr id="413" name="直線コネクタ 412"/>
        <xdr:cNvCxnSpPr/>
      </xdr:nvCxnSpPr>
      <xdr:spPr>
        <a:xfrm flipV="1">
          <a:off x="9639300" y="12775382"/>
          <a:ext cx="838200" cy="37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xdr:rowOff>
    </xdr:from>
    <xdr:ext cx="534377" cy="259045"/>
    <xdr:sp macro="" textlink="">
      <xdr:nvSpPr>
        <xdr:cNvPr id="414" name="普通建設事業費 （ うち新規整備　）平均値テキスト"/>
        <xdr:cNvSpPr txBox="1"/>
      </xdr:nvSpPr>
      <xdr:spPr>
        <a:xfrm>
          <a:off x="10528300" y="1320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28916</xdr:rowOff>
    </xdr:from>
    <xdr:to>
      <xdr:col>55</xdr:col>
      <xdr:colOff>50800</xdr:colOff>
      <xdr:row>77</xdr:row>
      <xdr:rowOff>130516</xdr:rowOff>
    </xdr:to>
    <xdr:sp macro="" textlink="">
      <xdr:nvSpPr>
        <xdr:cNvPr id="415" name="フローチャート: 判断 414"/>
        <xdr:cNvSpPr/>
      </xdr:nvSpPr>
      <xdr:spPr>
        <a:xfrm>
          <a:off x="104267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45654</xdr:rowOff>
    </xdr:from>
    <xdr:to>
      <xdr:col>50</xdr:col>
      <xdr:colOff>114300</xdr:colOff>
      <xdr:row>76</xdr:row>
      <xdr:rowOff>117411</xdr:rowOff>
    </xdr:to>
    <xdr:cxnSp macro="">
      <xdr:nvCxnSpPr>
        <xdr:cNvPr id="416" name="直線コネクタ 415"/>
        <xdr:cNvCxnSpPr/>
      </xdr:nvCxnSpPr>
      <xdr:spPr>
        <a:xfrm>
          <a:off x="8750300" y="12732954"/>
          <a:ext cx="889000" cy="4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76121</xdr:rowOff>
    </xdr:from>
    <xdr:to>
      <xdr:col>50</xdr:col>
      <xdr:colOff>165100</xdr:colOff>
      <xdr:row>78</xdr:row>
      <xdr:rowOff>6271</xdr:rowOff>
    </xdr:to>
    <xdr:sp macro="" textlink="">
      <xdr:nvSpPr>
        <xdr:cNvPr id="417" name="フローチャート: 判断 416"/>
        <xdr:cNvSpPr/>
      </xdr:nvSpPr>
      <xdr:spPr>
        <a:xfrm>
          <a:off x="9588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168848</xdr:rowOff>
    </xdr:from>
    <xdr:ext cx="469744" cy="259045"/>
    <xdr:sp macro="" textlink="">
      <xdr:nvSpPr>
        <xdr:cNvPr id="418" name="テキスト ボックス 417"/>
        <xdr:cNvSpPr txBox="1"/>
      </xdr:nvSpPr>
      <xdr:spPr>
        <a:xfrm>
          <a:off x="9404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33218</xdr:rowOff>
    </xdr:from>
    <xdr:to>
      <xdr:col>45</xdr:col>
      <xdr:colOff>177800</xdr:colOff>
      <xdr:row>74</xdr:row>
      <xdr:rowOff>45654</xdr:rowOff>
    </xdr:to>
    <xdr:cxnSp macro="">
      <xdr:nvCxnSpPr>
        <xdr:cNvPr id="419" name="直線コネクタ 418"/>
        <xdr:cNvCxnSpPr/>
      </xdr:nvCxnSpPr>
      <xdr:spPr>
        <a:xfrm>
          <a:off x="7861300" y="1272051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21120</xdr:rowOff>
    </xdr:from>
    <xdr:to>
      <xdr:col>46</xdr:col>
      <xdr:colOff>38100</xdr:colOff>
      <xdr:row>77</xdr:row>
      <xdr:rowOff>122720</xdr:rowOff>
    </xdr:to>
    <xdr:sp macro="" textlink="">
      <xdr:nvSpPr>
        <xdr:cNvPr id="420" name="フローチャート: 判断 419"/>
        <xdr:cNvSpPr/>
      </xdr:nvSpPr>
      <xdr:spPr>
        <a:xfrm>
          <a:off x="8699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113847</xdr:rowOff>
    </xdr:from>
    <xdr:ext cx="534377" cy="259045"/>
    <xdr:sp macro="" textlink="">
      <xdr:nvSpPr>
        <xdr:cNvPr id="421" name="テキスト ボックス 420"/>
        <xdr:cNvSpPr txBox="1"/>
      </xdr:nvSpPr>
      <xdr:spPr>
        <a:xfrm>
          <a:off x="8483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19388</xdr:rowOff>
    </xdr:from>
    <xdr:to>
      <xdr:col>41</xdr:col>
      <xdr:colOff>50800</xdr:colOff>
      <xdr:row>74</xdr:row>
      <xdr:rowOff>33218</xdr:rowOff>
    </xdr:to>
    <xdr:cxnSp macro="">
      <xdr:nvCxnSpPr>
        <xdr:cNvPr id="422" name="直線コネクタ 421"/>
        <xdr:cNvCxnSpPr/>
      </xdr:nvCxnSpPr>
      <xdr:spPr>
        <a:xfrm>
          <a:off x="6972300" y="12363788"/>
          <a:ext cx="889000" cy="3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41694</xdr:rowOff>
    </xdr:from>
    <xdr:to>
      <xdr:col>41</xdr:col>
      <xdr:colOff>101600</xdr:colOff>
      <xdr:row>77</xdr:row>
      <xdr:rowOff>143294</xdr:rowOff>
    </xdr:to>
    <xdr:sp macro="" textlink="">
      <xdr:nvSpPr>
        <xdr:cNvPr id="423" name="フローチャート: 判断 422"/>
        <xdr:cNvSpPr/>
      </xdr:nvSpPr>
      <xdr:spPr>
        <a:xfrm>
          <a:off x="7810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134421</xdr:rowOff>
    </xdr:from>
    <xdr:ext cx="469744" cy="259045"/>
    <xdr:sp macro="" textlink="">
      <xdr:nvSpPr>
        <xdr:cNvPr id="424" name="テキスト ボックス 423"/>
        <xdr:cNvSpPr txBox="1"/>
      </xdr:nvSpPr>
      <xdr:spPr>
        <a:xfrm>
          <a:off x="7626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96582</xdr:rowOff>
    </xdr:from>
    <xdr:to>
      <xdr:col>36</xdr:col>
      <xdr:colOff>165100</xdr:colOff>
      <xdr:row>77</xdr:row>
      <xdr:rowOff>26732</xdr:rowOff>
    </xdr:to>
    <xdr:sp macro="" textlink="">
      <xdr:nvSpPr>
        <xdr:cNvPr id="425" name="フローチャート: 判断 424"/>
        <xdr:cNvSpPr/>
      </xdr:nvSpPr>
      <xdr:spPr>
        <a:xfrm>
          <a:off x="6921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17859</xdr:rowOff>
    </xdr:from>
    <xdr:ext cx="534377" cy="259045"/>
    <xdr:sp macro="" textlink="">
      <xdr:nvSpPr>
        <xdr:cNvPr id="426" name="テキスト ボックス 425"/>
        <xdr:cNvSpPr txBox="1"/>
      </xdr:nvSpPr>
      <xdr:spPr>
        <a:xfrm>
          <a:off x="6705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37282</xdr:rowOff>
    </xdr:from>
    <xdr:to>
      <xdr:col>55</xdr:col>
      <xdr:colOff>50800</xdr:colOff>
      <xdr:row>74</xdr:row>
      <xdr:rowOff>138882</xdr:rowOff>
    </xdr:to>
    <xdr:sp macro="" textlink="">
      <xdr:nvSpPr>
        <xdr:cNvPr id="432" name="楕円 431"/>
        <xdr:cNvSpPr/>
      </xdr:nvSpPr>
      <xdr:spPr>
        <a:xfrm>
          <a:off x="10426700" y="127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161759</xdr:rowOff>
    </xdr:from>
    <xdr:ext cx="534377" cy="259045"/>
    <xdr:sp macro="" textlink="">
      <xdr:nvSpPr>
        <xdr:cNvPr id="433" name="普通建設事業費 （ うち新規整備　）該当値テキスト"/>
        <xdr:cNvSpPr txBox="1"/>
      </xdr:nvSpPr>
      <xdr:spPr>
        <a:xfrm>
          <a:off x="10528300" y="126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66611</xdr:rowOff>
    </xdr:from>
    <xdr:to>
      <xdr:col>50</xdr:col>
      <xdr:colOff>165100</xdr:colOff>
      <xdr:row>76</xdr:row>
      <xdr:rowOff>168211</xdr:rowOff>
    </xdr:to>
    <xdr:sp macro="" textlink="">
      <xdr:nvSpPr>
        <xdr:cNvPr id="434" name="楕円 433"/>
        <xdr:cNvSpPr/>
      </xdr:nvSpPr>
      <xdr:spPr>
        <a:xfrm>
          <a:off x="9588500" y="130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13288</xdr:rowOff>
    </xdr:from>
    <xdr:ext cx="534377" cy="259045"/>
    <xdr:sp macro="" textlink="">
      <xdr:nvSpPr>
        <xdr:cNvPr id="435" name="テキスト ボックス 434"/>
        <xdr:cNvSpPr txBox="1"/>
      </xdr:nvSpPr>
      <xdr:spPr>
        <a:xfrm>
          <a:off x="9372111" y="128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166304</xdr:rowOff>
    </xdr:from>
    <xdr:to>
      <xdr:col>46</xdr:col>
      <xdr:colOff>38100</xdr:colOff>
      <xdr:row>74</xdr:row>
      <xdr:rowOff>96454</xdr:rowOff>
    </xdr:to>
    <xdr:sp macro="" textlink="">
      <xdr:nvSpPr>
        <xdr:cNvPr id="436" name="楕円 435"/>
        <xdr:cNvSpPr/>
      </xdr:nvSpPr>
      <xdr:spPr>
        <a:xfrm>
          <a:off x="8699500" y="126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112981</xdr:rowOff>
    </xdr:from>
    <xdr:ext cx="534377" cy="259045"/>
    <xdr:sp macro="" textlink="">
      <xdr:nvSpPr>
        <xdr:cNvPr id="437" name="テキスト ボックス 436"/>
        <xdr:cNvSpPr txBox="1"/>
      </xdr:nvSpPr>
      <xdr:spPr>
        <a:xfrm>
          <a:off x="8483111" y="124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153868</xdr:rowOff>
    </xdr:from>
    <xdr:to>
      <xdr:col>41</xdr:col>
      <xdr:colOff>101600</xdr:colOff>
      <xdr:row>74</xdr:row>
      <xdr:rowOff>84018</xdr:rowOff>
    </xdr:to>
    <xdr:sp macro="" textlink="">
      <xdr:nvSpPr>
        <xdr:cNvPr id="438" name="楕円 437"/>
        <xdr:cNvSpPr/>
      </xdr:nvSpPr>
      <xdr:spPr>
        <a:xfrm>
          <a:off x="7810500" y="12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100545</xdr:rowOff>
    </xdr:from>
    <xdr:ext cx="534377" cy="259045"/>
    <xdr:sp macro="" textlink="">
      <xdr:nvSpPr>
        <xdr:cNvPr id="439" name="テキスト ボックス 438"/>
        <xdr:cNvSpPr txBox="1"/>
      </xdr:nvSpPr>
      <xdr:spPr>
        <a:xfrm>
          <a:off x="7594111" y="1244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140038</xdr:rowOff>
    </xdr:from>
    <xdr:to>
      <xdr:col>36</xdr:col>
      <xdr:colOff>165100</xdr:colOff>
      <xdr:row>72</xdr:row>
      <xdr:rowOff>70188</xdr:rowOff>
    </xdr:to>
    <xdr:sp macro="" textlink="">
      <xdr:nvSpPr>
        <xdr:cNvPr id="440" name="楕円 439"/>
        <xdr:cNvSpPr/>
      </xdr:nvSpPr>
      <xdr:spPr>
        <a:xfrm>
          <a:off x="6921500" y="123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86715</xdr:rowOff>
    </xdr:from>
    <xdr:ext cx="534377" cy="259045"/>
    <xdr:sp macro="" textlink="">
      <xdr:nvSpPr>
        <xdr:cNvPr id="441" name="テキスト ボックス 440"/>
        <xdr:cNvSpPr txBox="1"/>
      </xdr:nvSpPr>
      <xdr:spPr>
        <a:xfrm>
          <a:off x="6705111" y="120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16552</xdr:rowOff>
    </xdr:from>
    <xdr:to>
      <xdr:col>55</xdr:col>
      <xdr:colOff>0</xdr:colOff>
      <xdr:row>95</xdr:row>
      <xdr:rowOff>113571</xdr:rowOff>
    </xdr:to>
    <xdr:cxnSp macro="">
      <xdr:nvCxnSpPr>
        <xdr:cNvPr id="468" name="直線コネクタ 467"/>
        <xdr:cNvCxnSpPr/>
      </xdr:nvCxnSpPr>
      <xdr:spPr>
        <a:xfrm flipV="1">
          <a:off x="9639300" y="16304302"/>
          <a:ext cx="838200" cy="9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113571</xdr:rowOff>
    </xdr:from>
    <xdr:to>
      <xdr:col>50</xdr:col>
      <xdr:colOff>114300</xdr:colOff>
      <xdr:row>96</xdr:row>
      <xdr:rowOff>25743</xdr:rowOff>
    </xdr:to>
    <xdr:cxnSp macro="">
      <xdr:nvCxnSpPr>
        <xdr:cNvPr id="471" name="直線コネクタ 470"/>
        <xdr:cNvCxnSpPr/>
      </xdr:nvCxnSpPr>
      <xdr:spPr>
        <a:xfrm flipV="1">
          <a:off x="8750300" y="16401321"/>
          <a:ext cx="889000" cy="8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25743</xdr:rowOff>
    </xdr:from>
    <xdr:to>
      <xdr:col>45</xdr:col>
      <xdr:colOff>177800</xdr:colOff>
      <xdr:row>96</xdr:row>
      <xdr:rowOff>105411</xdr:rowOff>
    </xdr:to>
    <xdr:cxnSp macro="">
      <xdr:nvCxnSpPr>
        <xdr:cNvPr id="474" name="直線コネクタ 473"/>
        <xdr:cNvCxnSpPr/>
      </xdr:nvCxnSpPr>
      <xdr:spPr>
        <a:xfrm flipV="1">
          <a:off x="7861300" y="16484943"/>
          <a:ext cx="889000" cy="7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105411</xdr:rowOff>
    </xdr:from>
    <xdr:to>
      <xdr:col>41</xdr:col>
      <xdr:colOff>50800</xdr:colOff>
      <xdr:row>96</xdr:row>
      <xdr:rowOff>151518</xdr:rowOff>
    </xdr:to>
    <xdr:cxnSp macro="">
      <xdr:nvCxnSpPr>
        <xdr:cNvPr id="477" name="直線コネクタ 476"/>
        <xdr:cNvCxnSpPr/>
      </xdr:nvCxnSpPr>
      <xdr:spPr>
        <a:xfrm flipV="1">
          <a:off x="6972300" y="16564611"/>
          <a:ext cx="889000" cy="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137202</xdr:rowOff>
    </xdr:from>
    <xdr:to>
      <xdr:col>55</xdr:col>
      <xdr:colOff>50800</xdr:colOff>
      <xdr:row>95</xdr:row>
      <xdr:rowOff>67352</xdr:rowOff>
    </xdr:to>
    <xdr:sp macro="" textlink="">
      <xdr:nvSpPr>
        <xdr:cNvPr id="487" name="楕円 486"/>
        <xdr:cNvSpPr/>
      </xdr:nvSpPr>
      <xdr:spPr>
        <a:xfrm>
          <a:off x="10426700" y="162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160079</xdr:rowOff>
    </xdr:from>
    <xdr:ext cx="534377" cy="259045"/>
    <xdr:sp macro="" textlink="">
      <xdr:nvSpPr>
        <xdr:cNvPr id="488" name="普通建設事業費 （ うち更新整備　）該当値テキスト"/>
        <xdr:cNvSpPr txBox="1"/>
      </xdr:nvSpPr>
      <xdr:spPr>
        <a:xfrm>
          <a:off x="10528300" y="1610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62771</xdr:rowOff>
    </xdr:from>
    <xdr:to>
      <xdr:col>50</xdr:col>
      <xdr:colOff>165100</xdr:colOff>
      <xdr:row>95</xdr:row>
      <xdr:rowOff>164371</xdr:rowOff>
    </xdr:to>
    <xdr:sp macro="" textlink="">
      <xdr:nvSpPr>
        <xdr:cNvPr id="489" name="楕円 488"/>
        <xdr:cNvSpPr/>
      </xdr:nvSpPr>
      <xdr:spPr>
        <a:xfrm>
          <a:off x="9588500" y="1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9448</xdr:rowOff>
    </xdr:from>
    <xdr:ext cx="534377" cy="259045"/>
    <xdr:sp macro="" textlink="">
      <xdr:nvSpPr>
        <xdr:cNvPr id="490" name="テキスト ボックス 489"/>
        <xdr:cNvSpPr txBox="1"/>
      </xdr:nvSpPr>
      <xdr:spPr>
        <a:xfrm>
          <a:off x="9372111" y="161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146393</xdr:rowOff>
    </xdr:from>
    <xdr:to>
      <xdr:col>46</xdr:col>
      <xdr:colOff>38100</xdr:colOff>
      <xdr:row>96</xdr:row>
      <xdr:rowOff>76543</xdr:rowOff>
    </xdr:to>
    <xdr:sp macro="" textlink="">
      <xdr:nvSpPr>
        <xdr:cNvPr id="491" name="楕円 490"/>
        <xdr:cNvSpPr/>
      </xdr:nvSpPr>
      <xdr:spPr>
        <a:xfrm>
          <a:off x="8699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67670</xdr:rowOff>
    </xdr:from>
    <xdr:ext cx="534377" cy="259045"/>
    <xdr:sp macro="" textlink="">
      <xdr:nvSpPr>
        <xdr:cNvPr id="492" name="テキスト ボックス 491"/>
        <xdr:cNvSpPr txBox="1"/>
      </xdr:nvSpPr>
      <xdr:spPr>
        <a:xfrm>
          <a:off x="8483111" y="16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54611</xdr:rowOff>
    </xdr:from>
    <xdr:to>
      <xdr:col>41</xdr:col>
      <xdr:colOff>101600</xdr:colOff>
      <xdr:row>96</xdr:row>
      <xdr:rowOff>156211</xdr:rowOff>
    </xdr:to>
    <xdr:sp macro="" textlink="">
      <xdr:nvSpPr>
        <xdr:cNvPr id="493" name="楕円 492"/>
        <xdr:cNvSpPr/>
      </xdr:nvSpPr>
      <xdr:spPr>
        <a:xfrm>
          <a:off x="7810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147338</xdr:rowOff>
    </xdr:from>
    <xdr:ext cx="534377" cy="259045"/>
    <xdr:sp macro="" textlink="">
      <xdr:nvSpPr>
        <xdr:cNvPr id="494" name="テキスト ボックス 493"/>
        <xdr:cNvSpPr txBox="1"/>
      </xdr:nvSpPr>
      <xdr:spPr>
        <a:xfrm>
          <a:off x="7594111"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100718</xdr:rowOff>
    </xdr:from>
    <xdr:to>
      <xdr:col>36</xdr:col>
      <xdr:colOff>165100</xdr:colOff>
      <xdr:row>97</xdr:row>
      <xdr:rowOff>30868</xdr:rowOff>
    </xdr:to>
    <xdr:sp macro="" textlink="">
      <xdr:nvSpPr>
        <xdr:cNvPr id="495" name="楕円 494"/>
        <xdr:cNvSpPr/>
      </xdr:nvSpPr>
      <xdr:spPr>
        <a:xfrm>
          <a:off x="6921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21995</xdr:rowOff>
    </xdr:from>
    <xdr:ext cx="534377" cy="259045"/>
    <xdr:sp macro="" textlink="">
      <xdr:nvSpPr>
        <xdr:cNvPr id="496" name="テキスト ボックス 495"/>
        <xdr:cNvSpPr txBox="1"/>
      </xdr:nvSpPr>
      <xdr:spPr>
        <a:xfrm>
          <a:off x="6705111" y="1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10051</xdr:rowOff>
    </xdr:from>
    <xdr:to>
      <xdr:col>85</xdr:col>
      <xdr:colOff>127000</xdr:colOff>
      <xdr:row>39</xdr:row>
      <xdr:rowOff>20338</xdr:rowOff>
    </xdr:to>
    <xdr:cxnSp macro="">
      <xdr:nvCxnSpPr>
        <xdr:cNvPr id="527" name="直線コネクタ 526"/>
        <xdr:cNvCxnSpPr/>
      </xdr:nvCxnSpPr>
      <xdr:spPr>
        <a:xfrm>
          <a:off x="15481300" y="6525151"/>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10051</xdr:rowOff>
    </xdr:from>
    <xdr:to>
      <xdr:col>81</xdr:col>
      <xdr:colOff>50800</xdr:colOff>
      <xdr:row>38</xdr:row>
      <xdr:rowOff>92511</xdr:rowOff>
    </xdr:to>
    <xdr:cxnSp macro="">
      <xdr:nvCxnSpPr>
        <xdr:cNvPr id="530" name="直線コネクタ 529"/>
        <xdr:cNvCxnSpPr/>
      </xdr:nvCxnSpPr>
      <xdr:spPr>
        <a:xfrm flipV="1">
          <a:off x="14592300" y="6525151"/>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83530</xdr:rowOff>
    </xdr:from>
    <xdr:to>
      <xdr:col>76</xdr:col>
      <xdr:colOff>114300</xdr:colOff>
      <xdr:row>38</xdr:row>
      <xdr:rowOff>92511</xdr:rowOff>
    </xdr:to>
    <xdr:cxnSp macro="">
      <xdr:nvCxnSpPr>
        <xdr:cNvPr id="533" name="直線コネクタ 532"/>
        <xdr:cNvCxnSpPr/>
      </xdr:nvCxnSpPr>
      <xdr:spPr>
        <a:xfrm>
          <a:off x="13703300" y="6598630"/>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118963</xdr:rowOff>
    </xdr:from>
    <xdr:to>
      <xdr:col>71</xdr:col>
      <xdr:colOff>177800</xdr:colOff>
      <xdr:row>38</xdr:row>
      <xdr:rowOff>83530</xdr:rowOff>
    </xdr:to>
    <xdr:cxnSp macro="">
      <xdr:nvCxnSpPr>
        <xdr:cNvPr id="536" name="直線コネクタ 535"/>
        <xdr:cNvCxnSpPr/>
      </xdr:nvCxnSpPr>
      <xdr:spPr>
        <a:xfrm>
          <a:off x="12814300" y="5948263"/>
          <a:ext cx="889000" cy="6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95575</xdr:rowOff>
    </xdr:from>
    <xdr:ext cx="469744" cy="259045"/>
    <xdr:sp macro="" textlink="">
      <xdr:nvSpPr>
        <xdr:cNvPr id="540" name="テキスト ボックス 539"/>
        <xdr:cNvSpPr txBox="1"/>
      </xdr:nvSpPr>
      <xdr:spPr>
        <a:xfrm>
          <a:off x="12579428" y="62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140988</xdr:rowOff>
    </xdr:from>
    <xdr:to>
      <xdr:col>85</xdr:col>
      <xdr:colOff>177800</xdr:colOff>
      <xdr:row>39</xdr:row>
      <xdr:rowOff>71138</xdr:rowOff>
    </xdr:to>
    <xdr:sp macro="" textlink="">
      <xdr:nvSpPr>
        <xdr:cNvPr id="546" name="楕円 545"/>
        <xdr:cNvSpPr/>
      </xdr:nvSpPr>
      <xdr:spPr>
        <a:xfrm>
          <a:off x="162687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100365</xdr:rowOff>
    </xdr:from>
    <xdr:ext cx="378565" cy="259045"/>
    <xdr:sp macro="" textlink="">
      <xdr:nvSpPr>
        <xdr:cNvPr id="547" name="災害復旧事業費該当値テキスト"/>
        <xdr:cNvSpPr txBox="1"/>
      </xdr:nvSpPr>
      <xdr:spPr>
        <a:xfrm>
          <a:off x="16370300" y="644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130701</xdr:rowOff>
    </xdr:from>
    <xdr:to>
      <xdr:col>81</xdr:col>
      <xdr:colOff>101600</xdr:colOff>
      <xdr:row>38</xdr:row>
      <xdr:rowOff>60851</xdr:rowOff>
    </xdr:to>
    <xdr:sp macro="" textlink="">
      <xdr:nvSpPr>
        <xdr:cNvPr id="548" name="楕円 547"/>
        <xdr:cNvSpPr/>
      </xdr:nvSpPr>
      <xdr:spPr>
        <a:xfrm>
          <a:off x="15430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77378</xdr:rowOff>
    </xdr:from>
    <xdr:ext cx="469744" cy="259045"/>
    <xdr:sp macro="" textlink="">
      <xdr:nvSpPr>
        <xdr:cNvPr id="549" name="テキスト ボックス 548"/>
        <xdr:cNvSpPr txBox="1"/>
      </xdr:nvSpPr>
      <xdr:spPr>
        <a:xfrm>
          <a:off x="15246428" y="62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41711</xdr:rowOff>
    </xdr:from>
    <xdr:to>
      <xdr:col>76</xdr:col>
      <xdr:colOff>165100</xdr:colOff>
      <xdr:row>38</xdr:row>
      <xdr:rowOff>143311</xdr:rowOff>
    </xdr:to>
    <xdr:sp macro="" textlink="">
      <xdr:nvSpPr>
        <xdr:cNvPr id="550" name="楕円 549"/>
        <xdr:cNvSpPr/>
      </xdr:nvSpPr>
      <xdr:spPr>
        <a:xfrm>
          <a:off x="14541500" y="6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134438</xdr:rowOff>
    </xdr:from>
    <xdr:ext cx="469744" cy="259045"/>
    <xdr:sp macro="" textlink="">
      <xdr:nvSpPr>
        <xdr:cNvPr id="551" name="テキスト ボックス 550"/>
        <xdr:cNvSpPr txBox="1"/>
      </xdr:nvSpPr>
      <xdr:spPr>
        <a:xfrm>
          <a:off x="14357428" y="6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32730</xdr:rowOff>
    </xdr:from>
    <xdr:to>
      <xdr:col>72</xdr:col>
      <xdr:colOff>38100</xdr:colOff>
      <xdr:row>38</xdr:row>
      <xdr:rowOff>134330</xdr:rowOff>
    </xdr:to>
    <xdr:sp macro="" textlink="">
      <xdr:nvSpPr>
        <xdr:cNvPr id="552" name="楕円 551"/>
        <xdr:cNvSpPr/>
      </xdr:nvSpPr>
      <xdr:spPr>
        <a:xfrm>
          <a:off x="13652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125457</xdr:rowOff>
    </xdr:from>
    <xdr:ext cx="469744" cy="259045"/>
    <xdr:sp macro="" textlink="">
      <xdr:nvSpPr>
        <xdr:cNvPr id="553" name="テキスト ボックス 552"/>
        <xdr:cNvSpPr txBox="1"/>
      </xdr:nvSpPr>
      <xdr:spPr>
        <a:xfrm>
          <a:off x="13468428"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68163</xdr:rowOff>
    </xdr:from>
    <xdr:to>
      <xdr:col>67</xdr:col>
      <xdr:colOff>101600</xdr:colOff>
      <xdr:row>34</xdr:row>
      <xdr:rowOff>169763</xdr:rowOff>
    </xdr:to>
    <xdr:sp macro="" textlink="">
      <xdr:nvSpPr>
        <xdr:cNvPr id="554" name="楕円 553"/>
        <xdr:cNvSpPr/>
      </xdr:nvSpPr>
      <xdr:spPr>
        <a:xfrm>
          <a:off x="12763500" y="5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14840</xdr:rowOff>
    </xdr:from>
    <xdr:ext cx="469744" cy="259045"/>
    <xdr:sp macro="" textlink="">
      <xdr:nvSpPr>
        <xdr:cNvPr id="555" name="テキスト ボックス 554"/>
        <xdr:cNvSpPr txBox="1"/>
      </xdr:nvSpPr>
      <xdr:spPr>
        <a:xfrm>
          <a:off x="12579428" y="56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34727</xdr:rowOff>
    </xdr:from>
    <xdr:to>
      <xdr:col>85</xdr:col>
      <xdr:colOff>127000</xdr:colOff>
      <xdr:row>76</xdr:row>
      <xdr:rowOff>47482</xdr:rowOff>
    </xdr:to>
    <xdr:cxnSp macro="">
      <xdr:nvCxnSpPr>
        <xdr:cNvPr id="632" name="直線コネクタ 631"/>
        <xdr:cNvCxnSpPr/>
      </xdr:nvCxnSpPr>
      <xdr:spPr>
        <a:xfrm>
          <a:off x="15481300" y="13064927"/>
          <a:ext cx="8382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34727</xdr:rowOff>
    </xdr:from>
    <xdr:to>
      <xdr:col>81</xdr:col>
      <xdr:colOff>50800</xdr:colOff>
      <xdr:row>76</xdr:row>
      <xdr:rowOff>120909</xdr:rowOff>
    </xdr:to>
    <xdr:cxnSp macro="">
      <xdr:nvCxnSpPr>
        <xdr:cNvPr id="635" name="直線コネクタ 634"/>
        <xdr:cNvCxnSpPr/>
      </xdr:nvCxnSpPr>
      <xdr:spPr>
        <a:xfrm flipV="1">
          <a:off x="14592300" y="13064927"/>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120909</xdr:rowOff>
    </xdr:from>
    <xdr:to>
      <xdr:col>76</xdr:col>
      <xdr:colOff>114300</xdr:colOff>
      <xdr:row>76</xdr:row>
      <xdr:rowOff>144021</xdr:rowOff>
    </xdr:to>
    <xdr:cxnSp macro="">
      <xdr:nvCxnSpPr>
        <xdr:cNvPr id="638" name="直線コネクタ 637"/>
        <xdr:cNvCxnSpPr/>
      </xdr:nvCxnSpPr>
      <xdr:spPr>
        <a:xfrm flipV="1">
          <a:off x="13703300" y="131511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144021</xdr:rowOff>
    </xdr:from>
    <xdr:to>
      <xdr:col>71</xdr:col>
      <xdr:colOff>177800</xdr:colOff>
      <xdr:row>76</xdr:row>
      <xdr:rowOff>164937</xdr:rowOff>
    </xdr:to>
    <xdr:cxnSp macro="">
      <xdr:nvCxnSpPr>
        <xdr:cNvPr id="641" name="直線コネクタ 640"/>
        <xdr:cNvCxnSpPr/>
      </xdr:nvCxnSpPr>
      <xdr:spPr>
        <a:xfrm flipV="1">
          <a:off x="12814300" y="13174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168132</xdr:rowOff>
    </xdr:from>
    <xdr:to>
      <xdr:col>85</xdr:col>
      <xdr:colOff>177800</xdr:colOff>
      <xdr:row>76</xdr:row>
      <xdr:rowOff>98282</xdr:rowOff>
    </xdr:to>
    <xdr:sp macro="" textlink="">
      <xdr:nvSpPr>
        <xdr:cNvPr id="651" name="楕円 650"/>
        <xdr:cNvSpPr/>
      </xdr:nvSpPr>
      <xdr:spPr>
        <a:xfrm>
          <a:off x="16268700" y="130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19559</xdr:rowOff>
    </xdr:from>
    <xdr:ext cx="534377" cy="259045"/>
    <xdr:sp macro="" textlink="">
      <xdr:nvSpPr>
        <xdr:cNvPr id="652" name="公債費該当値テキスト"/>
        <xdr:cNvSpPr txBox="1"/>
      </xdr:nvSpPr>
      <xdr:spPr>
        <a:xfrm>
          <a:off x="16370300" y="128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155377</xdr:rowOff>
    </xdr:from>
    <xdr:to>
      <xdr:col>81</xdr:col>
      <xdr:colOff>101600</xdr:colOff>
      <xdr:row>76</xdr:row>
      <xdr:rowOff>85527</xdr:rowOff>
    </xdr:to>
    <xdr:sp macro="" textlink="">
      <xdr:nvSpPr>
        <xdr:cNvPr id="653" name="楕円 652"/>
        <xdr:cNvSpPr/>
      </xdr:nvSpPr>
      <xdr:spPr>
        <a:xfrm>
          <a:off x="15430500" y="130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102054</xdr:rowOff>
    </xdr:from>
    <xdr:ext cx="534377" cy="259045"/>
    <xdr:sp macro="" textlink="">
      <xdr:nvSpPr>
        <xdr:cNvPr id="654" name="テキスト ボックス 653"/>
        <xdr:cNvSpPr txBox="1"/>
      </xdr:nvSpPr>
      <xdr:spPr>
        <a:xfrm>
          <a:off x="15214111" y="12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70109</xdr:rowOff>
    </xdr:from>
    <xdr:to>
      <xdr:col>76</xdr:col>
      <xdr:colOff>165100</xdr:colOff>
      <xdr:row>77</xdr:row>
      <xdr:rowOff>259</xdr:rowOff>
    </xdr:to>
    <xdr:sp macro="" textlink="">
      <xdr:nvSpPr>
        <xdr:cNvPr id="655" name="楕円 654"/>
        <xdr:cNvSpPr/>
      </xdr:nvSpPr>
      <xdr:spPr>
        <a:xfrm>
          <a:off x="14541500" y="131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16786</xdr:rowOff>
    </xdr:from>
    <xdr:ext cx="534377" cy="259045"/>
    <xdr:sp macro="" textlink="">
      <xdr:nvSpPr>
        <xdr:cNvPr id="656" name="テキスト ボックス 655"/>
        <xdr:cNvSpPr txBox="1"/>
      </xdr:nvSpPr>
      <xdr:spPr>
        <a:xfrm>
          <a:off x="14325111" y="128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93221</xdr:rowOff>
    </xdr:from>
    <xdr:to>
      <xdr:col>72</xdr:col>
      <xdr:colOff>38100</xdr:colOff>
      <xdr:row>77</xdr:row>
      <xdr:rowOff>23371</xdr:rowOff>
    </xdr:to>
    <xdr:sp macro="" textlink="">
      <xdr:nvSpPr>
        <xdr:cNvPr id="657" name="楕円 656"/>
        <xdr:cNvSpPr/>
      </xdr:nvSpPr>
      <xdr:spPr>
        <a:xfrm>
          <a:off x="13652500" y="131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39898</xdr:rowOff>
    </xdr:from>
    <xdr:ext cx="534377" cy="259045"/>
    <xdr:sp macro="" textlink="">
      <xdr:nvSpPr>
        <xdr:cNvPr id="658" name="テキスト ボックス 657"/>
        <xdr:cNvSpPr txBox="1"/>
      </xdr:nvSpPr>
      <xdr:spPr>
        <a:xfrm>
          <a:off x="13436111" y="128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114137</xdr:rowOff>
    </xdr:from>
    <xdr:to>
      <xdr:col>67</xdr:col>
      <xdr:colOff>101600</xdr:colOff>
      <xdr:row>77</xdr:row>
      <xdr:rowOff>44287</xdr:rowOff>
    </xdr:to>
    <xdr:sp macro="" textlink="">
      <xdr:nvSpPr>
        <xdr:cNvPr id="659" name="楕円 658"/>
        <xdr:cNvSpPr/>
      </xdr:nvSpPr>
      <xdr:spPr>
        <a:xfrm>
          <a:off x="12763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60814</xdr:rowOff>
    </xdr:from>
    <xdr:ext cx="534377" cy="259045"/>
    <xdr:sp macro="" textlink="">
      <xdr:nvSpPr>
        <xdr:cNvPr id="660" name="テキスト ボックス 659"/>
        <xdr:cNvSpPr txBox="1"/>
      </xdr:nvSpPr>
      <xdr:spPr>
        <a:xfrm>
          <a:off x="12547111" y="129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98644</xdr:rowOff>
    </xdr:from>
    <xdr:to>
      <xdr:col>85</xdr:col>
      <xdr:colOff>127000</xdr:colOff>
      <xdr:row>98</xdr:row>
      <xdr:rowOff>111261</xdr:rowOff>
    </xdr:to>
    <xdr:cxnSp macro="">
      <xdr:nvCxnSpPr>
        <xdr:cNvPr id="687" name="直線コネクタ 686"/>
        <xdr:cNvCxnSpPr/>
      </xdr:nvCxnSpPr>
      <xdr:spPr>
        <a:xfrm flipV="1">
          <a:off x="15481300" y="16900744"/>
          <a:ext cx="8382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82093</xdr:rowOff>
    </xdr:from>
    <xdr:to>
      <xdr:col>81</xdr:col>
      <xdr:colOff>50800</xdr:colOff>
      <xdr:row>98</xdr:row>
      <xdr:rowOff>111261</xdr:rowOff>
    </xdr:to>
    <xdr:cxnSp macro="">
      <xdr:nvCxnSpPr>
        <xdr:cNvPr id="690" name="直線コネクタ 689"/>
        <xdr:cNvCxnSpPr/>
      </xdr:nvCxnSpPr>
      <xdr:spPr>
        <a:xfrm>
          <a:off x="14592300" y="16884193"/>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80446</xdr:rowOff>
    </xdr:from>
    <xdr:to>
      <xdr:col>76</xdr:col>
      <xdr:colOff>114300</xdr:colOff>
      <xdr:row>98</xdr:row>
      <xdr:rowOff>82093</xdr:rowOff>
    </xdr:to>
    <xdr:cxnSp macro="">
      <xdr:nvCxnSpPr>
        <xdr:cNvPr id="693" name="直線コネクタ 692"/>
        <xdr:cNvCxnSpPr/>
      </xdr:nvCxnSpPr>
      <xdr:spPr>
        <a:xfrm>
          <a:off x="13703300" y="1688254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37196</xdr:rowOff>
    </xdr:from>
    <xdr:to>
      <xdr:col>71</xdr:col>
      <xdr:colOff>177800</xdr:colOff>
      <xdr:row>98</xdr:row>
      <xdr:rowOff>80446</xdr:rowOff>
    </xdr:to>
    <xdr:cxnSp macro="">
      <xdr:nvCxnSpPr>
        <xdr:cNvPr id="696" name="直線コネクタ 695"/>
        <xdr:cNvCxnSpPr/>
      </xdr:nvCxnSpPr>
      <xdr:spPr>
        <a:xfrm>
          <a:off x="12814300" y="16839296"/>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47844</xdr:rowOff>
    </xdr:from>
    <xdr:to>
      <xdr:col>85</xdr:col>
      <xdr:colOff>177800</xdr:colOff>
      <xdr:row>98</xdr:row>
      <xdr:rowOff>149444</xdr:rowOff>
    </xdr:to>
    <xdr:sp macro="" textlink="">
      <xdr:nvSpPr>
        <xdr:cNvPr id="706" name="楕円 705"/>
        <xdr:cNvSpPr/>
      </xdr:nvSpPr>
      <xdr:spPr>
        <a:xfrm>
          <a:off x="16268700" y="168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134221</xdr:rowOff>
    </xdr:from>
    <xdr:ext cx="378565" cy="259045"/>
    <xdr:sp macro="" textlink="">
      <xdr:nvSpPr>
        <xdr:cNvPr id="707" name="積立金該当値テキスト"/>
        <xdr:cNvSpPr txBox="1"/>
      </xdr:nvSpPr>
      <xdr:spPr>
        <a:xfrm>
          <a:off x="16370300" y="1676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60461</xdr:rowOff>
    </xdr:from>
    <xdr:to>
      <xdr:col>81</xdr:col>
      <xdr:colOff>101600</xdr:colOff>
      <xdr:row>98</xdr:row>
      <xdr:rowOff>162061</xdr:rowOff>
    </xdr:to>
    <xdr:sp macro="" textlink="">
      <xdr:nvSpPr>
        <xdr:cNvPr id="708" name="楕円 707"/>
        <xdr:cNvSpPr/>
      </xdr:nvSpPr>
      <xdr:spPr>
        <a:xfrm>
          <a:off x="15430500" y="168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153188</xdr:rowOff>
    </xdr:from>
    <xdr:ext cx="378565" cy="259045"/>
    <xdr:sp macro="" textlink="">
      <xdr:nvSpPr>
        <xdr:cNvPr id="709" name="テキスト ボックス 708"/>
        <xdr:cNvSpPr txBox="1"/>
      </xdr:nvSpPr>
      <xdr:spPr>
        <a:xfrm>
          <a:off x="15292017" y="1695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31293</xdr:rowOff>
    </xdr:from>
    <xdr:to>
      <xdr:col>76</xdr:col>
      <xdr:colOff>165100</xdr:colOff>
      <xdr:row>98</xdr:row>
      <xdr:rowOff>132893</xdr:rowOff>
    </xdr:to>
    <xdr:sp macro="" textlink="">
      <xdr:nvSpPr>
        <xdr:cNvPr id="710" name="楕円 709"/>
        <xdr:cNvSpPr/>
      </xdr:nvSpPr>
      <xdr:spPr>
        <a:xfrm>
          <a:off x="14541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124020</xdr:rowOff>
    </xdr:from>
    <xdr:ext cx="469744" cy="259045"/>
    <xdr:sp macro="" textlink="">
      <xdr:nvSpPr>
        <xdr:cNvPr id="711" name="テキスト ボックス 710"/>
        <xdr:cNvSpPr txBox="1"/>
      </xdr:nvSpPr>
      <xdr:spPr>
        <a:xfrm>
          <a:off x="14357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29646</xdr:rowOff>
    </xdr:from>
    <xdr:to>
      <xdr:col>72</xdr:col>
      <xdr:colOff>38100</xdr:colOff>
      <xdr:row>98</xdr:row>
      <xdr:rowOff>131246</xdr:rowOff>
    </xdr:to>
    <xdr:sp macro="" textlink="">
      <xdr:nvSpPr>
        <xdr:cNvPr id="712" name="楕円 711"/>
        <xdr:cNvSpPr/>
      </xdr:nvSpPr>
      <xdr:spPr>
        <a:xfrm>
          <a:off x="136525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122373</xdr:rowOff>
    </xdr:from>
    <xdr:ext cx="469744" cy="259045"/>
    <xdr:sp macro="" textlink="">
      <xdr:nvSpPr>
        <xdr:cNvPr id="713" name="テキスト ボックス 712"/>
        <xdr:cNvSpPr txBox="1"/>
      </xdr:nvSpPr>
      <xdr:spPr>
        <a:xfrm>
          <a:off x="13468428" y="169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157846</xdr:rowOff>
    </xdr:from>
    <xdr:to>
      <xdr:col>67</xdr:col>
      <xdr:colOff>101600</xdr:colOff>
      <xdr:row>98</xdr:row>
      <xdr:rowOff>87996</xdr:rowOff>
    </xdr:to>
    <xdr:sp macro="" textlink="">
      <xdr:nvSpPr>
        <xdr:cNvPr id="714" name="楕円 713"/>
        <xdr:cNvSpPr/>
      </xdr:nvSpPr>
      <xdr:spPr>
        <a:xfrm>
          <a:off x="127635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79123</xdr:rowOff>
    </xdr:from>
    <xdr:ext cx="469744" cy="259045"/>
    <xdr:sp macro="" textlink="">
      <xdr:nvSpPr>
        <xdr:cNvPr id="715" name="テキスト ボックス 714"/>
        <xdr:cNvSpPr txBox="1"/>
      </xdr:nvSpPr>
      <xdr:spPr>
        <a:xfrm>
          <a:off x="12579428" y="1688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14160</xdr:rowOff>
    </xdr:from>
    <xdr:to>
      <xdr:col>116</xdr:col>
      <xdr:colOff>63500</xdr:colOff>
      <xdr:row>39</xdr:row>
      <xdr:rowOff>18161</xdr:rowOff>
    </xdr:to>
    <xdr:cxnSp macro="">
      <xdr:nvCxnSpPr>
        <xdr:cNvPr id="744" name="直線コネクタ 743"/>
        <xdr:cNvCxnSpPr/>
      </xdr:nvCxnSpPr>
      <xdr:spPr>
        <a:xfrm flipV="1">
          <a:off x="21323300" y="670071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166560</xdr:rowOff>
    </xdr:from>
    <xdr:to>
      <xdr:col>111</xdr:col>
      <xdr:colOff>177800</xdr:colOff>
      <xdr:row>39</xdr:row>
      <xdr:rowOff>18161</xdr:rowOff>
    </xdr:to>
    <xdr:cxnSp macro="">
      <xdr:nvCxnSpPr>
        <xdr:cNvPr id="747" name="直線コネクタ 746"/>
        <xdr:cNvCxnSpPr/>
      </xdr:nvCxnSpPr>
      <xdr:spPr>
        <a:xfrm>
          <a:off x="20434300" y="6681660"/>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166560</xdr:rowOff>
    </xdr:from>
    <xdr:to>
      <xdr:col>107</xdr:col>
      <xdr:colOff>50800</xdr:colOff>
      <xdr:row>39</xdr:row>
      <xdr:rowOff>39497</xdr:rowOff>
    </xdr:to>
    <xdr:cxnSp macro="">
      <xdr:nvCxnSpPr>
        <xdr:cNvPr id="750" name="直線コネクタ 749"/>
        <xdr:cNvCxnSpPr/>
      </xdr:nvCxnSpPr>
      <xdr:spPr>
        <a:xfrm flipV="1">
          <a:off x="19545300" y="668166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25019</xdr:rowOff>
    </xdr:from>
    <xdr:to>
      <xdr:col>102</xdr:col>
      <xdr:colOff>114300</xdr:colOff>
      <xdr:row>39</xdr:row>
      <xdr:rowOff>39497</xdr:rowOff>
    </xdr:to>
    <xdr:cxnSp macro="">
      <xdr:nvCxnSpPr>
        <xdr:cNvPr id="753" name="直線コネクタ 752"/>
        <xdr:cNvCxnSpPr/>
      </xdr:nvCxnSpPr>
      <xdr:spPr>
        <a:xfrm>
          <a:off x="18656300" y="67115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134810</xdr:rowOff>
    </xdr:from>
    <xdr:to>
      <xdr:col>116</xdr:col>
      <xdr:colOff>114300</xdr:colOff>
      <xdr:row>39</xdr:row>
      <xdr:rowOff>64960</xdr:rowOff>
    </xdr:to>
    <xdr:sp macro="" textlink="">
      <xdr:nvSpPr>
        <xdr:cNvPr id="763" name="楕円 762"/>
        <xdr:cNvSpPr/>
      </xdr:nvSpPr>
      <xdr:spPr>
        <a:xfrm>
          <a:off x="22110700" y="66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49737</xdr:rowOff>
    </xdr:from>
    <xdr:ext cx="378565" cy="259045"/>
    <xdr:sp macro="" textlink="">
      <xdr:nvSpPr>
        <xdr:cNvPr id="764" name="投資及び出資金該当値テキスト"/>
        <xdr:cNvSpPr txBox="1"/>
      </xdr:nvSpPr>
      <xdr:spPr>
        <a:xfrm>
          <a:off x="22212300" y="656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138811</xdr:rowOff>
    </xdr:from>
    <xdr:to>
      <xdr:col>112</xdr:col>
      <xdr:colOff>38100</xdr:colOff>
      <xdr:row>39</xdr:row>
      <xdr:rowOff>68961</xdr:rowOff>
    </xdr:to>
    <xdr:sp macro="" textlink="">
      <xdr:nvSpPr>
        <xdr:cNvPr id="765" name="楕円 764"/>
        <xdr:cNvSpPr/>
      </xdr:nvSpPr>
      <xdr:spPr>
        <a:xfrm>
          <a:off x="21272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60088</xdr:rowOff>
    </xdr:from>
    <xdr:ext cx="378565" cy="259045"/>
    <xdr:sp macro="" textlink="">
      <xdr:nvSpPr>
        <xdr:cNvPr id="766" name="テキスト ボックス 765"/>
        <xdr:cNvSpPr txBox="1"/>
      </xdr:nvSpPr>
      <xdr:spPr>
        <a:xfrm>
          <a:off x="21134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115760</xdr:rowOff>
    </xdr:from>
    <xdr:to>
      <xdr:col>107</xdr:col>
      <xdr:colOff>101600</xdr:colOff>
      <xdr:row>39</xdr:row>
      <xdr:rowOff>45910</xdr:rowOff>
    </xdr:to>
    <xdr:sp macro="" textlink="">
      <xdr:nvSpPr>
        <xdr:cNvPr id="767" name="楕円 766"/>
        <xdr:cNvSpPr/>
      </xdr:nvSpPr>
      <xdr:spPr>
        <a:xfrm>
          <a:off x="20383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37037</xdr:rowOff>
    </xdr:from>
    <xdr:ext cx="378565" cy="259045"/>
    <xdr:sp macro="" textlink="">
      <xdr:nvSpPr>
        <xdr:cNvPr id="768" name="テキスト ボックス 767"/>
        <xdr:cNvSpPr txBox="1"/>
      </xdr:nvSpPr>
      <xdr:spPr>
        <a:xfrm>
          <a:off x="20245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160147</xdr:rowOff>
    </xdr:from>
    <xdr:to>
      <xdr:col>102</xdr:col>
      <xdr:colOff>165100</xdr:colOff>
      <xdr:row>39</xdr:row>
      <xdr:rowOff>90297</xdr:rowOff>
    </xdr:to>
    <xdr:sp macro="" textlink="">
      <xdr:nvSpPr>
        <xdr:cNvPr id="769" name="楕円 768"/>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81424</xdr:rowOff>
    </xdr:from>
    <xdr:ext cx="313932" cy="259045"/>
    <xdr:sp macro="" textlink="">
      <xdr:nvSpPr>
        <xdr:cNvPr id="770" name="テキスト ボックス 769"/>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145669</xdr:rowOff>
    </xdr:from>
    <xdr:to>
      <xdr:col>98</xdr:col>
      <xdr:colOff>38100</xdr:colOff>
      <xdr:row>39</xdr:row>
      <xdr:rowOff>75819</xdr:rowOff>
    </xdr:to>
    <xdr:sp macro="" textlink="">
      <xdr:nvSpPr>
        <xdr:cNvPr id="771" name="楕円 770"/>
        <xdr:cNvSpPr/>
      </xdr:nvSpPr>
      <xdr:spPr>
        <a:xfrm>
          <a:off x="18605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66946</xdr:rowOff>
    </xdr:from>
    <xdr:ext cx="378565" cy="259045"/>
    <xdr:sp macro="" textlink="">
      <xdr:nvSpPr>
        <xdr:cNvPr id="772" name="テキスト ボックス 771"/>
        <xdr:cNvSpPr txBox="1"/>
      </xdr:nvSpPr>
      <xdr:spPr>
        <a:xfrm>
          <a:off x="18467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119697</xdr:rowOff>
    </xdr:from>
    <xdr:to>
      <xdr:col>116</xdr:col>
      <xdr:colOff>63500</xdr:colOff>
      <xdr:row>58</xdr:row>
      <xdr:rowOff>19685</xdr:rowOff>
    </xdr:to>
    <xdr:cxnSp macro="">
      <xdr:nvCxnSpPr>
        <xdr:cNvPr id="797" name="直線コネクタ 796"/>
        <xdr:cNvCxnSpPr/>
      </xdr:nvCxnSpPr>
      <xdr:spPr>
        <a:xfrm>
          <a:off x="21323300" y="9892347"/>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119697</xdr:rowOff>
    </xdr:from>
    <xdr:to>
      <xdr:col>111</xdr:col>
      <xdr:colOff>177800</xdr:colOff>
      <xdr:row>58</xdr:row>
      <xdr:rowOff>19742</xdr:rowOff>
    </xdr:to>
    <xdr:cxnSp macro="">
      <xdr:nvCxnSpPr>
        <xdr:cNvPr id="800" name="直線コネクタ 799"/>
        <xdr:cNvCxnSpPr/>
      </xdr:nvCxnSpPr>
      <xdr:spPr>
        <a:xfrm flipV="1">
          <a:off x="20434300" y="9892347"/>
          <a:ext cx="889000" cy="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8598</xdr:rowOff>
    </xdr:from>
    <xdr:to>
      <xdr:col>107</xdr:col>
      <xdr:colOff>50800</xdr:colOff>
      <xdr:row>58</xdr:row>
      <xdr:rowOff>19742</xdr:rowOff>
    </xdr:to>
    <xdr:cxnSp macro="">
      <xdr:nvCxnSpPr>
        <xdr:cNvPr id="803" name="直線コネクタ 802"/>
        <xdr:cNvCxnSpPr/>
      </xdr:nvCxnSpPr>
      <xdr:spPr>
        <a:xfrm>
          <a:off x="19545300" y="9952698"/>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8598</xdr:rowOff>
    </xdr:from>
    <xdr:to>
      <xdr:col>102</xdr:col>
      <xdr:colOff>114300</xdr:colOff>
      <xdr:row>58</xdr:row>
      <xdr:rowOff>8598</xdr:rowOff>
    </xdr:to>
    <xdr:cxnSp macro="">
      <xdr:nvCxnSpPr>
        <xdr:cNvPr id="806" name="直線コネクタ 805"/>
        <xdr:cNvCxnSpPr/>
      </xdr:nvCxnSpPr>
      <xdr:spPr>
        <a:xfrm>
          <a:off x="18656300" y="9952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6" name="楕円 815"/>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55262</xdr:rowOff>
    </xdr:from>
    <xdr:ext cx="378565" cy="259045"/>
    <xdr:sp macro="" textlink="">
      <xdr:nvSpPr>
        <xdr:cNvPr id="817" name="貸付金該当値テキスト"/>
        <xdr:cNvSpPr txBox="1"/>
      </xdr:nvSpPr>
      <xdr:spPr>
        <a:xfrm>
          <a:off x="22212300" y="982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68897</xdr:rowOff>
    </xdr:from>
    <xdr:to>
      <xdr:col>112</xdr:col>
      <xdr:colOff>38100</xdr:colOff>
      <xdr:row>57</xdr:row>
      <xdr:rowOff>170497</xdr:rowOff>
    </xdr:to>
    <xdr:sp macro="" textlink="">
      <xdr:nvSpPr>
        <xdr:cNvPr id="818" name="楕円 817"/>
        <xdr:cNvSpPr/>
      </xdr:nvSpPr>
      <xdr:spPr>
        <a:xfrm>
          <a:off x="21272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161624</xdr:rowOff>
    </xdr:from>
    <xdr:ext cx="469744" cy="259045"/>
    <xdr:sp macro="" textlink="">
      <xdr:nvSpPr>
        <xdr:cNvPr id="819" name="テキスト ボックス 818"/>
        <xdr:cNvSpPr txBox="1"/>
      </xdr:nvSpPr>
      <xdr:spPr>
        <a:xfrm>
          <a:off x="21088428" y="9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140392</xdr:rowOff>
    </xdr:from>
    <xdr:to>
      <xdr:col>107</xdr:col>
      <xdr:colOff>101600</xdr:colOff>
      <xdr:row>58</xdr:row>
      <xdr:rowOff>70542</xdr:rowOff>
    </xdr:to>
    <xdr:sp macro="" textlink="">
      <xdr:nvSpPr>
        <xdr:cNvPr id="820" name="楕円 819"/>
        <xdr:cNvSpPr/>
      </xdr:nvSpPr>
      <xdr:spPr>
        <a:xfrm>
          <a:off x="20383500" y="99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61669</xdr:rowOff>
    </xdr:from>
    <xdr:ext cx="313932" cy="259045"/>
    <xdr:sp macro="" textlink="">
      <xdr:nvSpPr>
        <xdr:cNvPr id="821" name="テキスト ボックス 820"/>
        <xdr:cNvSpPr txBox="1"/>
      </xdr:nvSpPr>
      <xdr:spPr>
        <a:xfrm>
          <a:off x="20277333" y="10005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129248</xdr:rowOff>
    </xdr:from>
    <xdr:to>
      <xdr:col>102</xdr:col>
      <xdr:colOff>165100</xdr:colOff>
      <xdr:row>58</xdr:row>
      <xdr:rowOff>59398</xdr:rowOff>
    </xdr:to>
    <xdr:sp macro="" textlink="">
      <xdr:nvSpPr>
        <xdr:cNvPr id="822" name="楕円 821"/>
        <xdr:cNvSpPr/>
      </xdr:nvSpPr>
      <xdr:spPr>
        <a:xfrm>
          <a:off x="19494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50525</xdr:rowOff>
    </xdr:from>
    <xdr:ext cx="378565" cy="259045"/>
    <xdr:sp macro="" textlink="">
      <xdr:nvSpPr>
        <xdr:cNvPr id="823" name="テキスト ボックス 822"/>
        <xdr:cNvSpPr txBox="1"/>
      </xdr:nvSpPr>
      <xdr:spPr>
        <a:xfrm>
          <a:off x="19356017" y="999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129248</xdr:rowOff>
    </xdr:from>
    <xdr:to>
      <xdr:col>98</xdr:col>
      <xdr:colOff>38100</xdr:colOff>
      <xdr:row>58</xdr:row>
      <xdr:rowOff>59398</xdr:rowOff>
    </xdr:to>
    <xdr:sp macro="" textlink="">
      <xdr:nvSpPr>
        <xdr:cNvPr id="824" name="楕円 823"/>
        <xdr:cNvSpPr/>
      </xdr:nvSpPr>
      <xdr:spPr>
        <a:xfrm>
          <a:off x="18605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50525</xdr:rowOff>
    </xdr:from>
    <xdr:ext cx="378565" cy="259045"/>
    <xdr:sp macro="" textlink="">
      <xdr:nvSpPr>
        <xdr:cNvPr id="825" name="テキスト ボックス 824"/>
        <xdr:cNvSpPr txBox="1"/>
      </xdr:nvSpPr>
      <xdr:spPr>
        <a:xfrm>
          <a:off x="18467017" y="999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23023</xdr:rowOff>
    </xdr:from>
    <xdr:to>
      <xdr:col>116</xdr:col>
      <xdr:colOff>63500</xdr:colOff>
      <xdr:row>74</xdr:row>
      <xdr:rowOff>89453</xdr:rowOff>
    </xdr:to>
    <xdr:cxnSp macro="">
      <xdr:nvCxnSpPr>
        <xdr:cNvPr id="853" name="直線コネクタ 852"/>
        <xdr:cNvCxnSpPr/>
      </xdr:nvCxnSpPr>
      <xdr:spPr>
        <a:xfrm flipV="1">
          <a:off x="21323300" y="12710323"/>
          <a:ext cx="8382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89453</xdr:rowOff>
    </xdr:from>
    <xdr:to>
      <xdr:col>111</xdr:col>
      <xdr:colOff>177800</xdr:colOff>
      <xdr:row>74</xdr:row>
      <xdr:rowOff>116886</xdr:rowOff>
    </xdr:to>
    <xdr:cxnSp macro="">
      <xdr:nvCxnSpPr>
        <xdr:cNvPr id="856" name="直線コネクタ 855"/>
        <xdr:cNvCxnSpPr/>
      </xdr:nvCxnSpPr>
      <xdr:spPr>
        <a:xfrm flipV="1">
          <a:off x="20434300" y="1277675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80996</xdr:rowOff>
    </xdr:from>
    <xdr:to>
      <xdr:col>107</xdr:col>
      <xdr:colOff>50800</xdr:colOff>
      <xdr:row>74</xdr:row>
      <xdr:rowOff>116886</xdr:rowOff>
    </xdr:to>
    <xdr:cxnSp macro="">
      <xdr:nvCxnSpPr>
        <xdr:cNvPr id="859" name="直線コネクタ 858"/>
        <xdr:cNvCxnSpPr/>
      </xdr:nvCxnSpPr>
      <xdr:spPr>
        <a:xfrm>
          <a:off x="19545300" y="1276829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39574</xdr:rowOff>
    </xdr:from>
    <xdr:to>
      <xdr:col>102</xdr:col>
      <xdr:colOff>114300</xdr:colOff>
      <xdr:row>74</xdr:row>
      <xdr:rowOff>80996</xdr:rowOff>
    </xdr:to>
    <xdr:cxnSp macro="">
      <xdr:nvCxnSpPr>
        <xdr:cNvPr id="862" name="直線コネクタ 861"/>
        <xdr:cNvCxnSpPr/>
      </xdr:nvCxnSpPr>
      <xdr:spPr>
        <a:xfrm>
          <a:off x="18656300" y="12726874"/>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6" name="テキスト ボックス 865"/>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143673</xdr:rowOff>
    </xdr:from>
    <xdr:to>
      <xdr:col>116</xdr:col>
      <xdr:colOff>114300</xdr:colOff>
      <xdr:row>74</xdr:row>
      <xdr:rowOff>73823</xdr:rowOff>
    </xdr:to>
    <xdr:sp macro="" textlink="">
      <xdr:nvSpPr>
        <xdr:cNvPr id="872" name="楕円 871"/>
        <xdr:cNvSpPr/>
      </xdr:nvSpPr>
      <xdr:spPr>
        <a:xfrm>
          <a:off x="221107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166550</xdr:rowOff>
    </xdr:from>
    <xdr:ext cx="534377" cy="259045"/>
    <xdr:sp macro="" textlink="">
      <xdr:nvSpPr>
        <xdr:cNvPr id="873" name="繰出金該当値テキスト"/>
        <xdr:cNvSpPr txBox="1"/>
      </xdr:nvSpPr>
      <xdr:spPr>
        <a:xfrm>
          <a:off x="22212300" y="125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38653</xdr:rowOff>
    </xdr:from>
    <xdr:to>
      <xdr:col>112</xdr:col>
      <xdr:colOff>38100</xdr:colOff>
      <xdr:row>74</xdr:row>
      <xdr:rowOff>140253</xdr:rowOff>
    </xdr:to>
    <xdr:sp macro="" textlink="">
      <xdr:nvSpPr>
        <xdr:cNvPr id="874" name="楕円 873"/>
        <xdr:cNvSpPr/>
      </xdr:nvSpPr>
      <xdr:spPr>
        <a:xfrm>
          <a:off x="21272500" y="127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156780</xdr:rowOff>
    </xdr:from>
    <xdr:ext cx="534377" cy="259045"/>
    <xdr:sp macro="" textlink="">
      <xdr:nvSpPr>
        <xdr:cNvPr id="875" name="テキスト ボックス 874"/>
        <xdr:cNvSpPr txBox="1"/>
      </xdr:nvSpPr>
      <xdr:spPr>
        <a:xfrm>
          <a:off x="21056111" y="125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66086</xdr:rowOff>
    </xdr:from>
    <xdr:to>
      <xdr:col>107</xdr:col>
      <xdr:colOff>101600</xdr:colOff>
      <xdr:row>74</xdr:row>
      <xdr:rowOff>167686</xdr:rowOff>
    </xdr:to>
    <xdr:sp macro="" textlink="">
      <xdr:nvSpPr>
        <xdr:cNvPr id="876" name="楕円 875"/>
        <xdr:cNvSpPr/>
      </xdr:nvSpPr>
      <xdr:spPr>
        <a:xfrm>
          <a:off x="20383500" y="12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12763</xdr:rowOff>
    </xdr:from>
    <xdr:ext cx="534377" cy="259045"/>
    <xdr:sp macro="" textlink="">
      <xdr:nvSpPr>
        <xdr:cNvPr id="877" name="テキスト ボックス 876"/>
        <xdr:cNvSpPr txBox="1"/>
      </xdr:nvSpPr>
      <xdr:spPr>
        <a:xfrm>
          <a:off x="20167111" y="125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30196</xdr:rowOff>
    </xdr:from>
    <xdr:to>
      <xdr:col>102</xdr:col>
      <xdr:colOff>165100</xdr:colOff>
      <xdr:row>74</xdr:row>
      <xdr:rowOff>131796</xdr:rowOff>
    </xdr:to>
    <xdr:sp macro="" textlink="">
      <xdr:nvSpPr>
        <xdr:cNvPr id="878" name="楕円 877"/>
        <xdr:cNvSpPr/>
      </xdr:nvSpPr>
      <xdr:spPr>
        <a:xfrm>
          <a:off x="194945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148323</xdr:rowOff>
    </xdr:from>
    <xdr:ext cx="534377" cy="259045"/>
    <xdr:sp macro="" textlink="">
      <xdr:nvSpPr>
        <xdr:cNvPr id="879" name="テキスト ボックス 878"/>
        <xdr:cNvSpPr txBox="1"/>
      </xdr:nvSpPr>
      <xdr:spPr>
        <a:xfrm>
          <a:off x="19278111" y="124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160224</xdr:rowOff>
    </xdr:from>
    <xdr:to>
      <xdr:col>98</xdr:col>
      <xdr:colOff>38100</xdr:colOff>
      <xdr:row>74</xdr:row>
      <xdr:rowOff>90374</xdr:rowOff>
    </xdr:to>
    <xdr:sp macro="" textlink="">
      <xdr:nvSpPr>
        <xdr:cNvPr id="880" name="楕円 879"/>
        <xdr:cNvSpPr/>
      </xdr:nvSpPr>
      <xdr:spPr>
        <a:xfrm>
          <a:off x="18605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106901</xdr:rowOff>
    </xdr:from>
    <xdr:ext cx="534377" cy="259045"/>
    <xdr:sp macro="" textlink="">
      <xdr:nvSpPr>
        <xdr:cNvPr id="881" name="テキスト ボックス 880"/>
        <xdr:cNvSpPr txBox="1"/>
      </xdr:nvSpPr>
      <xdr:spPr>
        <a:xfrm>
          <a:off x="18389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人件費は、市町村合併以降取り組んできた職員数の削減の当初の目標を平成２６年度で達成したものの、類似団体と比較すると依然として高い水準にある。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ホール整備事業などにより</a:t>
          </a:r>
          <a:r>
            <a:rPr kumimoji="1" lang="ja-JP" altLang="ja-JP" sz="1100">
              <a:solidFill>
                <a:schemeClr val="tx1"/>
              </a:solidFill>
              <a:effectLst/>
              <a:latin typeface="+mn-lt"/>
              <a:ea typeface="+mn-ea"/>
              <a:cs typeface="+mn-cs"/>
            </a:rPr>
            <a:t>普通建設事業費（うち新規整備）について</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し、小中学校の大規模改造事業等により普通建設建設事業費（うち更新整備）</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上昇し、</a:t>
          </a:r>
          <a:r>
            <a:rPr kumimoji="1" lang="ja-JP" altLang="en-US" sz="1100">
              <a:solidFill>
                <a:schemeClr val="tx1"/>
              </a:solidFill>
              <a:effectLst/>
              <a:latin typeface="+mn-lt"/>
              <a:ea typeface="+mn-ea"/>
              <a:cs typeface="+mn-cs"/>
            </a:rPr>
            <a:t>普通建設事業費全体で１８，２０６円の増となり、</a:t>
          </a:r>
          <a:r>
            <a:rPr kumimoji="1" lang="ja-JP" altLang="ja-JP" sz="1100">
              <a:solidFill>
                <a:schemeClr val="tx1"/>
              </a:solidFill>
              <a:effectLst/>
              <a:latin typeface="+mn-lt"/>
              <a:ea typeface="+mn-ea"/>
              <a:cs typeface="+mn-cs"/>
            </a:rPr>
            <a:t>類似団体を上回った。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今後については、完成した施設の維持管理に係る物件費や公債費の増加も見込まれる中で健全な財政運営を行っていく必要がある。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41910</xdr:rowOff>
    </xdr:from>
    <xdr:to>
      <xdr:col>24</xdr:col>
      <xdr:colOff>63500</xdr:colOff>
      <xdr:row>35</xdr:row>
      <xdr:rowOff>52070</xdr:rowOff>
    </xdr:to>
    <xdr:cxnSp macro="">
      <xdr:nvCxnSpPr>
        <xdr:cNvPr id="61" name="直線コネクタ 60"/>
        <xdr:cNvCxnSpPr/>
      </xdr:nvCxnSpPr>
      <xdr:spPr>
        <a:xfrm flipV="1">
          <a:off x="3797300" y="604266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1270</xdr:rowOff>
    </xdr:from>
    <xdr:to>
      <xdr:col>19</xdr:col>
      <xdr:colOff>177800</xdr:colOff>
      <xdr:row>35</xdr:row>
      <xdr:rowOff>52070</xdr:rowOff>
    </xdr:to>
    <xdr:cxnSp macro="">
      <xdr:nvCxnSpPr>
        <xdr:cNvPr id="64" name="直線コネクタ 63"/>
        <xdr:cNvCxnSpPr/>
      </xdr:nvCxnSpPr>
      <xdr:spPr>
        <a:xfrm>
          <a:off x="2908300" y="5830570"/>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1270</xdr:rowOff>
    </xdr:from>
    <xdr:to>
      <xdr:col>15</xdr:col>
      <xdr:colOff>50800</xdr:colOff>
      <xdr:row>34</xdr:row>
      <xdr:rowOff>27940</xdr:rowOff>
    </xdr:to>
    <xdr:cxnSp macro="">
      <xdr:nvCxnSpPr>
        <xdr:cNvPr id="67" name="直線コネクタ 66"/>
        <xdr:cNvCxnSpPr/>
      </xdr:nvCxnSpPr>
      <xdr:spPr>
        <a:xfrm flipV="1">
          <a:off x="2019300" y="5830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100330</xdr:rowOff>
    </xdr:from>
    <xdr:to>
      <xdr:col>10</xdr:col>
      <xdr:colOff>114300</xdr:colOff>
      <xdr:row>34</xdr:row>
      <xdr:rowOff>27940</xdr:rowOff>
    </xdr:to>
    <xdr:cxnSp macro="">
      <xdr:nvCxnSpPr>
        <xdr:cNvPr id="70" name="直線コネクタ 69"/>
        <xdr:cNvCxnSpPr/>
      </xdr:nvCxnSpPr>
      <xdr:spPr>
        <a:xfrm>
          <a:off x="1130300" y="575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80" name="楕円 79"/>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13987</xdr:rowOff>
    </xdr:from>
    <xdr:ext cx="469744" cy="259045"/>
    <xdr:sp macro="" textlink="">
      <xdr:nvSpPr>
        <xdr:cNvPr id="81" name="議会費該当値テキスト"/>
        <xdr:cNvSpPr txBox="1"/>
      </xdr:nvSpPr>
      <xdr:spPr>
        <a:xfrm>
          <a:off x="46863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xdr:rowOff>
    </xdr:from>
    <xdr:to>
      <xdr:col>20</xdr:col>
      <xdr:colOff>38100</xdr:colOff>
      <xdr:row>35</xdr:row>
      <xdr:rowOff>102870</xdr:rowOff>
    </xdr:to>
    <xdr:sp macro="" textlink="">
      <xdr:nvSpPr>
        <xdr:cNvPr id="82" name="楕円 81"/>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119397</xdr:rowOff>
    </xdr:from>
    <xdr:ext cx="469744" cy="259045"/>
    <xdr:sp macro="" textlink="">
      <xdr:nvSpPr>
        <xdr:cNvPr id="83" name="テキスト ボックス 82"/>
        <xdr:cNvSpPr txBox="1"/>
      </xdr:nvSpPr>
      <xdr:spPr>
        <a:xfrm>
          <a:off x="3562428"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121920</xdr:rowOff>
    </xdr:from>
    <xdr:to>
      <xdr:col>15</xdr:col>
      <xdr:colOff>101600</xdr:colOff>
      <xdr:row>34</xdr:row>
      <xdr:rowOff>52070</xdr:rowOff>
    </xdr:to>
    <xdr:sp macro="" textlink="">
      <xdr:nvSpPr>
        <xdr:cNvPr id="84" name="楕円 83"/>
        <xdr:cNvSpPr/>
      </xdr:nvSpPr>
      <xdr:spPr>
        <a:xfrm>
          <a:off x="28575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68597</xdr:rowOff>
    </xdr:from>
    <xdr:ext cx="469744" cy="259045"/>
    <xdr:sp macro="" textlink="">
      <xdr:nvSpPr>
        <xdr:cNvPr id="85" name="テキスト ボックス 84"/>
        <xdr:cNvSpPr txBox="1"/>
      </xdr:nvSpPr>
      <xdr:spPr>
        <a:xfrm>
          <a:off x="2673428"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148590</xdr:rowOff>
    </xdr:from>
    <xdr:to>
      <xdr:col>10</xdr:col>
      <xdr:colOff>165100</xdr:colOff>
      <xdr:row>34</xdr:row>
      <xdr:rowOff>78740</xdr:rowOff>
    </xdr:to>
    <xdr:sp macro="" textlink="">
      <xdr:nvSpPr>
        <xdr:cNvPr id="86" name="楕円 85"/>
        <xdr:cNvSpPr/>
      </xdr:nvSpPr>
      <xdr:spPr>
        <a:xfrm>
          <a:off x="19685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95267</xdr:rowOff>
    </xdr:from>
    <xdr:ext cx="469744" cy="259045"/>
    <xdr:sp macro="" textlink="">
      <xdr:nvSpPr>
        <xdr:cNvPr id="87" name="テキスト ボックス 86"/>
        <xdr:cNvSpPr txBox="1"/>
      </xdr:nvSpPr>
      <xdr:spPr>
        <a:xfrm>
          <a:off x="1784428"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49530</xdr:rowOff>
    </xdr:from>
    <xdr:to>
      <xdr:col>6</xdr:col>
      <xdr:colOff>38100</xdr:colOff>
      <xdr:row>33</xdr:row>
      <xdr:rowOff>151130</xdr:rowOff>
    </xdr:to>
    <xdr:sp macro="" textlink="">
      <xdr:nvSpPr>
        <xdr:cNvPr id="88" name="楕円 87"/>
        <xdr:cNvSpPr/>
      </xdr:nvSpPr>
      <xdr:spPr>
        <a:xfrm>
          <a:off x="1079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167657</xdr:rowOff>
    </xdr:from>
    <xdr:ext cx="469744" cy="259045"/>
    <xdr:sp macro="" textlink="">
      <xdr:nvSpPr>
        <xdr:cNvPr id="89" name="テキスト ボックス 88"/>
        <xdr:cNvSpPr txBox="1"/>
      </xdr:nvSpPr>
      <xdr:spPr>
        <a:xfrm>
          <a:off x="895428"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166309</xdr:rowOff>
    </xdr:from>
    <xdr:to>
      <xdr:col>24</xdr:col>
      <xdr:colOff>63500</xdr:colOff>
      <xdr:row>56</xdr:row>
      <xdr:rowOff>35596</xdr:rowOff>
    </xdr:to>
    <xdr:cxnSp macro="">
      <xdr:nvCxnSpPr>
        <xdr:cNvPr id="117" name="直線コネクタ 116"/>
        <xdr:cNvCxnSpPr/>
      </xdr:nvCxnSpPr>
      <xdr:spPr>
        <a:xfrm flipV="1">
          <a:off x="3797300" y="9596059"/>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21582</xdr:rowOff>
    </xdr:from>
    <xdr:to>
      <xdr:col>19</xdr:col>
      <xdr:colOff>177800</xdr:colOff>
      <xdr:row>56</xdr:row>
      <xdr:rowOff>35596</xdr:rowOff>
    </xdr:to>
    <xdr:cxnSp macro="">
      <xdr:nvCxnSpPr>
        <xdr:cNvPr id="120" name="直線コネクタ 119"/>
        <xdr:cNvCxnSpPr/>
      </xdr:nvCxnSpPr>
      <xdr:spPr>
        <a:xfrm>
          <a:off x="2908300" y="9622782"/>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103101</xdr:rowOff>
    </xdr:from>
    <xdr:to>
      <xdr:col>15</xdr:col>
      <xdr:colOff>50800</xdr:colOff>
      <xdr:row>56</xdr:row>
      <xdr:rowOff>21582</xdr:rowOff>
    </xdr:to>
    <xdr:cxnSp macro="">
      <xdr:nvCxnSpPr>
        <xdr:cNvPr id="123" name="直線コネクタ 122"/>
        <xdr:cNvCxnSpPr/>
      </xdr:nvCxnSpPr>
      <xdr:spPr>
        <a:xfrm>
          <a:off x="2019300" y="9532851"/>
          <a:ext cx="889000" cy="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92974</xdr:rowOff>
    </xdr:from>
    <xdr:to>
      <xdr:col>10</xdr:col>
      <xdr:colOff>114300</xdr:colOff>
      <xdr:row>55</xdr:row>
      <xdr:rowOff>103101</xdr:rowOff>
    </xdr:to>
    <xdr:cxnSp macro="">
      <xdr:nvCxnSpPr>
        <xdr:cNvPr id="126" name="直線コネクタ 125"/>
        <xdr:cNvCxnSpPr/>
      </xdr:nvCxnSpPr>
      <xdr:spPr>
        <a:xfrm>
          <a:off x="1130300" y="9522724"/>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115509</xdr:rowOff>
    </xdr:from>
    <xdr:to>
      <xdr:col>24</xdr:col>
      <xdr:colOff>114300</xdr:colOff>
      <xdr:row>56</xdr:row>
      <xdr:rowOff>45659</xdr:rowOff>
    </xdr:to>
    <xdr:sp macro="" textlink="">
      <xdr:nvSpPr>
        <xdr:cNvPr id="136" name="楕円 135"/>
        <xdr:cNvSpPr/>
      </xdr:nvSpPr>
      <xdr:spPr>
        <a:xfrm>
          <a:off x="4584700" y="95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138386</xdr:rowOff>
    </xdr:from>
    <xdr:ext cx="534377" cy="259045"/>
    <xdr:sp macro="" textlink="">
      <xdr:nvSpPr>
        <xdr:cNvPr id="137" name="総務費該当値テキスト"/>
        <xdr:cNvSpPr txBox="1"/>
      </xdr:nvSpPr>
      <xdr:spPr>
        <a:xfrm>
          <a:off x="4686300" y="93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156246</xdr:rowOff>
    </xdr:from>
    <xdr:to>
      <xdr:col>20</xdr:col>
      <xdr:colOff>38100</xdr:colOff>
      <xdr:row>56</xdr:row>
      <xdr:rowOff>86396</xdr:rowOff>
    </xdr:to>
    <xdr:sp macro="" textlink="">
      <xdr:nvSpPr>
        <xdr:cNvPr id="138" name="楕円 137"/>
        <xdr:cNvSpPr/>
      </xdr:nvSpPr>
      <xdr:spPr>
        <a:xfrm>
          <a:off x="3746500" y="95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102923</xdr:rowOff>
    </xdr:from>
    <xdr:ext cx="534377" cy="259045"/>
    <xdr:sp macro="" textlink="">
      <xdr:nvSpPr>
        <xdr:cNvPr id="139" name="テキスト ボックス 138"/>
        <xdr:cNvSpPr txBox="1"/>
      </xdr:nvSpPr>
      <xdr:spPr>
        <a:xfrm>
          <a:off x="3530111" y="93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142232</xdr:rowOff>
    </xdr:from>
    <xdr:to>
      <xdr:col>15</xdr:col>
      <xdr:colOff>101600</xdr:colOff>
      <xdr:row>56</xdr:row>
      <xdr:rowOff>72382</xdr:rowOff>
    </xdr:to>
    <xdr:sp macro="" textlink="">
      <xdr:nvSpPr>
        <xdr:cNvPr id="140" name="楕円 139"/>
        <xdr:cNvSpPr/>
      </xdr:nvSpPr>
      <xdr:spPr>
        <a:xfrm>
          <a:off x="2857500" y="95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63509</xdr:rowOff>
    </xdr:from>
    <xdr:ext cx="534377" cy="259045"/>
    <xdr:sp macro="" textlink="">
      <xdr:nvSpPr>
        <xdr:cNvPr id="141" name="テキスト ボックス 140"/>
        <xdr:cNvSpPr txBox="1"/>
      </xdr:nvSpPr>
      <xdr:spPr>
        <a:xfrm>
          <a:off x="2641111" y="96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52301</xdr:rowOff>
    </xdr:from>
    <xdr:to>
      <xdr:col>10</xdr:col>
      <xdr:colOff>165100</xdr:colOff>
      <xdr:row>55</xdr:row>
      <xdr:rowOff>153901</xdr:rowOff>
    </xdr:to>
    <xdr:sp macro="" textlink="">
      <xdr:nvSpPr>
        <xdr:cNvPr id="142" name="楕円 141"/>
        <xdr:cNvSpPr/>
      </xdr:nvSpPr>
      <xdr:spPr>
        <a:xfrm>
          <a:off x="1968500" y="94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170428</xdr:rowOff>
    </xdr:from>
    <xdr:ext cx="534377" cy="259045"/>
    <xdr:sp macro="" textlink="">
      <xdr:nvSpPr>
        <xdr:cNvPr id="143" name="テキスト ボックス 142"/>
        <xdr:cNvSpPr txBox="1"/>
      </xdr:nvSpPr>
      <xdr:spPr>
        <a:xfrm>
          <a:off x="1752111" y="925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42174</xdr:rowOff>
    </xdr:from>
    <xdr:to>
      <xdr:col>6</xdr:col>
      <xdr:colOff>38100</xdr:colOff>
      <xdr:row>55</xdr:row>
      <xdr:rowOff>143774</xdr:rowOff>
    </xdr:to>
    <xdr:sp macro="" textlink="">
      <xdr:nvSpPr>
        <xdr:cNvPr id="144" name="楕円 143"/>
        <xdr:cNvSpPr/>
      </xdr:nvSpPr>
      <xdr:spPr>
        <a:xfrm>
          <a:off x="1079500" y="94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160301</xdr:rowOff>
    </xdr:from>
    <xdr:ext cx="534377" cy="259045"/>
    <xdr:sp macro="" textlink="">
      <xdr:nvSpPr>
        <xdr:cNvPr id="145" name="テキスト ボックス 144"/>
        <xdr:cNvSpPr txBox="1"/>
      </xdr:nvSpPr>
      <xdr:spPr>
        <a:xfrm>
          <a:off x="863111" y="92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48616</xdr:rowOff>
    </xdr:from>
    <xdr:to>
      <xdr:col>24</xdr:col>
      <xdr:colOff>63500</xdr:colOff>
      <xdr:row>77</xdr:row>
      <xdr:rowOff>113145</xdr:rowOff>
    </xdr:to>
    <xdr:cxnSp macro="">
      <xdr:nvCxnSpPr>
        <xdr:cNvPr id="175" name="直線コネクタ 174"/>
        <xdr:cNvCxnSpPr/>
      </xdr:nvCxnSpPr>
      <xdr:spPr>
        <a:xfrm flipV="1">
          <a:off x="3797300" y="13250266"/>
          <a:ext cx="8382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81153</xdr:rowOff>
    </xdr:from>
    <xdr:to>
      <xdr:col>19</xdr:col>
      <xdr:colOff>177800</xdr:colOff>
      <xdr:row>77</xdr:row>
      <xdr:rowOff>113145</xdr:rowOff>
    </xdr:to>
    <xdr:cxnSp macro="">
      <xdr:nvCxnSpPr>
        <xdr:cNvPr id="178" name="直線コネクタ 177"/>
        <xdr:cNvCxnSpPr/>
      </xdr:nvCxnSpPr>
      <xdr:spPr>
        <a:xfrm>
          <a:off x="2908300" y="13282803"/>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81153</xdr:rowOff>
    </xdr:from>
    <xdr:to>
      <xdr:col>15</xdr:col>
      <xdr:colOff>50800</xdr:colOff>
      <xdr:row>77</xdr:row>
      <xdr:rowOff>140678</xdr:rowOff>
    </xdr:to>
    <xdr:cxnSp macro="">
      <xdr:nvCxnSpPr>
        <xdr:cNvPr id="181" name="直線コネクタ 180"/>
        <xdr:cNvCxnSpPr/>
      </xdr:nvCxnSpPr>
      <xdr:spPr>
        <a:xfrm flipV="1">
          <a:off x="2019300" y="13282803"/>
          <a:ext cx="889000" cy="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140678</xdr:rowOff>
    </xdr:from>
    <xdr:to>
      <xdr:col>10</xdr:col>
      <xdr:colOff>114300</xdr:colOff>
      <xdr:row>78</xdr:row>
      <xdr:rowOff>18783</xdr:rowOff>
    </xdr:to>
    <xdr:cxnSp macro="">
      <xdr:nvCxnSpPr>
        <xdr:cNvPr id="184" name="直線コネクタ 183"/>
        <xdr:cNvCxnSpPr/>
      </xdr:nvCxnSpPr>
      <xdr:spPr>
        <a:xfrm flipV="1">
          <a:off x="1130300" y="13342328"/>
          <a:ext cx="889000" cy="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169266</xdr:rowOff>
    </xdr:from>
    <xdr:to>
      <xdr:col>24</xdr:col>
      <xdr:colOff>114300</xdr:colOff>
      <xdr:row>77</xdr:row>
      <xdr:rowOff>99416</xdr:rowOff>
    </xdr:to>
    <xdr:sp macro="" textlink="">
      <xdr:nvSpPr>
        <xdr:cNvPr id="194" name="楕円 193"/>
        <xdr:cNvSpPr/>
      </xdr:nvSpPr>
      <xdr:spPr>
        <a:xfrm>
          <a:off x="4584700" y="131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147693</xdr:rowOff>
    </xdr:from>
    <xdr:ext cx="599010" cy="259045"/>
    <xdr:sp macro="" textlink="">
      <xdr:nvSpPr>
        <xdr:cNvPr id="195" name="民生費該当値テキスト"/>
        <xdr:cNvSpPr txBox="1"/>
      </xdr:nvSpPr>
      <xdr:spPr>
        <a:xfrm>
          <a:off x="4686300" y="131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62345</xdr:rowOff>
    </xdr:from>
    <xdr:to>
      <xdr:col>20</xdr:col>
      <xdr:colOff>38100</xdr:colOff>
      <xdr:row>77</xdr:row>
      <xdr:rowOff>163945</xdr:rowOff>
    </xdr:to>
    <xdr:sp macro="" textlink="">
      <xdr:nvSpPr>
        <xdr:cNvPr id="196" name="楕円 195"/>
        <xdr:cNvSpPr/>
      </xdr:nvSpPr>
      <xdr:spPr>
        <a:xfrm>
          <a:off x="3746500" y="132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155072</xdr:rowOff>
    </xdr:from>
    <xdr:ext cx="599010" cy="259045"/>
    <xdr:sp macro="" textlink="">
      <xdr:nvSpPr>
        <xdr:cNvPr id="197" name="テキスト ボックス 196"/>
        <xdr:cNvSpPr txBox="1"/>
      </xdr:nvSpPr>
      <xdr:spPr>
        <a:xfrm>
          <a:off x="3497795" y="133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30353</xdr:rowOff>
    </xdr:from>
    <xdr:to>
      <xdr:col>15</xdr:col>
      <xdr:colOff>101600</xdr:colOff>
      <xdr:row>77</xdr:row>
      <xdr:rowOff>131953</xdr:rowOff>
    </xdr:to>
    <xdr:sp macro="" textlink="">
      <xdr:nvSpPr>
        <xdr:cNvPr id="198" name="楕円 197"/>
        <xdr:cNvSpPr/>
      </xdr:nvSpPr>
      <xdr:spPr>
        <a:xfrm>
          <a:off x="2857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123080</xdr:rowOff>
    </xdr:from>
    <xdr:ext cx="599010" cy="259045"/>
    <xdr:sp macro="" textlink="">
      <xdr:nvSpPr>
        <xdr:cNvPr id="199" name="テキスト ボックス 198"/>
        <xdr:cNvSpPr txBox="1"/>
      </xdr:nvSpPr>
      <xdr:spPr>
        <a:xfrm>
          <a:off x="2608795" y="133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89878</xdr:rowOff>
    </xdr:from>
    <xdr:to>
      <xdr:col>10</xdr:col>
      <xdr:colOff>165100</xdr:colOff>
      <xdr:row>78</xdr:row>
      <xdr:rowOff>20028</xdr:rowOff>
    </xdr:to>
    <xdr:sp macro="" textlink="">
      <xdr:nvSpPr>
        <xdr:cNvPr id="200" name="楕円 199"/>
        <xdr:cNvSpPr/>
      </xdr:nvSpPr>
      <xdr:spPr>
        <a:xfrm>
          <a:off x="1968500" y="132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11155</xdr:rowOff>
    </xdr:from>
    <xdr:ext cx="599010" cy="259045"/>
    <xdr:sp macro="" textlink="">
      <xdr:nvSpPr>
        <xdr:cNvPr id="201" name="テキスト ボックス 200"/>
        <xdr:cNvSpPr txBox="1"/>
      </xdr:nvSpPr>
      <xdr:spPr>
        <a:xfrm>
          <a:off x="1719795" y="133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139433</xdr:rowOff>
    </xdr:from>
    <xdr:to>
      <xdr:col>6</xdr:col>
      <xdr:colOff>38100</xdr:colOff>
      <xdr:row>78</xdr:row>
      <xdr:rowOff>69583</xdr:rowOff>
    </xdr:to>
    <xdr:sp macro="" textlink="">
      <xdr:nvSpPr>
        <xdr:cNvPr id="202" name="楕円 201"/>
        <xdr:cNvSpPr/>
      </xdr:nvSpPr>
      <xdr:spPr>
        <a:xfrm>
          <a:off x="1079500" y="133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60710</xdr:rowOff>
    </xdr:from>
    <xdr:ext cx="599010" cy="259045"/>
    <xdr:sp macro="" textlink="">
      <xdr:nvSpPr>
        <xdr:cNvPr id="203" name="テキスト ボックス 202"/>
        <xdr:cNvSpPr txBox="1"/>
      </xdr:nvSpPr>
      <xdr:spPr>
        <a:xfrm>
          <a:off x="830795" y="134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145252</xdr:rowOff>
    </xdr:from>
    <xdr:to>
      <xdr:col>24</xdr:col>
      <xdr:colOff>62865</xdr:colOff>
      <xdr:row>98</xdr:row>
      <xdr:rowOff>28470</xdr:rowOff>
    </xdr:to>
    <xdr:cxnSp macro="">
      <xdr:nvCxnSpPr>
        <xdr:cNvPr id="230" name="直線コネクタ 229"/>
        <xdr:cNvCxnSpPr/>
      </xdr:nvCxnSpPr>
      <xdr:spPr>
        <a:xfrm flipV="1">
          <a:off x="4633595" y="15747202"/>
          <a:ext cx="1270" cy="1083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32297</xdr:rowOff>
    </xdr:from>
    <xdr:ext cx="534377" cy="259045"/>
    <xdr:sp macro="" textlink="">
      <xdr:nvSpPr>
        <xdr:cNvPr id="231" name="衛生費最小値テキスト"/>
        <xdr:cNvSpPr txBox="1"/>
      </xdr:nvSpPr>
      <xdr:spPr>
        <a:xfrm>
          <a:off x="4686300" y="16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28470</xdr:rowOff>
    </xdr:from>
    <xdr:to>
      <xdr:col>24</xdr:col>
      <xdr:colOff>152400</xdr:colOff>
      <xdr:row>98</xdr:row>
      <xdr:rowOff>28470</xdr:rowOff>
    </xdr:to>
    <xdr:cxnSp macro="">
      <xdr:nvCxnSpPr>
        <xdr:cNvPr id="232" name="直線コネクタ 231"/>
        <xdr:cNvCxnSpPr/>
      </xdr:nvCxnSpPr>
      <xdr:spPr>
        <a:xfrm>
          <a:off x="4546600" y="168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91929</xdr:rowOff>
    </xdr:from>
    <xdr:ext cx="534377" cy="259045"/>
    <xdr:sp macro="" textlink="">
      <xdr:nvSpPr>
        <xdr:cNvPr id="233" name="衛生費最大値テキスト"/>
        <xdr:cNvSpPr txBox="1"/>
      </xdr:nvSpPr>
      <xdr:spPr>
        <a:xfrm>
          <a:off x="4686300" y="1552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145252</xdr:rowOff>
    </xdr:from>
    <xdr:to>
      <xdr:col>24</xdr:col>
      <xdr:colOff>152400</xdr:colOff>
      <xdr:row>91</xdr:row>
      <xdr:rowOff>145252</xdr:rowOff>
    </xdr:to>
    <xdr:cxnSp macro="">
      <xdr:nvCxnSpPr>
        <xdr:cNvPr id="234" name="直線コネクタ 233"/>
        <xdr:cNvCxnSpPr/>
      </xdr:nvCxnSpPr>
      <xdr:spPr>
        <a:xfrm>
          <a:off x="4546600" y="1574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23833</xdr:rowOff>
    </xdr:from>
    <xdr:to>
      <xdr:col>24</xdr:col>
      <xdr:colOff>63500</xdr:colOff>
      <xdr:row>95</xdr:row>
      <xdr:rowOff>31964</xdr:rowOff>
    </xdr:to>
    <xdr:cxnSp macro="">
      <xdr:nvCxnSpPr>
        <xdr:cNvPr id="235" name="直線コネクタ 234"/>
        <xdr:cNvCxnSpPr/>
      </xdr:nvCxnSpPr>
      <xdr:spPr>
        <a:xfrm>
          <a:off x="3797300" y="16311583"/>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33918</xdr:rowOff>
    </xdr:from>
    <xdr:ext cx="534377" cy="259045"/>
    <xdr:sp macro="" textlink="">
      <xdr:nvSpPr>
        <xdr:cNvPr id="236" name="衛生費平均値テキスト"/>
        <xdr:cNvSpPr txBox="1"/>
      </xdr:nvSpPr>
      <xdr:spPr>
        <a:xfrm>
          <a:off x="4686300" y="1632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55491</xdr:rowOff>
    </xdr:from>
    <xdr:to>
      <xdr:col>24</xdr:col>
      <xdr:colOff>114300</xdr:colOff>
      <xdr:row>95</xdr:row>
      <xdr:rowOff>157091</xdr:rowOff>
    </xdr:to>
    <xdr:sp macro="" textlink="">
      <xdr:nvSpPr>
        <xdr:cNvPr id="237" name="フローチャート: 判断 236"/>
        <xdr:cNvSpPr/>
      </xdr:nvSpPr>
      <xdr:spPr>
        <a:xfrm>
          <a:off x="4584700" y="1634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23800</xdr:rowOff>
    </xdr:from>
    <xdr:to>
      <xdr:col>19</xdr:col>
      <xdr:colOff>177800</xdr:colOff>
      <xdr:row>95</xdr:row>
      <xdr:rowOff>23833</xdr:rowOff>
    </xdr:to>
    <xdr:cxnSp macro="">
      <xdr:nvCxnSpPr>
        <xdr:cNvPr id="238" name="直線コネクタ 237"/>
        <xdr:cNvCxnSpPr/>
      </xdr:nvCxnSpPr>
      <xdr:spPr>
        <a:xfrm>
          <a:off x="2908300" y="1631155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94027</xdr:rowOff>
    </xdr:from>
    <xdr:to>
      <xdr:col>20</xdr:col>
      <xdr:colOff>38100</xdr:colOff>
      <xdr:row>96</xdr:row>
      <xdr:rowOff>24177</xdr:rowOff>
    </xdr:to>
    <xdr:sp macro="" textlink="">
      <xdr:nvSpPr>
        <xdr:cNvPr id="239" name="フローチャート: 判断 238"/>
        <xdr:cNvSpPr/>
      </xdr:nvSpPr>
      <xdr:spPr>
        <a:xfrm>
          <a:off x="3746500" y="163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15304</xdr:rowOff>
    </xdr:from>
    <xdr:ext cx="534377" cy="259045"/>
    <xdr:sp macro="" textlink="">
      <xdr:nvSpPr>
        <xdr:cNvPr id="240" name="テキスト ボックス 239"/>
        <xdr:cNvSpPr txBox="1"/>
      </xdr:nvSpPr>
      <xdr:spPr>
        <a:xfrm>
          <a:off x="3530111" y="164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23800</xdr:rowOff>
    </xdr:from>
    <xdr:to>
      <xdr:col>15</xdr:col>
      <xdr:colOff>50800</xdr:colOff>
      <xdr:row>95</xdr:row>
      <xdr:rowOff>25890</xdr:rowOff>
    </xdr:to>
    <xdr:cxnSp macro="">
      <xdr:nvCxnSpPr>
        <xdr:cNvPr id="241" name="直線コネクタ 240"/>
        <xdr:cNvCxnSpPr/>
      </xdr:nvCxnSpPr>
      <xdr:spPr>
        <a:xfrm flipV="1">
          <a:off x="2019300" y="16311550"/>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86581</xdr:rowOff>
    </xdr:from>
    <xdr:to>
      <xdr:col>15</xdr:col>
      <xdr:colOff>101600</xdr:colOff>
      <xdr:row>96</xdr:row>
      <xdr:rowOff>16731</xdr:rowOff>
    </xdr:to>
    <xdr:sp macro="" textlink="">
      <xdr:nvSpPr>
        <xdr:cNvPr id="242" name="フローチャート: 判断 241"/>
        <xdr:cNvSpPr/>
      </xdr:nvSpPr>
      <xdr:spPr>
        <a:xfrm>
          <a:off x="28575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7858</xdr:rowOff>
    </xdr:from>
    <xdr:ext cx="534377" cy="259045"/>
    <xdr:sp macro="" textlink="">
      <xdr:nvSpPr>
        <xdr:cNvPr id="243" name="テキスト ボックス 242"/>
        <xdr:cNvSpPr txBox="1"/>
      </xdr:nvSpPr>
      <xdr:spPr>
        <a:xfrm>
          <a:off x="2641111" y="164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120301</xdr:rowOff>
    </xdr:from>
    <xdr:to>
      <xdr:col>10</xdr:col>
      <xdr:colOff>114300</xdr:colOff>
      <xdr:row>95</xdr:row>
      <xdr:rowOff>25890</xdr:rowOff>
    </xdr:to>
    <xdr:cxnSp macro="">
      <xdr:nvCxnSpPr>
        <xdr:cNvPr id="244" name="直線コネクタ 243"/>
        <xdr:cNvCxnSpPr/>
      </xdr:nvCxnSpPr>
      <xdr:spPr>
        <a:xfrm>
          <a:off x="1130300" y="15550801"/>
          <a:ext cx="889000" cy="7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96541</xdr:rowOff>
    </xdr:from>
    <xdr:to>
      <xdr:col>10</xdr:col>
      <xdr:colOff>165100</xdr:colOff>
      <xdr:row>96</xdr:row>
      <xdr:rowOff>26691</xdr:rowOff>
    </xdr:to>
    <xdr:sp macro="" textlink="">
      <xdr:nvSpPr>
        <xdr:cNvPr id="245" name="フローチャート: 判断 244"/>
        <xdr:cNvSpPr/>
      </xdr:nvSpPr>
      <xdr:spPr>
        <a:xfrm>
          <a:off x="1968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17818</xdr:rowOff>
    </xdr:from>
    <xdr:ext cx="534377" cy="259045"/>
    <xdr:sp macro="" textlink="">
      <xdr:nvSpPr>
        <xdr:cNvPr id="246" name="テキスト ボックス 245"/>
        <xdr:cNvSpPr txBox="1"/>
      </xdr:nvSpPr>
      <xdr:spPr>
        <a:xfrm>
          <a:off x="1752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75315</xdr:rowOff>
    </xdr:from>
    <xdr:to>
      <xdr:col>6</xdr:col>
      <xdr:colOff>38100</xdr:colOff>
      <xdr:row>96</xdr:row>
      <xdr:rowOff>5465</xdr:rowOff>
    </xdr:to>
    <xdr:sp macro="" textlink="">
      <xdr:nvSpPr>
        <xdr:cNvPr id="247" name="フローチャート: 判断 246"/>
        <xdr:cNvSpPr/>
      </xdr:nvSpPr>
      <xdr:spPr>
        <a:xfrm>
          <a:off x="1079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168042</xdr:rowOff>
    </xdr:from>
    <xdr:ext cx="534377" cy="259045"/>
    <xdr:sp macro="" textlink="">
      <xdr:nvSpPr>
        <xdr:cNvPr id="248" name="テキスト ボックス 247"/>
        <xdr:cNvSpPr txBox="1"/>
      </xdr:nvSpPr>
      <xdr:spPr>
        <a:xfrm>
          <a:off x="863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152614</xdr:rowOff>
    </xdr:from>
    <xdr:to>
      <xdr:col>24</xdr:col>
      <xdr:colOff>114300</xdr:colOff>
      <xdr:row>95</xdr:row>
      <xdr:rowOff>82764</xdr:rowOff>
    </xdr:to>
    <xdr:sp macro="" textlink="">
      <xdr:nvSpPr>
        <xdr:cNvPr id="254" name="楕円 253"/>
        <xdr:cNvSpPr/>
      </xdr:nvSpPr>
      <xdr:spPr>
        <a:xfrm>
          <a:off x="4584700" y="162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4041</xdr:rowOff>
    </xdr:from>
    <xdr:ext cx="534377" cy="259045"/>
    <xdr:sp macro="" textlink="">
      <xdr:nvSpPr>
        <xdr:cNvPr id="255" name="衛生費該当値テキスト"/>
        <xdr:cNvSpPr txBox="1"/>
      </xdr:nvSpPr>
      <xdr:spPr>
        <a:xfrm>
          <a:off x="4686300" y="1612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144483</xdr:rowOff>
    </xdr:from>
    <xdr:to>
      <xdr:col>20</xdr:col>
      <xdr:colOff>38100</xdr:colOff>
      <xdr:row>95</xdr:row>
      <xdr:rowOff>74633</xdr:rowOff>
    </xdr:to>
    <xdr:sp macro="" textlink="">
      <xdr:nvSpPr>
        <xdr:cNvPr id="256" name="楕円 255"/>
        <xdr:cNvSpPr/>
      </xdr:nvSpPr>
      <xdr:spPr>
        <a:xfrm>
          <a:off x="3746500" y="162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91160</xdr:rowOff>
    </xdr:from>
    <xdr:ext cx="534377" cy="259045"/>
    <xdr:sp macro="" textlink="">
      <xdr:nvSpPr>
        <xdr:cNvPr id="257" name="テキスト ボックス 256"/>
        <xdr:cNvSpPr txBox="1"/>
      </xdr:nvSpPr>
      <xdr:spPr>
        <a:xfrm>
          <a:off x="3530111" y="160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144450</xdr:rowOff>
    </xdr:from>
    <xdr:to>
      <xdr:col>15</xdr:col>
      <xdr:colOff>101600</xdr:colOff>
      <xdr:row>95</xdr:row>
      <xdr:rowOff>74600</xdr:rowOff>
    </xdr:to>
    <xdr:sp macro="" textlink="">
      <xdr:nvSpPr>
        <xdr:cNvPr id="258" name="楕円 257"/>
        <xdr:cNvSpPr/>
      </xdr:nvSpPr>
      <xdr:spPr>
        <a:xfrm>
          <a:off x="2857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91127</xdr:rowOff>
    </xdr:from>
    <xdr:ext cx="534377" cy="259045"/>
    <xdr:sp macro="" textlink="">
      <xdr:nvSpPr>
        <xdr:cNvPr id="259" name="テキスト ボックス 258"/>
        <xdr:cNvSpPr txBox="1"/>
      </xdr:nvSpPr>
      <xdr:spPr>
        <a:xfrm>
          <a:off x="2641111" y="160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146540</xdr:rowOff>
    </xdr:from>
    <xdr:to>
      <xdr:col>10</xdr:col>
      <xdr:colOff>165100</xdr:colOff>
      <xdr:row>95</xdr:row>
      <xdr:rowOff>76690</xdr:rowOff>
    </xdr:to>
    <xdr:sp macro="" textlink="">
      <xdr:nvSpPr>
        <xdr:cNvPr id="260" name="楕円 259"/>
        <xdr:cNvSpPr/>
      </xdr:nvSpPr>
      <xdr:spPr>
        <a:xfrm>
          <a:off x="19685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93217</xdr:rowOff>
    </xdr:from>
    <xdr:ext cx="534377" cy="259045"/>
    <xdr:sp macro="" textlink="">
      <xdr:nvSpPr>
        <xdr:cNvPr id="261" name="テキスト ボックス 260"/>
        <xdr:cNvSpPr txBox="1"/>
      </xdr:nvSpPr>
      <xdr:spPr>
        <a:xfrm>
          <a:off x="1752111" y="160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69501</xdr:rowOff>
    </xdr:from>
    <xdr:to>
      <xdr:col>6</xdr:col>
      <xdr:colOff>38100</xdr:colOff>
      <xdr:row>90</xdr:row>
      <xdr:rowOff>171101</xdr:rowOff>
    </xdr:to>
    <xdr:sp macro="" textlink="">
      <xdr:nvSpPr>
        <xdr:cNvPr id="262" name="楕円 261"/>
        <xdr:cNvSpPr/>
      </xdr:nvSpPr>
      <xdr:spPr>
        <a:xfrm>
          <a:off x="10795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16178</xdr:rowOff>
    </xdr:from>
    <xdr:ext cx="534377" cy="259045"/>
    <xdr:sp macro="" textlink="">
      <xdr:nvSpPr>
        <xdr:cNvPr id="263" name="テキスト ボックス 262"/>
        <xdr:cNvSpPr txBox="1"/>
      </xdr:nvSpPr>
      <xdr:spPr>
        <a:xfrm>
          <a:off x="863111" y="152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93523</xdr:rowOff>
    </xdr:from>
    <xdr:to>
      <xdr:col>55</xdr:col>
      <xdr:colOff>0</xdr:colOff>
      <xdr:row>38</xdr:row>
      <xdr:rowOff>93752</xdr:rowOff>
    </xdr:to>
    <xdr:cxnSp macro="">
      <xdr:nvCxnSpPr>
        <xdr:cNvPr id="290" name="直線コネクタ 289"/>
        <xdr:cNvCxnSpPr/>
      </xdr:nvCxnSpPr>
      <xdr:spPr>
        <a:xfrm flipV="1">
          <a:off x="9639300" y="660862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93294</xdr:rowOff>
    </xdr:from>
    <xdr:to>
      <xdr:col>50</xdr:col>
      <xdr:colOff>114300</xdr:colOff>
      <xdr:row>38</xdr:row>
      <xdr:rowOff>93752</xdr:rowOff>
    </xdr:to>
    <xdr:cxnSp macro="">
      <xdr:nvCxnSpPr>
        <xdr:cNvPr id="293" name="直線コネクタ 292"/>
        <xdr:cNvCxnSpPr/>
      </xdr:nvCxnSpPr>
      <xdr:spPr>
        <a:xfrm>
          <a:off x="8750300" y="6608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93294</xdr:rowOff>
    </xdr:from>
    <xdr:to>
      <xdr:col>45</xdr:col>
      <xdr:colOff>177800</xdr:colOff>
      <xdr:row>38</xdr:row>
      <xdr:rowOff>93523</xdr:rowOff>
    </xdr:to>
    <xdr:cxnSp macro="">
      <xdr:nvCxnSpPr>
        <xdr:cNvPr id="296" name="直線コネクタ 295"/>
        <xdr:cNvCxnSpPr/>
      </xdr:nvCxnSpPr>
      <xdr:spPr>
        <a:xfrm flipV="1">
          <a:off x="7861300" y="6608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88722</xdr:rowOff>
    </xdr:from>
    <xdr:to>
      <xdr:col>41</xdr:col>
      <xdr:colOff>50800</xdr:colOff>
      <xdr:row>38</xdr:row>
      <xdr:rowOff>93523</xdr:rowOff>
    </xdr:to>
    <xdr:cxnSp macro="">
      <xdr:nvCxnSpPr>
        <xdr:cNvPr id="299" name="直線コネクタ 298"/>
        <xdr:cNvCxnSpPr/>
      </xdr:nvCxnSpPr>
      <xdr:spPr>
        <a:xfrm>
          <a:off x="6972300" y="660382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309" name="楕円 308"/>
        <xdr:cNvSpPr/>
      </xdr:nvSpPr>
      <xdr:spPr>
        <a:xfrm>
          <a:off x="104267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129100</xdr:rowOff>
    </xdr:from>
    <xdr:ext cx="378565" cy="259045"/>
    <xdr:sp macro="" textlink="">
      <xdr:nvSpPr>
        <xdr:cNvPr id="310" name="労働費該当値テキスト"/>
        <xdr:cNvSpPr txBox="1"/>
      </xdr:nvSpPr>
      <xdr:spPr>
        <a:xfrm>
          <a:off x="10528300" y="64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42952</xdr:rowOff>
    </xdr:from>
    <xdr:to>
      <xdr:col>50</xdr:col>
      <xdr:colOff>165100</xdr:colOff>
      <xdr:row>38</xdr:row>
      <xdr:rowOff>144552</xdr:rowOff>
    </xdr:to>
    <xdr:sp macro="" textlink="">
      <xdr:nvSpPr>
        <xdr:cNvPr id="311" name="楕円 310"/>
        <xdr:cNvSpPr/>
      </xdr:nvSpPr>
      <xdr:spPr>
        <a:xfrm>
          <a:off x="9588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135679</xdr:rowOff>
    </xdr:from>
    <xdr:ext cx="378565" cy="259045"/>
    <xdr:sp macro="" textlink="">
      <xdr:nvSpPr>
        <xdr:cNvPr id="312" name="テキスト ボックス 311"/>
        <xdr:cNvSpPr txBox="1"/>
      </xdr:nvSpPr>
      <xdr:spPr>
        <a:xfrm>
          <a:off x="9450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42494</xdr:rowOff>
    </xdr:from>
    <xdr:to>
      <xdr:col>46</xdr:col>
      <xdr:colOff>38100</xdr:colOff>
      <xdr:row>38</xdr:row>
      <xdr:rowOff>144094</xdr:rowOff>
    </xdr:to>
    <xdr:sp macro="" textlink="">
      <xdr:nvSpPr>
        <xdr:cNvPr id="313" name="楕円 312"/>
        <xdr:cNvSpPr/>
      </xdr:nvSpPr>
      <xdr:spPr>
        <a:xfrm>
          <a:off x="8699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135221</xdr:rowOff>
    </xdr:from>
    <xdr:ext cx="378565" cy="259045"/>
    <xdr:sp macro="" textlink="">
      <xdr:nvSpPr>
        <xdr:cNvPr id="314" name="テキスト ボックス 313"/>
        <xdr:cNvSpPr txBox="1"/>
      </xdr:nvSpPr>
      <xdr:spPr>
        <a:xfrm>
          <a:off x="8561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42723</xdr:rowOff>
    </xdr:from>
    <xdr:to>
      <xdr:col>41</xdr:col>
      <xdr:colOff>101600</xdr:colOff>
      <xdr:row>38</xdr:row>
      <xdr:rowOff>144323</xdr:rowOff>
    </xdr:to>
    <xdr:sp macro="" textlink="">
      <xdr:nvSpPr>
        <xdr:cNvPr id="315" name="楕円 314"/>
        <xdr:cNvSpPr/>
      </xdr:nvSpPr>
      <xdr:spPr>
        <a:xfrm>
          <a:off x="781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135450</xdr:rowOff>
    </xdr:from>
    <xdr:ext cx="378565" cy="259045"/>
    <xdr:sp macro="" textlink="">
      <xdr:nvSpPr>
        <xdr:cNvPr id="316" name="テキスト ボックス 315"/>
        <xdr:cNvSpPr txBox="1"/>
      </xdr:nvSpPr>
      <xdr:spPr>
        <a:xfrm>
          <a:off x="7672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37922</xdr:rowOff>
    </xdr:from>
    <xdr:to>
      <xdr:col>36</xdr:col>
      <xdr:colOff>165100</xdr:colOff>
      <xdr:row>38</xdr:row>
      <xdr:rowOff>139522</xdr:rowOff>
    </xdr:to>
    <xdr:sp macro="" textlink="">
      <xdr:nvSpPr>
        <xdr:cNvPr id="317" name="楕円 316"/>
        <xdr:cNvSpPr/>
      </xdr:nvSpPr>
      <xdr:spPr>
        <a:xfrm>
          <a:off x="6921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130649</xdr:rowOff>
    </xdr:from>
    <xdr:ext cx="378565" cy="259045"/>
    <xdr:sp macro="" textlink="">
      <xdr:nvSpPr>
        <xdr:cNvPr id="318" name="テキスト ボックス 317"/>
        <xdr:cNvSpPr txBox="1"/>
      </xdr:nvSpPr>
      <xdr:spPr>
        <a:xfrm>
          <a:off x="6783017" y="66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46889</xdr:rowOff>
    </xdr:from>
    <xdr:to>
      <xdr:col>55</xdr:col>
      <xdr:colOff>0</xdr:colOff>
      <xdr:row>55</xdr:row>
      <xdr:rowOff>60833</xdr:rowOff>
    </xdr:to>
    <xdr:cxnSp macro="">
      <xdr:nvCxnSpPr>
        <xdr:cNvPr id="347" name="直線コネクタ 346"/>
        <xdr:cNvCxnSpPr/>
      </xdr:nvCxnSpPr>
      <xdr:spPr>
        <a:xfrm flipV="1">
          <a:off x="9639300" y="9476639"/>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8"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43612</xdr:rowOff>
    </xdr:from>
    <xdr:to>
      <xdr:col>50</xdr:col>
      <xdr:colOff>114300</xdr:colOff>
      <xdr:row>55</xdr:row>
      <xdr:rowOff>60833</xdr:rowOff>
    </xdr:to>
    <xdr:cxnSp macro="">
      <xdr:nvCxnSpPr>
        <xdr:cNvPr id="350" name="直線コネクタ 349"/>
        <xdr:cNvCxnSpPr/>
      </xdr:nvCxnSpPr>
      <xdr:spPr>
        <a:xfrm>
          <a:off x="8750300" y="947336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2" name="テキスト ボックス 351"/>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43612</xdr:rowOff>
    </xdr:from>
    <xdr:to>
      <xdr:col>45</xdr:col>
      <xdr:colOff>177800</xdr:colOff>
      <xdr:row>55</xdr:row>
      <xdr:rowOff>54737</xdr:rowOff>
    </xdr:to>
    <xdr:cxnSp macro="">
      <xdr:nvCxnSpPr>
        <xdr:cNvPr id="353" name="直線コネクタ 352"/>
        <xdr:cNvCxnSpPr/>
      </xdr:nvCxnSpPr>
      <xdr:spPr>
        <a:xfrm flipV="1">
          <a:off x="7861300" y="947336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5" name="テキスト ボックス 354"/>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63957</xdr:rowOff>
    </xdr:from>
    <xdr:to>
      <xdr:col>41</xdr:col>
      <xdr:colOff>50800</xdr:colOff>
      <xdr:row>55</xdr:row>
      <xdr:rowOff>54737</xdr:rowOff>
    </xdr:to>
    <xdr:cxnSp macro="">
      <xdr:nvCxnSpPr>
        <xdr:cNvPr id="356" name="直線コネクタ 355"/>
        <xdr:cNvCxnSpPr/>
      </xdr:nvCxnSpPr>
      <xdr:spPr>
        <a:xfrm>
          <a:off x="6972300" y="9322257"/>
          <a:ext cx="8890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8" name="テキスト ボックス 357"/>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60" name="テキスト ボックス 359"/>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167539</xdr:rowOff>
    </xdr:from>
    <xdr:to>
      <xdr:col>55</xdr:col>
      <xdr:colOff>50800</xdr:colOff>
      <xdr:row>55</xdr:row>
      <xdr:rowOff>97689</xdr:rowOff>
    </xdr:to>
    <xdr:sp macro="" textlink="">
      <xdr:nvSpPr>
        <xdr:cNvPr id="366" name="楕円 365"/>
        <xdr:cNvSpPr/>
      </xdr:nvSpPr>
      <xdr:spPr>
        <a:xfrm>
          <a:off x="10426700" y="94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18966</xdr:rowOff>
    </xdr:from>
    <xdr:ext cx="469744" cy="259045"/>
    <xdr:sp macro="" textlink="">
      <xdr:nvSpPr>
        <xdr:cNvPr id="367" name="農林水産業費該当値テキスト"/>
        <xdr:cNvSpPr txBox="1"/>
      </xdr:nvSpPr>
      <xdr:spPr>
        <a:xfrm>
          <a:off x="10528300" y="927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10033</xdr:rowOff>
    </xdr:from>
    <xdr:to>
      <xdr:col>50</xdr:col>
      <xdr:colOff>165100</xdr:colOff>
      <xdr:row>55</xdr:row>
      <xdr:rowOff>111633</xdr:rowOff>
    </xdr:to>
    <xdr:sp macro="" textlink="">
      <xdr:nvSpPr>
        <xdr:cNvPr id="368" name="楕円 367"/>
        <xdr:cNvSpPr/>
      </xdr:nvSpPr>
      <xdr:spPr>
        <a:xfrm>
          <a:off x="9588500" y="94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128160</xdr:rowOff>
    </xdr:from>
    <xdr:ext cx="469744" cy="259045"/>
    <xdr:sp macro="" textlink="">
      <xdr:nvSpPr>
        <xdr:cNvPr id="369" name="テキスト ボックス 368"/>
        <xdr:cNvSpPr txBox="1"/>
      </xdr:nvSpPr>
      <xdr:spPr>
        <a:xfrm>
          <a:off x="9404428" y="921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164262</xdr:rowOff>
    </xdr:from>
    <xdr:to>
      <xdr:col>46</xdr:col>
      <xdr:colOff>38100</xdr:colOff>
      <xdr:row>55</xdr:row>
      <xdr:rowOff>94412</xdr:rowOff>
    </xdr:to>
    <xdr:sp macro="" textlink="">
      <xdr:nvSpPr>
        <xdr:cNvPr id="370" name="楕円 369"/>
        <xdr:cNvSpPr/>
      </xdr:nvSpPr>
      <xdr:spPr>
        <a:xfrm>
          <a:off x="8699500" y="94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110939</xdr:rowOff>
    </xdr:from>
    <xdr:ext cx="469744" cy="259045"/>
    <xdr:sp macro="" textlink="">
      <xdr:nvSpPr>
        <xdr:cNvPr id="371" name="テキスト ボックス 370"/>
        <xdr:cNvSpPr txBox="1"/>
      </xdr:nvSpPr>
      <xdr:spPr>
        <a:xfrm>
          <a:off x="8515428" y="91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3937</xdr:rowOff>
    </xdr:from>
    <xdr:to>
      <xdr:col>41</xdr:col>
      <xdr:colOff>101600</xdr:colOff>
      <xdr:row>55</xdr:row>
      <xdr:rowOff>105537</xdr:rowOff>
    </xdr:to>
    <xdr:sp macro="" textlink="">
      <xdr:nvSpPr>
        <xdr:cNvPr id="372" name="楕円 371"/>
        <xdr:cNvSpPr/>
      </xdr:nvSpPr>
      <xdr:spPr>
        <a:xfrm>
          <a:off x="7810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122064</xdr:rowOff>
    </xdr:from>
    <xdr:ext cx="469744" cy="259045"/>
    <xdr:sp macro="" textlink="">
      <xdr:nvSpPr>
        <xdr:cNvPr id="373" name="テキスト ボックス 372"/>
        <xdr:cNvSpPr txBox="1"/>
      </xdr:nvSpPr>
      <xdr:spPr>
        <a:xfrm>
          <a:off x="7626428" y="92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13157</xdr:rowOff>
    </xdr:from>
    <xdr:to>
      <xdr:col>36</xdr:col>
      <xdr:colOff>165100</xdr:colOff>
      <xdr:row>54</xdr:row>
      <xdr:rowOff>114757</xdr:rowOff>
    </xdr:to>
    <xdr:sp macro="" textlink="">
      <xdr:nvSpPr>
        <xdr:cNvPr id="374" name="楕円 373"/>
        <xdr:cNvSpPr/>
      </xdr:nvSpPr>
      <xdr:spPr>
        <a:xfrm>
          <a:off x="6921500" y="92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131284</xdr:rowOff>
    </xdr:from>
    <xdr:ext cx="534377" cy="259045"/>
    <xdr:sp macro="" textlink="">
      <xdr:nvSpPr>
        <xdr:cNvPr id="375" name="テキスト ボックス 374"/>
        <xdr:cNvSpPr txBox="1"/>
      </xdr:nvSpPr>
      <xdr:spPr>
        <a:xfrm>
          <a:off x="6705111" y="90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13018</xdr:rowOff>
    </xdr:from>
    <xdr:to>
      <xdr:col>55</xdr:col>
      <xdr:colOff>0</xdr:colOff>
      <xdr:row>78</xdr:row>
      <xdr:rowOff>26276</xdr:rowOff>
    </xdr:to>
    <xdr:cxnSp macro="">
      <xdr:nvCxnSpPr>
        <xdr:cNvPr id="404" name="直線コネクタ 403"/>
        <xdr:cNvCxnSpPr/>
      </xdr:nvCxnSpPr>
      <xdr:spPr>
        <a:xfrm>
          <a:off x="9639300" y="13386118"/>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13018</xdr:rowOff>
    </xdr:from>
    <xdr:to>
      <xdr:col>50</xdr:col>
      <xdr:colOff>114300</xdr:colOff>
      <xdr:row>78</xdr:row>
      <xdr:rowOff>61900</xdr:rowOff>
    </xdr:to>
    <xdr:cxnSp macro="">
      <xdr:nvCxnSpPr>
        <xdr:cNvPr id="407" name="直線コネクタ 406"/>
        <xdr:cNvCxnSpPr/>
      </xdr:nvCxnSpPr>
      <xdr:spPr>
        <a:xfrm flipV="1">
          <a:off x="8750300" y="13386118"/>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9" name="テキスト ボックス 408"/>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61900</xdr:rowOff>
    </xdr:from>
    <xdr:to>
      <xdr:col>45</xdr:col>
      <xdr:colOff>177800</xdr:colOff>
      <xdr:row>78</xdr:row>
      <xdr:rowOff>65748</xdr:rowOff>
    </xdr:to>
    <xdr:cxnSp macro="">
      <xdr:nvCxnSpPr>
        <xdr:cNvPr id="410" name="直線コネクタ 409"/>
        <xdr:cNvCxnSpPr/>
      </xdr:nvCxnSpPr>
      <xdr:spPr>
        <a:xfrm flipV="1">
          <a:off x="7861300" y="13435000"/>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158483</xdr:rowOff>
    </xdr:from>
    <xdr:to>
      <xdr:col>41</xdr:col>
      <xdr:colOff>50800</xdr:colOff>
      <xdr:row>78</xdr:row>
      <xdr:rowOff>65748</xdr:rowOff>
    </xdr:to>
    <xdr:cxnSp macro="">
      <xdr:nvCxnSpPr>
        <xdr:cNvPr id="413" name="直線コネクタ 412"/>
        <xdr:cNvCxnSpPr/>
      </xdr:nvCxnSpPr>
      <xdr:spPr>
        <a:xfrm>
          <a:off x="6972300" y="13360133"/>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146926</xdr:rowOff>
    </xdr:from>
    <xdr:to>
      <xdr:col>55</xdr:col>
      <xdr:colOff>50800</xdr:colOff>
      <xdr:row>78</xdr:row>
      <xdr:rowOff>77076</xdr:rowOff>
    </xdr:to>
    <xdr:sp macro="" textlink="">
      <xdr:nvSpPr>
        <xdr:cNvPr id="423" name="楕円 422"/>
        <xdr:cNvSpPr/>
      </xdr:nvSpPr>
      <xdr:spPr>
        <a:xfrm>
          <a:off x="104267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125353</xdr:rowOff>
    </xdr:from>
    <xdr:ext cx="469744" cy="259045"/>
    <xdr:sp macro="" textlink="">
      <xdr:nvSpPr>
        <xdr:cNvPr id="424" name="商工費該当値テキスト"/>
        <xdr:cNvSpPr txBox="1"/>
      </xdr:nvSpPr>
      <xdr:spPr>
        <a:xfrm>
          <a:off x="10528300" y="133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133668</xdr:rowOff>
    </xdr:from>
    <xdr:to>
      <xdr:col>50</xdr:col>
      <xdr:colOff>165100</xdr:colOff>
      <xdr:row>78</xdr:row>
      <xdr:rowOff>63818</xdr:rowOff>
    </xdr:to>
    <xdr:sp macro="" textlink="">
      <xdr:nvSpPr>
        <xdr:cNvPr id="425" name="楕円 424"/>
        <xdr:cNvSpPr/>
      </xdr:nvSpPr>
      <xdr:spPr>
        <a:xfrm>
          <a:off x="9588500" y="133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80345</xdr:rowOff>
    </xdr:from>
    <xdr:ext cx="469744" cy="259045"/>
    <xdr:sp macro="" textlink="">
      <xdr:nvSpPr>
        <xdr:cNvPr id="426" name="テキスト ボックス 425"/>
        <xdr:cNvSpPr txBox="1"/>
      </xdr:nvSpPr>
      <xdr:spPr>
        <a:xfrm>
          <a:off x="9404428" y="131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11100</xdr:rowOff>
    </xdr:from>
    <xdr:to>
      <xdr:col>46</xdr:col>
      <xdr:colOff>38100</xdr:colOff>
      <xdr:row>78</xdr:row>
      <xdr:rowOff>112700</xdr:rowOff>
    </xdr:to>
    <xdr:sp macro="" textlink="">
      <xdr:nvSpPr>
        <xdr:cNvPr id="427" name="楕円 426"/>
        <xdr:cNvSpPr/>
      </xdr:nvSpPr>
      <xdr:spPr>
        <a:xfrm>
          <a:off x="8699500" y="133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103827</xdr:rowOff>
    </xdr:from>
    <xdr:ext cx="469744" cy="259045"/>
    <xdr:sp macro="" textlink="">
      <xdr:nvSpPr>
        <xdr:cNvPr id="428" name="テキスト ボックス 427"/>
        <xdr:cNvSpPr txBox="1"/>
      </xdr:nvSpPr>
      <xdr:spPr>
        <a:xfrm>
          <a:off x="8515428" y="134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14948</xdr:rowOff>
    </xdr:from>
    <xdr:to>
      <xdr:col>41</xdr:col>
      <xdr:colOff>101600</xdr:colOff>
      <xdr:row>78</xdr:row>
      <xdr:rowOff>116548</xdr:rowOff>
    </xdr:to>
    <xdr:sp macro="" textlink="">
      <xdr:nvSpPr>
        <xdr:cNvPr id="429" name="楕円 428"/>
        <xdr:cNvSpPr/>
      </xdr:nvSpPr>
      <xdr:spPr>
        <a:xfrm>
          <a:off x="78105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107675</xdr:rowOff>
    </xdr:from>
    <xdr:ext cx="469744" cy="259045"/>
    <xdr:sp macro="" textlink="">
      <xdr:nvSpPr>
        <xdr:cNvPr id="430" name="テキスト ボックス 429"/>
        <xdr:cNvSpPr txBox="1"/>
      </xdr:nvSpPr>
      <xdr:spPr>
        <a:xfrm>
          <a:off x="7626428" y="1348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107683</xdr:rowOff>
    </xdr:from>
    <xdr:to>
      <xdr:col>36</xdr:col>
      <xdr:colOff>165100</xdr:colOff>
      <xdr:row>78</xdr:row>
      <xdr:rowOff>37833</xdr:rowOff>
    </xdr:to>
    <xdr:sp macro="" textlink="">
      <xdr:nvSpPr>
        <xdr:cNvPr id="431" name="楕円 430"/>
        <xdr:cNvSpPr/>
      </xdr:nvSpPr>
      <xdr:spPr>
        <a:xfrm>
          <a:off x="6921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28960</xdr:rowOff>
    </xdr:from>
    <xdr:ext cx="469744" cy="259045"/>
    <xdr:sp macro="" textlink="">
      <xdr:nvSpPr>
        <xdr:cNvPr id="432" name="テキスト ボックス 431"/>
        <xdr:cNvSpPr txBox="1"/>
      </xdr:nvSpPr>
      <xdr:spPr>
        <a:xfrm>
          <a:off x="6737428" y="134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115827</xdr:rowOff>
    </xdr:from>
    <xdr:to>
      <xdr:col>55</xdr:col>
      <xdr:colOff>0</xdr:colOff>
      <xdr:row>92</xdr:row>
      <xdr:rowOff>90191</xdr:rowOff>
    </xdr:to>
    <xdr:cxnSp macro="">
      <xdr:nvCxnSpPr>
        <xdr:cNvPr id="464" name="直線コネクタ 463"/>
        <xdr:cNvCxnSpPr/>
      </xdr:nvCxnSpPr>
      <xdr:spPr>
        <a:xfrm>
          <a:off x="9639300" y="15717777"/>
          <a:ext cx="8382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5"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115827</xdr:rowOff>
    </xdr:from>
    <xdr:to>
      <xdr:col>50</xdr:col>
      <xdr:colOff>114300</xdr:colOff>
      <xdr:row>92</xdr:row>
      <xdr:rowOff>27882</xdr:rowOff>
    </xdr:to>
    <xdr:cxnSp macro="">
      <xdr:nvCxnSpPr>
        <xdr:cNvPr id="467" name="直線コネクタ 466"/>
        <xdr:cNvCxnSpPr/>
      </xdr:nvCxnSpPr>
      <xdr:spPr>
        <a:xfrm flipV="1">
          <a:off x="8750300" y="15717777"/>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9" name="テキスト ボックス 468"/>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27882</xdr:rowOff>
    </xdr:from>
    <xdr:to>
      <xdr:col>45</xdr:col>
      <xdr:colOff>177800</xdr:colOff>
      <xdr:row>92</xdr:row>
      <xdr:rowOff>36895</xdr:rowOff>
    </xdr:to>
    <xdr:cxnSp macro="">
      <xdr:nvCxnSpPr>
        <xdr:cNvPr id="470" name="直線コネクタ 469"/>
        <xdr:cNvCxnSpPr/>
      </xdr:nvCxnSpPr>
      <xdr:spPr>
        <a:xfrm flipV="1">
          <a:off x="7861300" y="15801282"/>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2" name="テキスト ボックス 471"/>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36895</xdr:rowOff>
    </xdr:from>
    <xdr:to>
      <xdr:col>41</xdr:col>
      <xdr:colOff>50800</xdr:colOff>
      <xdr:row>92</xdr:row>
      <xdr:rowOff>44734</xdr:rowOff>
    </xdr:to>
    <xdr:cxnSp macro="">
      <xdr:nvCxnSpPr>
        <xdr:cNvPr id="473" name="直線コネクタ 472"/>
        <xdr:cNvCxnSpPr/>
      </xdr:nvCxnSpPr>
      <xdr:spPr>
        <a:xfrm flipV="1">
          <a:off x="6972300" y="15810295"/>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5" name="テキスト ボックス 474"/>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7" name="テキスト ボックス 476"/>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39391</xdr:rowOff>
    </xdr:from>
    <xdr:to>
      <xdr:col>55</xdr:col>
      <xdr:colOff>50800</xdr:colOff>
      <xdr:row>92</xdr:row>
      <xdr:rowOff>140991</xdr:rowOff>
    </xdr:to>
    <xdr:sp macro="" textlink="">
      <xdr:nvSpPr>
        <xdr:cNvPr id="483" name="楕円 482"/>
        <xdr:cNvSpPr/>
      </xdr:nvSpPr>
      <xdr:spPr>
        <a:xfrm>
          <a:off x="10426700" y="158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62268</xdr:rowOff>
    </xdr:from>
    <xdr:ext cx="534377" cy="259045"/>
    <xdr:sp macro="" textlink="">
      <xdr:nvSpPr>
        <xdr:cNvPr id="484" name="土木費該当値テキスト"/>
        <xdr:cNvSpPr txBox="1"/>
      </xdr:nvSpPr>
      <xdr:spPr>
        <a:xfrm>
          <a:off x="10528300" y="1566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65027</xdr:rowOff>
    </xdr:from>
    <xdr:to>
      <xdr:col>50</xdr:col>
      <xdr:colOff>165100</xdr:colOff>
      <xdr:row>91</xdr:row>
      <xdr:rowOff>166627</xdr:rowOff>
    </xdr:to>
    <xdr:sp macro="" textlink="">
      <xdr:nvSpPr>
        <xdr:cNvPr id="485" name="楕円 484"/>
        <xdr:cNvSpPr/>
      </xdr:nvSpPr>
      <xdr:spPr>
        <a:xfrm>
          <a:off x="9588500" y="156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11704</xdr:rowOff>
    </xdr:from>
    <xdr:ext cx="534377" cy="259045"/>
    <xdr:sp macro="" textlink="">
      <xdr:nvSpPr>
        <xdr:cNvPr id="486" name="テキスト ボックス 485"/>
        <xdr:cNvSpPr txBox="1"/>
      </xdr:nvSpPr>
      <xdr:spPr>
        <a:xfrm>
          <a:off x="9372111" y="1544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148532</xdr:rowOff>
    </xdr:from>
    <xdr:to>
      <xdr:col>46</xdr:col>
      <xdr:colOff>38100</xdr:colOff>
      <xdr:row>92</xdr:row>
      <xdr:rowOff>78682</xdr:rowOff>
    </xdr:to>
    <xdr:sp macro="" textlink="">
      <xdr:nvSpPr>
        <xdr:cNvPr id="487" name="楕円 486"/>
        <xdr:cNvSpPr/>
      </xdr:nvSpPr>
      <xdr:spPr>
        <a:xfrm>
          <a:off x="8699500" y="15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95209</xdr:rowOff>
    </xdr:from>
    <xdr:ext cx="534377" cy="259045"/>
    <xdr:sp macro="" textlink="">
      <xdr:nvSpPr>
        <xdr:cNvPr id="488" name="テキスト ボックス 487"/>
        <xdr:cNvSpPr txBox="1"/>
      </xdr:nvSpPr>
      <xdr:spPr>
        <a:xfrm>
          <a:off x="8483111" y="155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157545</xdr:rowOff>
    </xdr:from>
    <xdr:to>
      <xdr:col>41</xdr:col>
      <xdr:colOff>101600</xdr:colOff>
      <xdr:row>92</xdr:row>
      <xdr:rowOff>87695</xdr:rowOff>
    </xdr:to>
    <xdr:sp macro="" textlink="">
      <xdr:nvSpPr>
        <xdr:cNvPr id="489" name="楕円 488"/>
        <xdr:cNvSpPr/>
      </xdr:nvSpPr>
      <xdr:spPr>
        <a:xfrm>
          <a:off x="7810500" y="157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104222</xdr:rowOff>
    </xdr:from>
    <xdr:ext cx="534377" cy="259045"/>
    <xdr:sp macro="" textlink="">
      <xdr:nvSpPr>
        <xdr:cNvPr id="490" name="テキスト ボックス 489"/>
        <xdr:cNvSpPr txBox="1"/>
      </xdr:nvSpPr>
      <xdr:spPr>
        <a:xfrm>
          <a:off x="7594111" y="155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165384</xdr:rowOff>
    </xdr:from>
    <xdr:to>
      <xdr:col>36</xdr:col>
      <xdr:colOff>165100</xdr:colOff>
      <xdr:row>92</xdr:row>
      <xdr:rowOff>95534</xdr:rowOff>
    </xdr:to>
    <xdr:sp macro="" textlink="">
      <xdr:nvSpPr>
        <xdr:cNvPr id="491" name="楕円 490"/>
        <xdr:cNvSpPr/>
      </xdr:nvSpPr>
      <xdr:spPr>
        <a:xfrm>
          <a:off x="6921500" y="157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112061</xdr:rowOff>
    </xdr:from>
    <xdr:ext cx="534377" cy="259045"/>
    <xdr:sp macro="" textlink="">
      <xdr:nvSpPr>
        <xdr:cNvPr id="492" name="テキスト ボックス 491"/>
        <xdr:cNvSpPr txBox="1"/>
      </xdr:nvSpPr>
      <xdr:spPr>
        <a:xfrm>
          <a:off x="6705111" y="155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46228</xdr:rowOff>
    </xdr:from>
    <xdr:to>
      <xdr:col>85</xdr:col>
      <xdr:colOff>127000</xdr:colOff>
      <xdr:row>35</xdr:row>
      <xdr:rowOff>83312</xdr:rowOff>
    </xdr:to>
    <xdr:cxnSp macro="">
      <xdr:nvCxnSpPr>
        <xdr:cNvPr id="522" name="直線コネクタ 521"/>
        <xdr:cNvCxnSpPr/>
      </xdr:nvCxnSpPr>
      <xdr:spPr>
        <a:xfrm>
          <a:off x="15481300" y="5875528"/>
          <a:ext cx="838200"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46228</xdr:rowOff>
    </xdr:from>
    <xdr:to>
      <xdr:col>81</xdr:col>
      <xdr:colOff>50800</xdr:colOff>
      <xdr:row>35</xdr:row>
      <xdr:rowOff>134366</xdr:rowOff>
    </xdr:to>
    <xdr:cxnSp macro="">
      <xdr:nvCxnSpPr>
        <xdr:cNvPr id="525" name="直線コネクタ 524"/>
        <xdr:cNvCxnSpPr/>
      </xdr:nvCxnSpPr>
      <xdr:spPr>
        <a:xfrm flipV="1">
          <a:off x="14592300" y="5875528"/>
          <a:ext cx="889000" cy="2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7" name="テキスト ボックス 526"/>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115316</xdr:rowOff>
    </xdr:from>
    <xdr:to>
      <xdr:col>76</xdr:col>
      <xdr:colOff>114300</xdr:colOff>
      <xdr:row>35</xdr:row>
      <xdr:rowOff>134366</xdr:rowOff>
    </xdr:to>
    <xdr:cxnSp macro="">
      <xdr:nvCxnSpPr>
        <xdr:cNvPr id="528" name="直線コネクタ 527"/>
        <xdr:cNvCxnSpPr/>
      </xdr:nvCxnSpPr>
      <xdr:spPr>
        <a:xfrm>
          <a:off x="13703300" y="61160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30" name="テキスト ボックス 529"/>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33274</xdr:rowOff>
    </xdr:from>
    <xdr:to>
      <xdr:col>71</xdr:col>
      <xdr:colOff>177800</xdr:colOff>
      <xdr:row>35</xdr:row>
      <xdr:rowOff>115316</xdr:rowOff>
    </xdr:to>
    <xdr:cxnSp macro="">
      <xdr:nvCxnSpPr>
        <xdr:cNvPr id="531" name="直線コネクタ 530"/>
        <xdr:cNvCxnSpPr/>
      </xdr:nvCxnSpPr>
      <xdr:spPr>
        <a:xfrm>
          <a:off x="12814300" y="5862574"/>
          <a:ext cx="889000" cy="2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3" name="テキスト ボックス 532"/>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5" name="テキスト ボックス 534"/>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32512</xdr:rowOff>
    </xdr:from>
    <xdr:to>
      <xdr:col>85</xdr:col>
      <xdr:colOff>177800</xdr:colOff>
      <xdr:row>35</xdr:row>
      <xdr:rowOff>134112</xdr:rowOff>
    </xdr:to>
    <xdr:sp macro="" textlink="">
      <xdr:nvSpPr>
        <xdr:cNvPr id="541" name="楕円 540"/>
        <xdr:cNvSpPr/>
      </xdr:nvSpPr>
      <xdr:spPr>
        <a:xfrm>
          <a:off x="162687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55389</xdr:rowOff>
    </xdr:from>
    <xdr:ext cx="534377" cy="259045"/>
    <xdr:sp macro="" textlink="">
      <xdr:nvSpPr>
        <xdr:cNvPr id="542" name="消防費該当値テキスト"/>
        <xdr:cNvSpPr txBox="1"/>
      </xdr:nvSpPr>
      <xdr:spPr>
        <a:xfrm>
          <a:off x="16370300" y="58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166878</xdr:rowOff>
    </xdr:from>
    <xdr:to>
      <xdr:col>81</xdr:col>
      <xdr:colOff>101600</xdr:colOff>
      <xdr:row>34</xdr:row>
      <xdr:rowOff>97028</xdr:rowOff>
    </xdr:to>
    <xdr:sp macro="" textlink="">
      <xdr:nvSpPr>
        <xdr:cNvPr id="543" name="楕円 542"/>
        <xdr:cNvSpPr/>
      </xdr:nvSpPr>
      <xdr:spPr>
        <a:xfrm>
          <a:off x="15430500" y="58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113555</xdr:rowOff>
    </xdr:from>
    <xdr:ext cx="534377" cy="259045"/>
    <xdr:sp macro="" textlink="">
      <xdr:nvSpPr>
        <xdr:cNvPr id="544" name="テキスト ボックス 543"/>
        <xdr:cNvSpPr txBox="1"/>
      </xdr:nvSpPr>
      <xdr:spPr>
        <a:xfrm>
          <a:off x="15214111" y="55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83566</xdr:rowOff>
    </xdr:from>
    <xdr:to>
      <xdr:col>76</xdr:col>
      <xdr:colOff>165100</xdr:colOff>
      <xdr:row>36</xdr:row>
      <xdr:rowOff>13716</xdr:rowOff>
    </xdr:to>
    <xdr:sp macro="" textlink="">
      <xdr:nvSpPr>
        <xdr:cNvPr id="545" name="楕円 544"/>
        <xdr:cNvSpPr/>
      </xdr:nvSpPr>
      <xdr:spPr>
        <a:xfrm>
          <a:off x="14541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30243</xdr:rowOff>
    </xdr:from>
    <xdr:ext cx="534377" cy="259045"/>
    <xdr:sp macro="" textlink="">
      <xdr:nvSpPr>
        <xdr:cNvPr id="546" name="テキスト ボックス 545"/>
        <xdr:cNvSpPr txBox="1"/>
      </xdr:nvSpPr>
      <xdr:spPr>
        <a:xfrm>
          <a:off x="14325111" y="58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64516</xdr:rowOff>
    </xdr:from>
    <xdr:to>
      <xdr:col>72</xdr:col>
      <xdr:colOff>38100</xdr:colOff>
      <xdr:row>35</xdr:row>
      <xdr:rowOff>166116</xdr:rowOff>
    </xdr:to>
    <xdr:sp macro="" textlink="">
      <xdr:nvSpPr>
        <xdr:cNvPr id="547" name="楕円 546"/>
        <xdr:cNvSpPr/>
      </xdr:nvSpPr>
      <xdr:spPr>
        <a:xfrm>
          <a:off x="136525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11193</xdr:rowOff>
    </xdr:from>
    <xdr:ext cx="534377" cy="259045"/>
    <xdr:sp macro="" textlink="">
      <xdr:nvSpPr>
        <xdr:cNvPr id="548" name="テキスト ボックス 547"/>
        <xdr:cNvSpPr txBox="1"/>
      </xdr:nvSpPr>
      <xdr:spPr>
        <a:xfrm>
          <a:off x="13436111" y="58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153924</xdr:rowOff>
    </xdr:from>
    <xdr:to>
      <xdr:col>67</xdr:col>
      <xdr:colOff>101600</xdr:colOff>
      <xdr:row>34</xdr:row>
      <xdr:rowOff>84074</xdr:rowOff>
    </xdr:to>
    <xdr:sp macro="" textlink="">
      <xdr:nvSpPr>
        <xdr:cNvPr id="549" name="楕円 548"/>
        <xdr:cNvSpPr/>
      </xdr:nvSpPr>
      <xdr:spPr>
        <a:xfrm>
          <a:off x="12763500" y="58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100601</xdr:rowOff>
    </xdr:from>
    <xdr:ext cx="534377" cy="259045"/>
    <xdr:sp macro="" textlink="">
      <xdr:nvSpPr>
        <xdr:cNvPr id="550" name="テキスト ボックス 549"/>
        <xdr:cNvSpPr txBox="1"/>
      </xdr:nvSpPr>
      <xdr:spPr>
        <a:xfrm>
          <a:off x="12547111" y="55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157600</xdr:rowOff>
    </xdr:from>
    <xdr:to>
      <xdr:col>85</xdr:col>
      <xdr:colOff>127000</xdr:colOff>
      <xdr:row>55</xdr:row>
      <xdr:rowOff>7158</xdr:rowOff>
    </xdr:to>
    <xdr:cxnSp macro="">
      <xdr:nvCxnSpPr>
        <xdr:cNvPr id="578" name="直線コネクタ 577"/>
        <xdr:cNvCxnSpPr/>
      </xdr:nvCxnSpPr>
      <xdr:spPr>
        <a:xfrm flipV="1">
          <a:off x="15481300" y="8901550"/>
          <a:ext cx="838200" cy="5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135768</xdr:rowOff>
    </xdr:from>
    <xdr:to>
      <xdr:col>81</xdr:col>
      <xdr:colOff>50800</xdr:colOff>
      <xdr:row>55</xdr:row>
      <xdr:rowOff>7158</xdr:rowOff>
    </xdr:to>
    <xdr:cxnSp macro="">
      <xdr:nvCxnSpPr>
        <xdr:cNvPr id="581" name="直線コネクタ 580"/>
        <xdr:cNvCxnSpPr/>
      </xdr:nvCxnSpPr>
      <xdr:spPr>
        <a:xfrm>
          <a:off x="14592300" y="9051168"/>
          <a:ext cx="889000" cy="38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135768</xdr:rowOff>
    </xdr:from>
    <xdr:to>
      <xdr:col>76</xdr:col>
      <xdr:colOff>114300</xdr:colOff>
      <xdr:row>53</xdr:row>
      <xdr:rowOff>115903</xdr:rowOff>
    </xdr:to>
    <xdr:cxnSp macro="">
      <xdr:nvCxnSpPr>
        <xdr:cNvPr id="584" name="直線コネクタ 583"/>
        <xdr:cNvCxnSpPr/>
      </xdr:nvCxnSpPr>
      <xdr:spPr>
        <a:xfrm flipV="1">
          <a:off x="13703300" y="9051168"/>
          <a:ext cx="889000" cy="1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115903</xdr:rowOff>
    </xdr:from>
    <xdr:to>
      <xdr:col>71</xdr:col>
      <xdr:colOff>177800</xdr:colOff>
      <xdr:row>55</xdr:row>
      <xdr:rowOff>74229</xdr:rowOff>
    </xdr:to>
    <xdr:cxnSp macro="">
      <xdr:nvCxnSpPr>
        <xdr:cNvPr id="587" name="直線コネクタ 586"/>
        <xdr:cNvCxnSpPr/>
      </xdr:nvCxnSpPr>
      <xdr:spPr>
        <a:xfrm flipV="1">
          <a:off x="12814300" y="9202753"/>
          <a:ext cx="889000" cy="30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106800</xdr:rowOff>
    </xdr:from>
    <xdr:to>
      <xdr:col>85</xdr:col>
      <xdr:colOff>177800</xdr:colOff>
      <xdr:row>52</xdr:row>
      <xdr:rowOff>36950</xdr:rowOff>
    </xdr:to>
    <xdr:sp macro="" textlink="">
      <xdr:nvSpPr>
        <xdr:cNvPr id="597" name="楕円 596"/>
        <xdr:cNvSpPr/>
      </xdr:nvSpPr>
      <xdr:spPr>
        <a:xfrm>
          <a:off x="16268700" y="88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129677</xdr:rowOff>
    </xdr:from>
    <xdr:ext cx="534377" cy="259045"/>
    <xdr:sp macro="" textlink="">
      <xdr:nvSpPr>
        <xdr:cNvPr id="598" name="教育費該当値テキスト"/>
        <xdr:cNvSpPr txBox="1"/>
      </xdr:nvSpPr>
      <xdr:spPr>
        <a:xfrm>
          <a:off x="16370300" y="87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127808</xdr:rowOff>
    </xdr:from>
    <xdr:to>
      <xdr:col>81</xdr:col>
      <xdr:colOff>101600</xdr:colOff>
      <xdr:row>55</xdr:row>
      <xdr:rowOff>57958</xdr:rowOff>
    </xdr:to>
    <xdr:sp macro="" textlink="">
      <xdr:nvSpPr>
        <xdr:cNvPr id="599" name="楕円 598"/>
        <xdr:cNvSpPr/>
      </xdr:nvSpPr>
      <xdr:spPr>
        <a:xfrm>
          <a:off x="15430500" y="93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74485</xdr:rowOff>
    </xdr:from>
    <xdr:ext cx="534377" cy="259045"/>
    <xdr:sp macro="" textlink="">
      <xdr:nvSpPr>
        <xdr:cNvPr id="600" name="テキスト ボックス 599"/>
        <xdr:cNvSpPr txBox="1"/>
      </xdr:nvSpPr>
      <xdr:spPr>
        <a:xfrm>
          <a:off x="15214111" y="91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84968</xdr:rowOff>
    </xdr:from>
    <xdr:to>
      <xdr:col>76</xdr:col>
      <xdr:colOff>165100</xdr:colOff>
      <xdr:row>53</xdr:row>
      <xdr:rowOff>15118</xdr:rowOff>
    </xdr:to>
    <xdr:sp macro="" textlink="">
      <xdr:nvSpPr>
        <xdr:cNvPr id="601" name="楕円 600"/>
        <xdr:cNvSpPr/>
      </xdr:nvSpPr>
      <xdr:spPr>
        <a:xfrm>
          <a:off x="14541500" y="9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31645</xdr:rowOff>
    </xdr:from>
    <xdr:ext cx="534377" cy="259045"/>
    <xdr:sp macro="" textlink="">
      <xdr:nvSpPr>
        <xdr:cNvPr id="602" name="テキスト ボックス 601"/>
        <xdr:cNvSpPr txBox="1"/>
      </xdr:nvSpPr>
      <xdr:spPr>
        <a:xfrm>
          <a:off x="14325111" y="87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65103</xdr:rowOff>
    </xdr:from>
    <xdr:to>
      <xdr:col>72</xdr:col>
      <xdr:colOff>38100</xdr:colOff>
      <xdr:row>53</xdr:row>
      <xdr:rowOff>166703</xdr:rowOff>
    </xdr:to>
    <xdr:sp macro="" textlink="">
      <xdr:nvSpPr>
        <xdr:cNvPr id="603" name="楕円 602"/>
        <xdr:cNvSpPr/>
      </xdr:nvSpPr>
      <xdr:spPr>
        <a:xfrm>
          <a:off x="13652500" y="9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11780</xdr:rowOff>
    </xdr:from>
    <xdr:ext cx="534377" cy="259045"/>
    <xdr:sp macro="" textlink="">
      <xdr:nvSpPr>
        <xdr:cNvPr id="604" name="テキスト ボックス 603"/>
        <xdr:cNvSpPr txBox="1"/>
      </xdr:nvSpPr>
      <xdr:spPr>
        <a:xfrm>
          <a:off x="13436111" y="8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23429</xdr:rowOff>
    </xdr:from>
    <xdr:to>
      <xdr:col>67</xdr:col>
      <xdr:colOff>101600</xdr:colOff>
      <xdr:row>55</xdr:row>
      <xdr:rowOff>125029</xdr:rowOff>
    </xdr:to>
    <xdr:sp macro="" textlink="">
      <xdr:nvSpPr>
        <xdr:cNvPr id="605" name="楕円 604"/>
        <xdr:cNvSpPr/>
      </xdr:nvSpPr>
      <xdr:spPr>
        <a:xfrm>
          <a:off x="12763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141556</xdr:rowOff>
    </xdr:from>
    <xdr:ext cx="534377" cy="259045"/>
    <xdr:sp macro="" textlink="">
      <xdr:nvSpPr>
        <xdr:cNvPr id="606" name="テキスト ボックス 605"/>
        <xdr:cNvSpPr txBox="1"/>
      </xdr:nvSpPr>
      <xdr:spPr>
        <a:xfrm>
          <a:off x="12547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10051</xdr:rowOff>
    </xdr:from>
    <xdr:to>
      <xdr:col>85</xdr:col>
      <xdr:colOff>127000</xdr:colOff>
      <xdr:row>79</xdr:row>
      <xdr:rowOff>20338</xdr:rowOff>
    </xdr:to>
    <xdr:cxnSp macro="">
      <xdr:nvCxnSpPr>
        <xdr:cNvPr id="637" name="直線コネクタ 636"/>
        <xdr:cNvCxnSpPr/>
      </xdr:nvCxnSpPr>
      <xdr:spPr>
        <a:xfrm>
          <a:off x="15481300" y="13383151"/>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10051</xdr:rowOff>
    </xdr:from>
    <xdr:to>
      <xdr:col>81</xdr:col>
      <xdr:colOff>50800</xdr:colOff>
      <xdr:row>78</xdr:row>
      <xdr:rowOff>92511</xdr:rowOff>
    </xdr:to>
    <xdr:cxnSp macro="">
      <xdr:nvCxnSpPr>
        <xdr:cNvPr id="640" name="直線コネクタ 639"/>
        <xdr:cNvCxnSpPr/>
      </xdr:nvCxnSpPr>
      <xdr:spPr>
        <a:xfrm flipV="1">
          <a:off x="14592300" y="13383151"/>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2" name="テキスト ボックス 641"/>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83530</xdr:rowOff>
    </xdr:from>
    <xdr:to>
      <xdr:col>76</xdr:col>
      <xdr:colOff>114300</xdr:colOff>
      <xdr:row>78</xdr:row>
      <xdr:rowOff>92511</xdr:rowOff>
    </xdr:to>
    <xdr:cxnSp macro="">
      <xdr:nvCxnSpPr>
        <xdr:cNvPr id="643" name="直線コネクタ 642"/>
        <xdr:cNvCxnSpPr/>
      </xdr:nvCxnSpPr>
      <xdr:spPr>
        <a:xfrm>
          <a:off x="13703300" y="13456630"/>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118963</xdr:rowOff>
    </xdr:from>
    <xdr:to>
      <xdr:col>71</xdr:col>
      <xdr:colOff>177800</xdr:colOff>
      <xdr:row>78</xdr:row>
      <xdr:rowOff>83530</xdr:rowOff>
    </xdr:to>
    <xdr:cxnSp macro="">
      <xdr:nvCxnSpPr>
        <xdr:cNvPr id="646" name="直線コネクタ 645"/>
        <xdr:cNvCxnSpPr/>
      </xdr:nvCxnSpPr>
      <xdr:spPr>
        <a:xfrm>
          <a:off x="12814300" y="12806263"/>
          <a:ext cx="889000" cy="6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95575</xdr:rowOff>
    </xdr:from>
    <xdr:ext cx="469744" cy="259045"/>
    <xdr:sp macro="" textlink="">
      <xdr:nvSpPr>
        <xdr:cNvPr id="650" name="テキスト ボックス 649"/>
        <xdr:cNvSpPr txBox="1"/>
      </xdr:nvSpPr>
      <xdr:spPr>
        <a:xfrm>
          <a:off x="12579428" y="1312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140988</xdr:rowOff>
    </xdr:from>
    <xdr:to>
      <xdr:col>85</xdr:col>
      <xdr:colOff>177800</xdr:colOff>
      <xdr:row>79</xdr:row>
      <xdr:rowOff>71138</xdr:rowOff>
    </xdr:to>
    <xdr:sp macro="" textlink="">
      <xdr:nvSpPr>
        <xdr:cNvPr id="656" name="楕円 655"/>
        <xdr:cNvSpPr/>
      </xdr:nvSpPr>
      <xdr:spPr>
        <a:xfrm>
          <a:off x="162687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100365</xdr:rowOff>
    </xdr:from>
    <xdr:ext cx="378565" cy="259045"/>
    <xdr:sp macro="" textlink="">
      <xdr:nvSpPr>
        <xdr:cNvPr id="657" name="災害復旧費該当値テキスト"/>
        <xdr:cNvSpPr txBox="1"/>
      </xdr:nvSpPr>
      <xdr:spPr>
        <a:xfrm>
          <a:off x="16370300" y="1330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130701</xdr:rowOff>
    </xdr:from>
    <xdr:to>
      <xdr:col>81</xdr:col>
      <xdr:colOff>101600</xdr:colOff>
      <xdr:row>78</xdr:row>
      <xdr:rowOff>60851</xdr:rowOff>
    </xdr:to>
    <xdr:sp macro="" textlink="">
      <xdr:nvSpPr>
        <xdr:cNvPr id="658" name="楕円 657"/>
        <xdr:cNvSpPr/>
      </xdr:nvSpPr>
      <xdr:spPr>
        <a:xfrm>
          <a:off x="15430500" y="133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77378</xdr:rowOff>
    </xdr:from>
    <xdr:ext cx="469744" cy="259045"/>
    <xdr:sp macro="" textlink="">
      <xdr:nvSpPr>
        <xdr:cNvPr id="659" name="テキスト ボックス 658"/>
        <xdr:cNvSpPr txBox="1"/>
      </xdr:nvSpPr>
      <xdr:spPr>
        <a:xfrm>
          <a:off x="15246428" y="131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41711</xdr:rowOff>
    </xdr:from>
    <xdr:to>
      <xdr:col>76</xdr:col>
      <xdr:colOff>165100</xdr:colOff>
      <xdr:row>78</xdr:row>
      <xdr:rowOff>143311</xdr:rowOff>
    </xdr:to>
    <xdr:sp macro="" textlink="">
      <xdr:nvSpPr>
        <xdr:cNvPr id="660" name="楕円 659"/>
        <xdr:cNvSpPr/>
      </xdr:nvSpPr>
      <xdr:spPr>
        <a:xfrm>
          <a:off x="14541500" y="134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134438</xdr:rowOff>
    </xdr:from>
    <xdr:ext cx="469744" cy="259045"/>
    <xdr:sp macro="" textlink="">
      <xdr:nvSpPr>
        <xdr:cNvPr id="661" name="テキスト ボックス 660"/>
        <xdr:cNvSpPr txBox="1"/>
      </xdr:nvSpPr>
      <xdr:spPr>
        <a:xfrm>
          <a:off x="14357428" y="1350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32730</xdr:rowOff>
    </xdr:from>
    <xdr:to>
      <xdr:col>72</xdr:col>
      <xdr:colOff>38100</xdr:colOff>
      <xdr:row>78</xdr:row>
      <xdr:rowOff>134330</xdr:rowOff>
    </xdr:to>
    <xdr:sp macro="" textlink="">
      <xdr:nvSpPr>
        <xdr:cNvPr id="662" name="楕円 661"/>
        <xdr:cNvSpPr/>
      </xdr:nvSpPr>
      <xdr:spPr>
        <a:xfrm>
          <a:off x="13652500" y="134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125457</xdr:rowOff>
    </xdr:from>
    <xdr:ext cx="469744" cy="259045"/>
    <xdr:sp macro="" textlink="">
      <xdr:nvSpPr>
        <xdr:cNvPr id="663" name="テキスト ボックス 662"/>
        <xdr:cNvSpPr txBox="1"/>
      </xdr:nvSpPr>
      <xdr:spPr>
        <a:xfrm>
          <a:off x="13468428" y="134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68163</xdr:rowOff>
    </xdr:from>
    <xdr:to>
      <xdr:col>67</xdr:col>
      <xdr:colOff>101600</xdr:colOff>
      <xdr:row>74</xdr:row>
      <xdr:rowOff>169763</xdr:rowOff>
    </xdr:to>
    <xdr:sp macro="" textlink="">
      <xdr:nvSpPr>
        <xdr:cNvPr id="664" name="楕円 663"/>
        <xdr:cNvSpPr/>
      </xdr:nvSpPr>
      <xdr:spPr>
        <a:xfrm>
          <a:off x="12763500" y="127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14840</xdr:rowOff>
    </xdr:from>
    <xdr:ext cx="469744" cy="259045"/>
    <xdr:sp macro="" textlink="">
      <xdr:nvSpPr>
        <xdr:cNvPr id="665" name="テキスト ボックス 664"/>
        <xdr:cNvSpPr txBox="1"/>
      </xdr:nvSpPr>
      <xdr:spPr>
        <a:xfrm>
          <a:off x="12579428" y="125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34727</xdr:rowOff>
    </xdr:from>
    <xdr:to>
      <xdr:col>85</xdr:col>
      <xdr:colOff>127000</xdr:colOff>
      <xdr:row>96</xdr:row>
      <xdr:rowOff>47482</xdr:rowOff>
    </xdr:to>
    <xdr:cxnSp macro="">
      <xdr:nvCxnSpPr>
        <xdr:cNvPr id="693" name="直線コネクタ 692"/>
        <xdr:cNvCxnSpPr/>
      </xdr:nvCxnSpPr>
      <xdr:spPr>
        <a:xfrm>
          <a:off x="15481300" y="16493927"/>
          <a:ext cx="8382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34727</xdr:rowOff>
    </xdr:from>
    <xdr:to>
      <xdr:col>81</xdr:col>
      <xdr:colOff>50800</xdr:colOff>
      <xdr:row>96</xdr:row>
      <xdr:rowOff>120909</xdr:rowOff>
    </xdr:to>
    <xdr:cxnSp macro="">
      <xdr:nvCxnSpPr>
        <xdr:cNvPr id="696" name="直線コネクタ 695"/>
        <xdr:cNvCxnSpPr/>
      </xdr:nvCxnSpPr>
      <xdr:spPr>
        <a:xfrm flipV="1">
          <a:off x="14592300" y="16493927"/>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120909</xdr:rowOff>
    </xdr:from>
    <xdr:to>
      <xdr:col>76</xdr:col>
      <xdr:colOff>114300</xdr:colOff>
      <xdr:row>96</xdr:row>
      <xdr:rowOff>144021</xdr:rowOff>
    </xdr:to>
    <xdr:cxnSp macro="">
      <xdr:nvCxnSpPr>
        <xdr:cNvPr id="699" name="直線コネクタ 698"/>
        <xdr:cNvCxnSpPr/>
      </xdr:nvCxnSpPr>
      <xdr:spPr>
        <a:xfrm flipV="1">
          <a:off x="13703300" y="165801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144021</xdr:rowOff>
    </xdr:from>
    <xdr:to>
      <xdr:col>71</xdr:col>
      <xdr:colOff>177800</xdr:colOff>
      <xdr:row>96</xdr:row>
      <xdr:rowOff>164937</xdr:rowOff>
    </xdr:to>
    <xdr:cxnSp macro="">
      <xdr:nvCxnSpPr>
        <xdr:cNvPr id="702" name="直線コネクタ 701"/>
        <xdr:cNvCxnSpPr/>
      </xdr:nvCxnSpPr>
      <xdr:spPr>
        <a:xfrm flipV="1">
          <a:off x="12814300" y="16603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168132</xdr:rowOff>
    </xdr:from>
    <xdr:to>
      <xdr:col>85</xdr:col>
      <xdr:colOff>177800</xdr:colOff>
      <xdr:row>96</xdr:row>
      <xdr:rowOff>98282</xdr:rowOff>
    </xdr:to>
    <xdr:sp macro="" textlink="">
      <xdr:nvSpPr>
        <xdr:cNvPr id="712" name="楕円 711"/>
        <xdr:cNvSpPr/>
      </xdr:nvSpPr>
      <xdr:spPr>
        <a:xfrm>
          <a:off x="16268700" y="164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19559</xdr:rowOff>
    </xdr:from>
    <xdr:ext cx="534377" cy="259045"/>
    <xdr:sp macro="" textlink="">
      <xdr:nvSpPr>
        <xdr:cNvPr id="713" name="公債費該当値テキスト"/>
        <xdr:cNvSpPr txBox="1"/>
      </xdr:nvSpPr>
      <xdr:spPr>
        <a:xfrm>
          <a:off x="16370300" y="163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155377</xdr:rowOff>
    </xdr:from>
    <xdr:to>
      <xdr:col>81</xdr:col>
      <xdr:colOff>101600</xdr:colOff>
      <xdr:row>96</xdr:row>
      <xdr:rowOff>85527</xdr:rowOff>
    </xdr:to>
    <xdr:sp macro="" textlink="">
      <xdr:nvSpPr>
        <xdr:cNvPr id="714" name="楕円 713"/>
        <xdr:cNvSpPr/>
      </xdr:nvSpPr>
      <xdr:spPr>
        <a:xfrm>
          <a:off x="15430500" y="16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102054</xdr:rowOff>
    </xdr:from>
    <xdr:ext cx="534377" cy="259045"/>
    <xdr:sp macro="" textlink="">
      <xdr:nvSpPr>
        <xdr:cNvPr id="715" name="テキスト ボックス 714"/>
        <xdr:cNvSpPr txBox="1"/>
      </xdr:nvSpPr>
      <xdr:spPr>
        <a:xfrm>
          <a:off x="15214111" y="162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70109</xdr:rowOff>
    </xdr:from>
    <xdr:to>
      <xdr:col>76</xdr:col>
      <xdr:colOff>165100</xdr:colOff>
      <xdr:row>97</xdr:row>
      <xdr:rowOff>259</xdr:rowOff>
    </xdr:to>
    <xdr:sp macro="" textlink="">
      <xdr:nvSpPr>
        <xdr:cNvPr id="716" name="楕円 715"/>
        <xdr:cNvSpPr/>
      </xdr:nvSpPr>
      <xdr:spPr>
        <a:xfrm>
          <a:off x="145415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16786</xdr:rowOff>
    </xdr:from>
    <xdr:ext cx="534377" cy="259045"/>
    <xdr:sp macro="" textlink="">
      <xdr:nvSpPr>
        <xdr:cNvPr id="717" name="テキスト ボックス 716"/>
        <xdr:cNvSpPr txBox="1"/>
      </xdr:nvSpPr>
      <xdr:spPr>
        <a:xfrm>
          <a:off x="14325111" y="163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93221</xdr:rowOff>
    </xdr:from>
    <xdr:to>
      <xdr:col>72</xdr:col>
      <xdr:colOff>38100</xdr:colOff>
      <xdr:row>97</xdr:row>
      <xdr:rowOff>23371</xdr:rowOff>
    </xdr:to>
    <xdr:sp macro="" textlink="">
      <xdr:nvSpPr>
        <xdr:cNvPr id="718" name="楕円 717"/>
        <xdr:cNvSpPr/>
      </xdr:nvSpPr>
      <xdr:spPr>
        <a:xfrm>
          <a:off x="13652500" y="165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39898</xdr:rowOff>
    </xdr:from>
    <xdr:ext cx="534377" cy="259045"/>
    <xdr:sp macro="" textlink="">
      <xdr:nvSpPr>
        <xdr:cNvPr id="719" name="テキスト ボックス 718"/>
        <xdr:cNvSpPr txBox="1"/>
      </xdr:nvSpPr>
      <xdr:spPr>
        <a:xfrm>
          <a:off x="13436111" y="163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114137</xdr:rowOff>
    </xdr:from>
    <xdr:to>
      <xdr:col>67</xdr:col>
      <xdr:colOff>101600</xdr:colOff>
      <xdr:row>97</xdr:row>
      <xdr:rowOff>44287</xdr:rowOff>
    </xdr:to>
    <xdr:sp macro="" textlink="">
      <xdr:nvSpPr>
        <xdr:cNvPr id="720" name="楕円 719"/>
        <xdr:cNvSpPr/>
      </xdr:nvSpPr>
      <xdr:spPr>
        <a:xfrm>
          <a:off x="12763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60814</xdr:rowOff>
    </xdr:from>
    <xdr:ext cx="534377" cy="259045"/>
    <xdr:sp macro="" textlink="">
      <xdr:nvSpPr>
        <xdr:cNvPr id="721" name="テキスト ボックス 720"/>
        <xdr:cNvSpPr txBox="1"/>
      </xdr:nvSpPr>
      <xdr:spPr>
        <a:xfrm>
          <a:off x="12547111" y="16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土木費が一人当たり</a:t>
          </a:r>
          <a:r>
            <a:rPr kumimoji="1" lang="ja-JP" altLang="en-US" sz="1100">
              <a:solidFill>
                <a:schemeClr val="tx1"/>
              </a:solidFill>
              <a:effectLst/>
              <a:latin typeface="+mn-lt"/>
              <a:ea typeface="+mn-ea"/>
              <a:cs typeface="+mn-cs"/>
            </a:rPr>
            <a:t>４７，０１６</a:t>
          </a:r>
          <a:r>
            <a:rPr kumimoji="1" lang="ja-JP" altLang="ja-JP" sz="1100">
              <a:solidFill>
                <a:schemeClr val="tx1"/>
              </a:solidFill>
              <a:effectLst/>
              <a:latin typeface="+mn-lt"/>
              <a:ea typeface="+mn-ea"/>
              <a:cs typeface="+mn-cs"/>
            </a:rPr>
            <a:t>円となっており、類似団体平均に比べ高どまりしているのは、公共下水道事業の経営基盤を強化するための下水道事業への繰出金や道路整備計画に基づく道路新設改良事業の実施等による普通建設事業費や補助費等の増加によるものであ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教育費については、</a:t>
          </a:r>
          <a:r>
            <a:rPr kumimoji="1" lang="ja-JP" altLang="ja-JP" sz="1100">
              <a:solidFill>
                <a:schemeClr val="dk1"/>
              </a:solidFill>
              <a:effectLst/>
              <a:latin typeface="+mn-lt"/>
              <a:ea typeface="+mn-ea"/>
              <a:cs typeface="+mn-cs"/>
            </a:rPr>
            <a:t>小中学校の大規模改造事業等により</a:t>
          </a:r>
          <a:r>
            <a:rPr kumimoji="1" lang="ja-JP" altLang="en-US" sz="1100">
              <a:solidFill>
                <a:schemeClr val="dk1"/>
              </a:solidFill>
              <a:effectLst/>
              <a:latin typeface="+mn-lt"/>
              <a:ea typeface="+mn-ea"/>
              <a:cs typeface="+mn-cs"/>
            </a:rPr>
            <a:t>普通建設事業費が増加したことなどから前年度比２３，４１９円上昇し、７１，７１７円となった。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また、公債費については、合併特例事業債を活用し、合併後の一体的なまちづくりに取り組んできたため、住民一人あたり</a:t>
          </a:r>
          <a:r>
            <a:rPr kumimoji="1" lang="ja-JP" altLang="en-US" sz="1100">
              <a:solidFill>
                <a:schemeClr val="tx1"/>
              </a:solidFill>
              <a:effectLst/>
              <a:latin typeface="+mn-lt"/>
              <a:ea typeface="+mn-ea"/>
              <a:cs typeface="+mn-cs"/>
            </a:rPr>
            <a:t>３９，０３４</a:t>
          </a:r>
          <a:r>
            <a:rPr kumimoji="1" lang="ja-JP" altLang="ja-JP" sz="1100">
              <a:solidFill>
                <a:schemeClr val="tx1"/>
              </a:solidFill>
              <a:effectLst/>
              <a:latin typeface="+mn-lt"/>
              <a:ea typeface="+mn-ea"/>
              <a:cs typeface="+mn-cs"/>
            </a:rPr>
            <a:t>円で、前年度比</a:t>
          </a:r>
          <a:r>
            <a:rPr kumimoji="1" lang="ja-JP" altLang="en-US" sz="1100">
              <a:solidFill>
                <a:schemeClr val="tx1"/>
              </a:solidFill>
              <a:effectLst/>
              <a:latin typeface="+mn-lt"/>
              <a:ea typeface="+mn-ea"/>
              <a:cs typeface="+mn-cs"/>
            </a:rPr>
            <a:t>５５８</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となり、類似団体と比べ</a:t>
          </a:r>
          <a:r>
            <a:rPr kumimoji="1" lang="ja-JP" altLang="en-US" sz="1100">
              <a:solidFill>
                <a:schemeClr val="tx1"/>
              </a:solidFill>
              <a:effectLst/>
              <a:latin typeface="+mn-lt"/>
              <a:ea typeface="+mn-ea"/>
              <a:cs typeface="+mn-cs"/>
            </a:rPr>
            <a:t>１１，７５６</a:t>
          </a:r>
          <a:r>
            <a:rPr kumimoji="1" lang="ja-JP" altLang="ja-JP" sz="1100">
              <a:solidFill>
                <a:schemeClr val="tx1"/>
              </a:solidFill>
              <a:effectLst/>
              <a:latin typeface="+mn-lt"/>
              <a:ea typeface="+mn-ea"/>
              <a:cs typeface="+mn-cs"/>
            </a:rPr>
            <a:t>円高くなっている。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文化ホール等の施設整備や設備投資、障がい福祉等に係る社会保障給付の増加等があるものの、市税収入は増収（前年度＋７．７億円）したことなどにより歳入額が増加し、実質収支額は改善した。なお、財源として財政調整基金を２４億円取り崩したことから、標準財政規模比の財政調整基金残高は低下し１２．９３％となった。今後は、事業の選択や見直し、有利な財源の活用等に取り組みながら改善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令和元年度の津市の一般会計、特別会計、企業会計で赤字になった会計はなく、近年の状況から市全体として安定して黒字を計上している。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モーターボート競走事業会計については、平成２９年度に特別会計から企業会計に移行したが、一般会計に継続して繰り出しており、健全な財政運営が行われている。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国民健康保険事業特別会計については、被保険者の減少などにより保険料が減額する一方、医療の高度化や受診頻度の増加などにより保険給付費は増額となり単年度収支額が減少している。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114552477</v>
      </c>
      <c r="BO4" s="462"/>
      <c r="BP4" s="462"/>
      <c r="BQ4" s="462"/>
      <c r="BR4" s="462"/>
      <c r="BS4" s="462"/>
      <c r="BT4" s="462"/>
      <c r="BU4" s="463"/>
      <c r="BV4" s="461">
        <v>109213599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0.3</v>
      </c>
      <c r="CU4" s="646"/>
      <c r="CV4" s="646"/>
      <c r="CW4" s="646"/>
      <c r="CX4" s="646"/>
      <c r="CY4" s="646"/>
      <c r="CZ4" s="646"/>
      <c r="DA4" s="647"/>
      <c r="DB4" s="645">
        <v>0.3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113908412</v>
      </c>
      <c r="BO5" s="467"/>
      <c r="BP5" s="467"/>
      <c r="BQ5" s="467"/>
      <c r="BR5" s="467"/>
      <c r="BS5" s="467"/>
      <c r="BT5" s="467"/>
      <c r="BU5" s="468"/>
      <c r="BV5" s="466">
        <v>108420401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97.3</v>
      </c>
      <c r="CU5" s="437"/>
      <c r="CV5" s="437"/>
      <c r="CW5" s="437"/>
      <c r="CX5" s="437"/>
      <c r="CY5" s="437"/>
      <c r="CZ5" s="437"/>
      <c r="DA5" s="438"/>
      <c r="DB5" s="436">
        <v>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644065</v>
      </c>
      <c r="BO6" s="467"/>
      <c r="BP6" s="467"/>
      <c r="BQ6" s="467"/>
      <c r="BR6" s="467"/>
      <c r="BS6" s="467"/>
      <c r="BT6" s="467"/>
      <c r="BU6" s="468"/>
      <c r="BV6" s="466">
        <v>793198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101.9</v>
      </c>
      <c r="CU6" s="620"/>
      <c r="CV6" s="620"/>
      <c r="CW6" s="620"/>
      <c r="CX6" s="620"/>
      <c r="CY6" s="620"/>
      <c r="CZ6" s="620"/>
      <c r="DA6" s="621"/>
      <c r="DB6" s="619">
        <v>103.3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409938</v>
      </c>
      <c r="BO7" s="467"/>
      <c r="BP7" s="467"/>
      <c r="BQ7" s="467"/>
      <c r="BR7" s="467"/>
      <c r="BS7" s="467"/>
      <c r="BT7" s="467"/>
      <c r="BU7" s="468"/>
      <c r="BV7" s="466">
        <v>622565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66951388</v>
      </c>
      <c r="CU7" s="467"/>
      <c r="CV7" s="467"/>
      <c r="CW7" s="467"/>
      <c r="CX7" s="467"/>
      <c r="CY7" s="467"/>
      <c r="CZ7" s="467"/>
      <c r="DA7" s="468"/>
      <c r="DB7" s="466">
        <v>67583347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234127</v>
      </c>
      <c r="BO8" s="467"/>
      <c r="BP8" s="467"/>
      <c r="BQ8" s="467"/>
      <c r="BR8" s="467"/>
      <c r="BS8" s="467"/>
      <c r="BT8" s="467"/>
      <c r="BU8" s="468"/>
      <c r="BV8" s="466">
        <v>170633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0.71</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279886</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63494</v>
      </c>
      <c r="BO9" s="467"/>
      <c r="BP9" s="467"/>
      <c r="BQ9" s="467"/>
      <c r="BR9" s="467"/>
      <c r="BS9" s="467"/>
      <c r="BT9" s="467"/>
      <c r="BU9" s="468"/>
      <c r="BV9" s="466">
        <v>50074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14.4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285746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110</v>
      </c>
      <c r="AV10" s="524"/>
      <c r="AW10" s="524"/>
      <c r="AX10" s="524"/>
      <c r="AY10" s="446" t="s">
        <v>121</v>
      </c>
      <c r="AZ10" s="447"/>
      <c r="BA10" s="447"/>
      <c r="BB10" s="447"/>
      <c r="BC10" s="447"/>
      <c r="BD10" s="447"/>
      <c r="BE10" s="447"/>
      <c r="BF10" s="447"/>
      <c r="BG10" s="447"/>
      <c r="BH10" s="447"/>
      <c r="BI10" s="447"/>
      <c r="BJ10" s="447"/>
      <c r="BK10" s="447"/>
      <c r="BL10" s="447"/>
      <c r="BM10" s="448"/>
      <c r="BN10" s="466">
        <v>123629</v>
      </c>
      <c r="BO10" s="467"/>
      <c r="BP10" s="467"/>
      <c r="BQ10" s="467"/>
      <c r="BR10" s="467"/>
      <c r="BS10" s="467"/>
      <c r="BT10" s="467"/>
      <c r="BU10" s="468"/>
      <c r="BV10" s="466">
        <v>3642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11791</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278105</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2400000</v>
      </c>
      <c r="BO12" s="467"/>
      <c r="BP12" s="467"/>
      <c r="BQ12" s="467"/>
      <c r="BR12" s="467"/>
      <c r="BS12" s="467"/>
      <c r="BT12" s="467"/>
      <c r="BU12" s="468"/>
      <c r="BV12" s="466">
        <v>2200000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268871</v>
      </c>
      <c r="S13" s="570"/>
      <c r="T13" s="570"/>
      <c r="U13" s="570"/>
      <c r="V13" s="571"/>
      <c r="W13" s="557" t="s">
        <v>140</v>
      </c>
      <c r="X13" s="479"/>
      <c r="Y13" s="479"/>
      <c r="Z13" s="479"/>
      <c r="AA13" s="479"/>
      <c r="AB13" s="480"/>
      <c r="AC13" s="442">
        <v>3585</v>
      </c>
      <c r="AD13" s="443"/>
      <c r="AE13" s="443"/>
      <c r="AF13" s="443"/>
      <c r="AG13" s="444"/>
      <c r="AH13" s="442">
        <v>3793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-2212877</v>
      </c>
      <c r="BO13" s="467"/>
      <c r="BP13" s="467"/>
      <c r="BQ13" s="467"/>
      <c r="BR13" s="467"/>
      <c r="BS13" s="467"/>
      <c r="BT13" s="467"/>
      <c r="BU13" s="468"/>
      <c r="BV13" s="466">
        <v>-2134493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4.7</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279802</v>
      </c>
      <c r="S14" s="570"/>
      <c r="T14" s="570"/>
      <c r="U14" s="570"/>
      <c r="V14" s="571"/>
      <c r="W14" s="572"/>
      <c r="X14" s="482"/>
      <c r="Y14" s="482"/>
      <c r="Z14" s="482"/>
      <c r="AA14" s="482"/>
      <c r="AB14" s="483"/>
      <c r="AC14" s="562">
        <v>2.8</v>
      </c>
      <c r="AD14" s="563"/>
      <c r="AE14" s="563"/>
      <c r="AF14" s="563"/>
      <c r="AG14" s="564"/>
      <c r="AH14" s="562">
        <v>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49.8</v>
      </c>
      <c r="CU14" s="574"/>
      <c r="CV14" s="574"/>
      <c r="CW14" s="574"/>
      <c r="CX14" s="574"/>
      <c r="CY14" s="574"/>
      <c r="CZ14" s="574"/>
      <c r="DA14" s="575"/>
      <c r="DB14" s="573">
        <v>44.3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271164</v>
      </c>
      <c r="S15" s="570"/>
      <c r="T15" s="570"/>
      <c r="U15" s="570"/>
      <c r="V15" s="571"/>
      <c r="W15" s="557" t="s">
        <v>147</v>
      </c>
      <c r="X15" s="479"/>
      <c r="Y15" s="479"/>
      <c r="Z15" s="479"/>
      <c r="AA15" s="479"/>
      <c r="AB15" s="480"/>
      <c r="AC15" s="442">
        <v>33654</v>
      </c>
      <c r="AD15" s="443"/>
      <c r="AE15" s="443"/>
      <c r="AF15" s="443"/>
      <c r="AG15" s="444"/>
      <c r="AH15" s="442">
        <v>34770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36671621</v>
      </c>
      <c r="BO15" s="462"/>
      <c r="BP15" s="462"/>
      <c r="BQ15" s="462"/>
      <c r="BR15" s="462"/>
      <c r="BS15" s="462"/>
      <c r="BT15" s="462"/>
      <c r="BU15" s="463"/>
      <c r="BV15" s="461">
        <v>35990767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26.6</v>
      </c>
      <c r="AD16" s="563"/>
      <c r="AE16" s="563"/>
      <c r="AF16" s="563"/>
      <c r="AG16" s="564"/>
      <c r="AH16" s="562">
        <v>27.3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51554437</v>
      </c>
      <c r="BO16" s="467"/>
      <c r="BP16" s="467"/>
      <c r="BQ16" s="467"/>
      <c r="BR16" s="467"/>
      <c r="BS16" s="467"/>
      <c r="BT16" s="467"/>
      <c r="BU16" s="468"/>
      <c r="BV16" s="466">
        <v>50564641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89292</v>
      </c>
      <c r="AD17" s="443"/>
      <c r="AE17" s="443"/>
      <c r="AF17" s="443"/>
      <c r="AG17" s="444"/>
      <c r="AH17" s="442">
        <v>88994</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47093212</v>
      </c>
      <c r="BO17" s="467"/>
      <c r="BP17" s="467"/>
      <c r="BQ17" s="467"/>
      <c r="BR17" s="467"/>
      <c r="BS17" s="467"/>
      <c r="BT17" s="467"/>
      <c r="BU17" s="468"/>
      <c r="BV17" s="466">
        <v>46203204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711.19</v>
      </c>
      <c r="M18" s="531"/>
      <c r="N18" s="531"/>
      <c r="O18" s="531"/>
      <c r="P18" s="531"/>
      <c r="Q18" s="531"/>
      <c r="R18" s="532"/>
      <c r="S18" s="532"/>
      <c r="T18" s="532"/>
      <c r="U18" s="532"/>
      <c r="V18" s="533"/>
      <c r="W18" s="547"/>
      <c r="X18" s="548"/>
      <c r="Y18" s="548"/>
      <c r="Z18" s="548"/>
      <c r="AA18" s="548"/>
      <c r="AB18" s="558"/>
      <c r="AC18" s="430">
        <v>70.599999999999994</v>
      </c>
      <c r="AD18" s="431"/>
      <c r="AE18" s="431"/>
      <c r="AF18" s="431"/>
      <c r="AG18" s="534"/>
      <c r="AH18" s="430">
        <v>69.8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66475363</v>
      </c>
      <c r="BO18" s="467"/>
      <c r="BP18" s="467"/>
      <c r="BQ18" s="467"/>
      <c r="BR18" s="467"/>
      <c r="BS18" s="467"/>
      <c r="BT18" s="467"/>
      <c r="BU18" s="468"/>
      <c r="BV18" s="466">
        <v>66722588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394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76005299</v>
      </c>
      <c r="BO19" s="467"/>
      <c r="BP19" s="467"/>
      <c r="BQ19" s="467"/>
      <c r="BR19" s="467"/>
      <c r="BS19" s="467"/>
      <c r="BT19" s="467"/>
      <c r="BU19" s="468"/>
      <c r="BV19" s="466">
        <v>76406057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114679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112711477</v>
      </c>
      <c r="BO23" s="467"/>
      <c r="BP23" s="467"/>
      <c r="BQ23" s="467"/>
      <c r="BR23" s="467"/>
      <c r="BS23" s="467"/>
      <c r="BT23" s="467"/>
      <c r="BU23" s="468"/>
      <c r="BV23" s="466">
        <v>109289118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11300</v>
      </c>
      <c r="R24" s="443"/>
      <c r="S24" s="443"/>
      <c r="T24" s="443"/>
      <c r="U24" s="443"/>
      <c r="V24" s="444"/>
      <c r="W24" s="508"/>
      <c r="X24" s="499"/>
      <c r="Y24" s="500"/>
      <c r="Z24" s="439" t="s">
        <v>171</v>
      </c>
      <c r="AA24" s="440"/>
      <c r="AB24" s="440"/>
      <c r="AC24" s="440"/>
      <c r="AD24" s="440"/>
      <c r="AE24" s="440"/>
      <c r="AF24" s="440"/>
      <c r="AG24" s="441"/>
      <c r="AH24" s="442">
        <v>2213</v>
      </c>
      <c r="AI24" s="443"/>
      <c r="AJ24" s="443"/>
      <c r="AK24" s="443"/>
      <c r="AL24" s="444"/>
      <c r="AM24" s="442">
        <v>6769567</v>
      </c>
      <c r="AN24" s="443"/>
      <c r="AO24" s="443"/>
      <c r="AP24" s="443"/>
      <c r="AQ24" s="443"/>
      <c r="AR24" s="444"/>
      <c r="AS24" s="442">
        <v>3059</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69087263</v>
      </c>
      <c r="BO24" s="467"/>
      <c r="BP24" s="467"/>
      <c r="BQ24" s="467"/>
      <c r="BR24" s="467"/>
      <c r="BS24" s="467"/>
      <c r="BT24" s="467"/>
      <c r="BU24" s="468"/>
      <c r="BV24" s="466">
        <v>70567421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8700</v>
      </c>
      <c r="R25" s="443"/>
      <c r="S25" s="443"/>
      <c r="T25" s="443"/>
      <c r="U25" s="443"/>
      <c r="V25" s="444"/>
      <c r="W25" s="508"/>
      <c r="X25" s="499"/>
      <c r="Y25" s="500"/>
      <c r="Z25" s="439" t="s">
        <v>174</v>
      </c>
      <c r="AA25" s="440"/>
      <c r="AB25" s="440"/>
      <c r="AC25" s="440"/>
      <c r="AD25" s="440"/>
      <c r="AE25" s="440"/>
      <c r="AF25" s="440"/>
      <c r="AG25" s="441"/>
      <c r="AH25" s="442">
        <v>351</v>
      </c>
      <c r="AI25" s="443"/>
      <c r="AJ25" s="443"/>
      <c r="AK25" s="443"/>
      <c r="AL25" s="444"/>
      <c r="AM25" s="442">
        <v>1061775</v>
      </c>
      <c r="AN25" s="443"/>
      <c r="AO25" s="443"/>
      <c r="AP25" s="443"/>
      <c r="AQ25" s="443"/>
      <c r="AR25" s="444"/>
      <c r="AS25" s="442">
        <v>3025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6636485</v>
      </c>
      <c r="BO25" s="462"/>
      <c r="BP25" s="462"/>
      <c r="BQ25" s="462"/>
      <c r="BR25" s="462"/>
      <c r="BS25" s="462"/>
      <c r="BT25" s="462"/>
      <c r="BU25" s="463"/>
      <c r="BV25" s="461">
        <v>7035332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7400</v>
      </c>
      <c r="R26" s="443"/>
      <c r="S26" s="443"/>
      <c r="T26" s="443"/>
      <c r="U26" s="443"/>
      <c r="V26" s="444"/>
      <c r="W26" s="508"/>
      <c r="X26" s="499"/>
      <c r="Y26" s="500"/>
      <c r="Z26" s="439" t="s">
        <v>177</v>
      </c>
      <c r="AA26" s="521"/>
      <c r="AB26" s="521"/>
      <c r="AC26" s="521"/>
      <c r="AD26" s="521"/>
      <c r="AE26" s="521"/>
      <c r="AF26" s="521"/>
      <c r="AG26" s="522"/>
      <c r="AH26" s="442">
        <v>283</v>
      </c>
      <c r="AI26" s="443"/>
      <c r="AJ26" s="443"/>
      <c r="AK26" s="443"/>
      <c r="AL26" s="444"/>
      <c r="AM26" s="442">
        <v>829756</v>
      </c>
      <c r="AN26" s="443"/>
      <c r="AO26" s="443"/>
      <c r="AP26" s="443"/>
      <c r="AQ26" s="443"/>
      <c r="AR26" s="444"/>
      <c r="AS26" s="442">
        <v>2932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v>100633</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6700</v>
      </c>
      <c r="R27" s="443"/>
      <c r="S27" s="443"/>
      <c r="T27" s="443"/>
      <c r="U27" s="443"/>
      <c r="V27" s="444"/>
      <c r="W27" s="508"/>
      <c r="X27" s="499"/>
      <c r="Y27" s="500"/>
      <c r="Z27" s="439" t="s">
        <v>180</v>
      </c>
      <c r="AA27" s="440"/>
      <c r="AB27" s="440"/>
      <c r="AC27" s="440"/>
      <c r="AD27" s="440"/>
      <c r="AE27" s="440"/>
      <c r="AF27" s="440"/>
      <c r="AG27" s="441"/>
      <c r="AH27" s="442">
        <v>135</v>
      </c>
      <c r="AI27" s="443"/>
      <c r="AJ27" s="443"/>
      <c r="AK27" s="443"/>
      <c r="AL27" s="444"/>
      <c r="AM27" s="442">
        <v>501890</v>
      </c>
      <c r="AN27" s="443"/>
      <c r="AO27" s="443"/>
      <c r="AP27" s="443"/>
      <c r="AQ27" s="443"/>
      <c r="AR27" s="444"/>
      <c r="AS27" s="442">
        <v>3718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182</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6100</v>
      </c>
      <c r="R28" s="443"/>
      <c r="S28" s="443"/>
      <c r="T28" s="443"/>
      <c r="U28" s="443"/>
      <c r="V28" s="444"/>
      <c r="W28" s="508"/>
      <c r="X28" s="499"/>
      <c r="Y28" s="500"/>
      <c r="Z28" s="439" t="s">
        <v>184</v>
      </c>
      <c r="AA28" s="440"/>
      <c r="AB28" s="440"/>
      <c r="AC28" s="440"/>
      <c r="AD28" s="440"/>
      <c r="AE28" s="440"/>
      <c r="AF28" s="440"/>
      <c r="AG28" s="441"/>
      <c r="AH28" s="442" t="s">
        <v>182</v>
      </c>
      <c r="AI28" s="443"/>
      <c r="AJ28" s="443"/>
      <c r="AK28" s="443"/>
      <c r="AL28" s="444"/>
      <c r="AM28" s="442" t="s">
        <v>182</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8658227</v>
      </c>
      <c r="BO28" s="462"/>
      <c r="BP28" s="462"/>
      <c r="BQ28" s="462"/>
      <c r="BR28" s="462"/>
      <c r="BS28" s="462"/>
      <c r="BT28" s="462"/>
      <c r="BU28" s="463"/>
      <c r="BV28" s="461">
        <v>10934598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32</v>
      </c>
      <c r="M29" s="443"/>
      <c r="N29" s="443"/>
      <c r="O29" s="443"/>
      <c r="P29" s="444"/>
      <c r="Q29" s="442">
        <v>5500</v>
      </c>
      <c r="R29" s="443"/>
      <c r="S29" s="443"/>
      <c r="T29" s="443"/>
      <c r="U29" s="443"/>
      <c r="V29" s="444"/>
      <c r="W29" s="509"/>
      <c r="X29" s="510"/>
      <c r="Y29" s="511"/>
      <c r="Z29" s="439" t="s">
        <v>187</v>
      </c>
      <c r="AA29" s="440"/>
      <c r="AB29" s="440"/>
      <c r="AC29" s="440"/>
      <c r="AD29" s="440"/>
      <c r="AE29" s="440"/>
      <c r="AF29" s="440"/>
      <c r="AG29" s="441"/>
      <c r="AH29" s="442">
        <v>2348</v>
      </c>
      <c r="AI29" s="443"/>
      <c r="AJ29" s="443"/>
      <c r="AK29" s="443"/>
      <c r="AL29" s="444"/>
      <c r="AM29" s="442">
        <v>7271457</v>
      </c>
      <c r="AN29" s="443"/>
      <c r="AO29" s="443"/>
      <c r="AP29" s="443"/>
      <c r="AQ29" s="443"/>
      <c r="AR29" s="444"/>
      <c r="AS29" s="442">
        <v>3097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1507339</v>
      </c>
      <c r="BO29" s="467"/>
      <c r="BP29" s="467"/>
      <c r="BQ29" s="467"/>
      <c r="BR29" s="467"/>
      <c r="BS29" s="467"/>
      <c r="BT29" s="467"/>
      <c r="BU29" s="468"/>
      <c r="BV29" s="466">
        <v>1766917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4068931</v>
      </c>
      <c r="BO30" s="470"/>
      <c r="BP30" s="470"/>
      <c r="BQ30" s="470"/>
      <c r="BR30" s="470"/>
      <c r="BS30" s="470"/>
      <c r="BT30" s="470"/>
      <c r="BU30" s="471"/>
      <c r="BV30" s="469">
        <v>4697693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13</v>
      </c>
      <c r="BF34" s="425"/>
      <c r="BG34" s="424" t="str">
        <f>IF('各会計、関係団体の財政状況及び健全化判断比率'!B36="","",'各会計、関係団体の財政状況及び健全化判断比率'!B36)</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三重県市町総合事務組合（一般会計）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25</v>
      </c>
      <c r="CP34" s="425"/>
      <c r="CQ34" s="424" t="str">
        <f>IF('各会計、関係団体の財政状況及び健全化判断比率'!BS7="","",'各会計、関係団体の財政状況及び健全化判断比率'!BS7)</f>
        <v>津市社会教育振興会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14</v>
      </c>
      <c r="BF35" s="425"/>
      <c r="BG35" s="424" t="str">
        <f>IF('各会計、関係団体の財政状況及び健全化判断比率'!B37="","",'各会計、関係団体の財政状況及び健全化判断比率'!B37)</f>
        <v>市営浄化槽事業特別会計</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三重県市町総合事務組合（退職手当特別会計）</v>
      </c>
      <c r="BZ35" s="424"/>
      <c r="CA35" s="424"/>
      <c r="CB35" s="424"/>
      <c r="CC35" s="424"/>
      <c r="CD35" s="424"/>
      <c r="CE35" s="424"/>
      <c r="CF35" s="424"/>
      <c r="CG35" s="424"/>
      <c r="CH35" s="424"/>
      <c r="CI35" s="424"/>
      <c r="CJ35" s="424"/>
      <c r="CK35" s="424"/>
      <c r="CL35" s="424"/>
      <c r="CM35" s="424"/>
      <c r="CN35" s="214"/>
      <c r="CO35" s="425">
        <f t="shared" ref="CO35:CO43" si="3">IF(CQ35="","",CO34+1)</f>
        <v>26</v>
      </c>
      <c r="CP35" s="425"/>
      <c r="CQ35" s="424" t="str">
        <f>IF('各会計、関係団体の財政状況及び健全化判断比率'!BS8="","",'各会計、関係団体の財政状況及び健全化判断比率'!BS8)</f>
        <v>津駅前都市開発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住宅新築資金等貸付事業特別会計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IF('各会計、関係団体の財政状況及び健全化判断比率'!B33="","",'各会計、関係団体の財政状況及び健全化判断比率'!B33)</f>
        <v>駐車場事業会計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三重県市町総合事務組合（デジタル地図特別会計）</v>
      </c>
      <c r="BZ36" s="424"/>
      <c r="CA36" s="424"/>
      <c r="CB36" s="424"/>
      <c r="CC36" s="424"/>
      <c r="CD36" s="424"/>
      <c r="CE36" s="424"/>
      <c r="CF36" s="424"/>
      <c r="CG36" s="424"/>
      <c r="CH36" s="424"/>
      <c r="CI36" s="424"/>
      <c r="CJ36" s="424"/>
      <c r="CK36" s="424"/>
      <c r="CL36" s="424"/>
      <c r="CM36" s="424"/>
      <c r="CN36" s="214"/>
      <c r="CO36" s="425">
        <f t="shared" si="3"/>
        <v>27</v>
      </c>
      <c r="CP36" s="425"/>
      <c r="CQ36" s="424" t="str">
        <f>IF('各会計、関係団体の財政状況及び健全化判断比率'!BS9="","",'各会計、関係団体の財政状況及び健全化判断比率'!BS9)</f>
        <v>伊勢湾ヘリポート</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共同汚水処理施設事業特別会計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IF('各会計、関係団体の財政状況及び健全化判断比率'!B34="","",'各会計、関係団体の財政状況及び健全化判断比率'!B34)</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三重県市町総合事務組合（共同研修特別会計）</v>
      </c>
      <c r="BZ37" s="424"/>
      <c r="CA37" s="424"/>
      <c r="CB37" s="424"/>
      <c r="CC37" s="424"/>
      <c r="CD37" s="424"/>
      <c r="CE37" s="424"/>
      <c r="CF37" s="424"/>
      <c r="CG37" s="424"/>
      <c r="CH37" s="424"/>
      <c r="CI37" s="424"/>
      <c r="CJ37" s="424"/>
      <c r="CK37" s="424"/>
      <c r="CL37" s="424"/>
      <c r="CM37" s="424"/>
      <c r="CN37" s="214"/>
      <c r="CO37" s="425">
        <f t="shared" si="3"/>
        <v>28</v>
      </c>
      <c r="CP37" s="425"/>
      <c r="CQ37" s="424" t="str">
        <f>IF('各会計、関係団体の財政状況及び健全化判断比率'!BS10="","",'各会計、関係団体の財政状況及び健全化判断比率'!BS10)</f>
        <v>まちづくり津夢時風</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f t="shared" si="0"/>
        <v>12</v>
      </c>
      <c r="AN38" s="425"/>
      <c r="AO38" s="424" t="str">
        <f>IF('各会計、関係団体の財政状況及び健全化判断比率'!B35="","",'各会計、関係団体の財政状況及び健全化判断比率'!B35)</f>
        <v>モーターボート競走事業会計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三重県市町総合事務組合（物品特別会計）</v>
      </c>
      <c r="BZ38" s="424"/>
      <c r="CA38" s="424"/>
      <c r="CB38" s="424"/>
      <c r="CC38" s="424"/>
      <c r="CD38" s="424"/>
      <c r="CE38" s="424"/>
      <c r="CF38" s="424"/>
      <c r="CG38" s="424"/>
      <c r="CH38" s="424"/>
      <c r="CI38" s="424"/>
      <c r="CJ38" s="424"/>
      <c r="CK38" s="424"/>
      <c r="CL38" s="424"/>
      <c r="CM38" s="424"/>
      <c r="CN38" s="214"/>
      <c r="CO38" s="425">
        <f t="shared" si="3"/>
        <v>29</v>
      </c>
      <c r="CP38" s="425"/>
      <c r="CQ38" s="424" t="str">
        <f>IF('各会計、関係団体の財政状況及び健全化判断比率'!BS11="","",'各会計、関係団体の財政状況及び健全化判断比率'!BS11)</f>
        <v>津センターパレス</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三重県市町総合事務組合（公平委員会特別会計）</v>
      </c>
      <c r="BZ39" s="424"/>
      <c r="CA39" s="424"/>
      <c r="CB39" s="424"/>
      <c r="CC39" s="424"/>
      <c r="CD39" s="424"/>
      <c r="CE39" s="424"/>
      <c r="CF39" s="424"/>
      <c r="CG39" s="424"/>
      <c r="CH39" s="424"/>
      <c r="CI39" s="424"/>
      <c r="CJ39" s="424"/>
      <c r="CK39" s="424"/>
      <c r="CL39" s="424"/>
      <c r="CM39" s="424"/>
      <c r="CN39" s="214"/>
      <c r="CO39" s="425">
        <f t="shared" si="3"/>
        <v>30</v>
      </c>
      <c r="CP39" s="425"/>
      <c r="CQ39" s="424" t="str">
        <f>IF('各会計、関係団体の財政状況及び健全化判断比率'!BS12="","",'各会計、関係団体の財政状況及び健全化判断比率'!BS12)</f>
        <v>津サイエンスプラザ</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三重県市町総合事務組合（消防救急無線特別会計）</v>
      </c>
      <c r="BZ40" s="424"/>
      <c r="CA40" s="424"/>
      <c r="CB40" s="424"/>
      <c r="CC40" s="424"/>
      <c r="CD40" s="424"/>
      <c r="CE40" s="424"/>
      <c r="CF40" s="424"/>
      <c r="CG40" s="424"/>
      <c r="CH40" s="424"/>
      <c r="CI40" s="424"/>
      <c r="CJ40" s="424"/>
      <c r="CK40" s="424"/>
      <c r="CL40" s="424"/>
      <c r="CM40" s="424"/>
      <c r="CN40" s="214"/>
      <c r="CO40" s="425">
        <f t="shared" si="3"/>
        <v>31</v>
      </c>
      <c r="CP40" s="425"/>
      <c r="CQ40" s="424" t="str">
        <f>IF('各会計、関係団体の財政状況及び健全化判断比率'!BS13="","",'各会計、関係団体の財政状況及び健全化判断比率'!BS13)</f>
        <v>津市土地開発公社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22</v>
      </c>
      <c r="BX41" s="425"/>
      <c r="BY41" s="424" t="str">
        <f>IF('各会計、関係団体の財政状況及び健全化判断比率'!B75="","",'各会計、関係団体の財政状況及び健全化判断比率'!B75)</f>
        <v>三重地方税管理回収機構（一般会計）</v>
      </c>
      <c r="BZ41" s="424"/>
      <c r="CA41" s="424"/>
      <c r="CB41" s="424"/>
      <c r="CC41" s="424"/>
      <c r="CD41" s="424"/>
      <c r="CE41" s="424"/>
      <c r="CF41" s="424"/>
      <c r="CG41" s="424"/>
      <c r="CH41" s="424"/>
      <c r="CI41" s="424"/>
      <c r="CJ41" s="424"/>
      <c r="CK41" s="424"/>
      <c r="CL41" s="424"/>
      <c r="CM41" s="424"/>
      <c r="CN41" s="214"/>
      <c r="CO41" s="425">
        <f t="shared" si="3"/>
        <v>32</v>
      </c>
      <c r="CP41" s="425"/>
      <c r="CQ41" s="424" t="str">
        <f>IF('各会計、関係団体の財政状況及び健全化判断比率'!BS14="","",'各会計、関係団体の財政状況及び健全化判断比率'!BS14)</f>
        <v>青山高原保健休養地管理</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23</v>
      </c>
      <c r="BX42" s="425"/>
      <c r="BY42" s="424" t="str">
        <f>IF('各会計、関係団体の財政状況及び健全化判断比率'!B76="","",'各会計、関係団体の財政状況及び健全化判断比率'!B76)</f>
        <v>三重地方税管理回収機構（滞納整理拡充事業特別会計）</v>
      </c>
      <c r="BZ42" s="424"/>
      <c r="CA42" s="424"/>
      <c r="CB42" s="424"/>
      <c r="CC42" s="424"/>
      <c r="CD42" s="424"/>
      <c r="CE42" s="424"/>
      <c r="CF42" s="424"/>
      <c r="CG42" s="424"/>
      <c r="CH42" s="424"/>
      <c r="CI42" s="424"/>
      <c r="CJ42" s="424"/>
      <c r="CK42" s="424"/>
      <c r="CL42" s="424"/>
      <c r="CM42" s="424"/>
      <c r="CN42" s="214"/>
      <c r="CO42" s="425">
        <f t="shared" si="3"/>
        <v>33</v>
      </c>
      <c r="CP42" s="425"/>
      <c r="CQ42" s="424" t="str">
        <f>IF('各会計、関係団体の財政状況及び健全化判断比率'!BS15="","",'各会計、関係団体の財政状況及び健全化判断比率'!BS15)</f>
        <v>美杉観光開発</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24</v>
      </c>
      <c r="BX43" s="425"/>
      <c r="BY43" s="424" t="str">
        <f>IF('各会計、関係団体の財政状況及び健全化判断比率'!B77="","",'各会計、関係団体の財政状況及び健全化判断比率'!B77)</f>
        <v>三重県後期高齢者医療広域連合（一般会計）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N/YmRZyRnQ7Jn9qPUcMFddraYcnsK7VWHoSteLGfr+Ihl3uaHITuIvn1FAh92ehjL4gYRApXi/ismHLgF5gsQ==" saltValue="AdVHWdN+QxkK2iTcHMCM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J25" sqref="J2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7" t="s">
        <v>583</v>
      </c>
      <c r="D34" s="1247"/>
      <c r="E34" s="1248"/>
      <c r="F34" s="32" t="s">
        <v>532</v>
      </c>
      <c r="G34" s="33" t="s">
        <v>532</v>
      </c>
      <c r="H34" s="33">
        <v>2.29</v>
      </c>
      <c r="I34" s="33">
        <v>5.45</v>
      </c>
      <c r="J34" s="34">
        <v>9.25</v>
      </c>
      <c r="K34" s="22"/>
      <c r="L34" s="22"/>
      <c r="M34" s="22"/>
      <c r="N34" s="22"/>
      <c r="O34" s="22"/>
      <c r="P34" s="22"/>
    </row>
    <row r="35" spans="1:16" ht="39" customHeight="1" x14ac:dyDescent="0.15">
      <c r="A35" s="22"/>
      <c r="B35" s="35"/>
      <c r="C35" s="1241" t="s">
        <v>584</v>
      </c>
      <c r="D35" s="1242"/>
      <c r="E35" s="1243"/>
      <c r="F35" s="36">
        <v>8.65</v>
      </c>
      <c r="G35" s="37">
        <v>8.43</v>
      </c>
      <c r="H35" s="37">
        <v>7.89</v>
      </c>
      <c r="I35" s="37">
        <v>7.52</v>
      </c>
      <c r="J35" s="38">
        <v>7.12</v>
      </c>
      <c r="K35" s="22"/>
      <c r="L35" s="22"/>
      <c r="M35" s="22"/>
      <c r="N35" s="22"/>
      <c r="O35" s="22"/>
      <c r="P35" s="22"/>
    </row>
    <row r="36" spans="1:16" ht="39" customHeight="1" x14ac:dyDescent="0.15">
      <c r="A36" s="22"/>
      <c r="B36" s="35"/>
      <c r="C36" s="1241" t="s">
        <v>585</v>
      </c>
      <c r="D36" s="1242"/>
      <c r="E36" s="1243"/>
      <c r="F36" s="36">
        <v>0.34</v>
      </c>
      <c r="G36" s="37">
        <v>0.64</v>
      </c>
      <c r="H36" s="37">
        <v>0.79</v>
      </c>
      <c r="I36" s="37">
        <v>0.92</v>
      </c>
      <c r="J36" s="38">
        <v>0.65</v>
      </c>
      <c r="K36" s="22"/>
      <c r="L36" s="22"/>
      <c r="M36" s="22"/>
      <c r="N36" s="22"/>
      <c r="O36" s="22"/>
      <c r="P36" s="22"/>
    </row>
    <row r="37" spans="1:16" ht="39" customHeight="1" x14ac:dyDescent="0.15">
      <c r="A37" s="22"/>
      <c r="B37" s="35"/>
      <c r="C37" s="1241" t="s">
        <v>586</v>
      </c>
      <c r="D37" s="1242"/>
      <c r="E37" s="1243"/>
      <c r="F37" s="36">
        <v>0.5</v>
      </c>
      <c r="G37" s="37">
        <v>0.34</v>
      </c>
      <c r="H37" s="37">
        <v>0.16</v>
      </c>
      <c r="I37" s="37">
        <v>0.2</v>
      </c>
      <c r="J37" s="38">
        <v>0.52</v>
      </c>
      <c r="K37" s="22"/>
      <c r="L37" s="22"/>
      <c r="M37" s="22"/>
      <c r="N37" s="22"/>
      <c r="O37" s="22"/>
      <c r="P37" s="22"/>
    </row>
    <row r="38" spans="1:16" ht="39" customHeight="1" x14ac:dyDescent="0.15">
      <c r="A38" s="22"/>
      <c r="B38" s="35"/>
      <c r="C38" s="1241" t="s">
        <v>587</v>
      </c>
      <c r="D38" s="1242"/>
      <c r="E38" s="1243"/>
      <c r="F38" s="36">
        <v>0.83</v>
      </c>
      <c r="G38" s="37">
        <v>0.18</v>
      </c>
      <c r="H38" s="37">
        <v>0.16</v>
      </c>
      <c r="I38" s="37">
        <v>0.24</v>
      </c>
      <c r="J38" s="38">
        <v>0.32</v>
      </c>
      <c r="K38" s="22"/>
      <c r="L38" s="22"/>
      <c r="M38" s="22"/>
      <c r="N38" s="22"/>
      <c r="O38" s="22"/>
      <c r="P38" s="22"/>
    </row>
    <row r="39" spans="1:16" ht="39" customHeight="1" x14ac:dyDescent="0.15">
      <c r="A39" s="22"/>
      <c r="B39" s="35"/>
      <c r="C39" s="1241" t="s">
        <v>588</v>
      </c>
      <c r="D39" s="1242"/>
      <c r="E39" s="1243"/>
      <c r="F39" s="36">
        <v>0.36</v>
      </c>
      <c r="G39" s="37">
        <v>0.42</v>
      </c>
      <c r="H39" s="37">
        <v>0.15</v>
      </c>
      <c r="I39" s="37">
        <v>0.21</v>
      </c>
      <c r="J39" s="38">
        <v>0.25</v>
      </c>
      <c r="K39" s="22"/>
      <c r="L39" s="22"/>
      <c r="M39" s="22"/>
      <c r="N39" s="22"/>
      <c r="O39" s="22"/>
      <c r="P39" s="22"/>
    </row>
    <row r="40" spans="1:16" ht="39" customHeight="1" x14ac:dyDescent="0.15">
      <c r="A40" s="22"/>
      <c r="B40" s="35"/>
      <c r="C40" s="1241" t="s">
        <v>589</v>
      </c>
      <c r="D40" s="1242"/>
      <c r="E40" s="1243"/>
      <c r="F40" s="36">
        <v>0.21</v>
      </c>
      <c r="G40" s="37">
        <v>0.22</v>
      </c>
      <c r="H40" s="37">
        <v>0.23</v>
      </c>
      <c r="I40" s="37">
        <v>0.23</v>
      </c>
      <c r="J40" s="38">
        <v>0.24</v>
      </c>
      <c r="K40" s="22"/>
      <c r="L40" s="22"/>
      <c r="M40" s="22"/>
      <c r="N40" s="22"/>
      <c r="O40" s="22"/>
      <c r="P40" s="22"/>
    </row>
    <row r="41" spans="1:16" ht="39" customHeight="1" x14ac:dyDescent="0.15">
      <c r="A41" s="22"/>
      <c r="B41" s="35"/>
      <c r="C41" s="1241" t="s">
        <v>590</v>
      </c>
      <c r="D41" s="1242"/>
      <c r="E41" s="1243"/>
      <c r="F41" s="36">
        <v>0.06</v>
      </c>
      <c r="G41" s="37">
        <v>0.06</v>
      </c>
      <c r="H41" s="37">
        <v>0.18</v>
      </c>
      <c r="I41" s="37">
        <v>0.18</v>
      </c>
      <c r="J41" s="38">
        <v>0.05</v>
      </c>
      <c r="K41" s="22"/>
      <c r="L41" s="22"/>
      <c r="M41" s="22"/>
      <c r="N41" s="22"/>
      <c r="O41" s="22"/>
      <c r="P41" s="22"/>
    </row>
    <row r="42" spans="1:16" ht="39" customHeight="1" x14ac:dyDescent="0.15">
      <c r="A42" s="22"/>
      <c r="B42" s="39"/>
      <c r="C42" s="1241" t="s">
        <v>591</v>
      </c>
      <c r="D42" s="1242"/>
      <c r="E42" s="1243"/>
      <c r="F42" s="36" t="s">
        <v>532</v>
      </c>
      <c r="G42" s="37" t="s">
        <v>532</v>
      </c>
      <c r="H42" s="37" t="s">
        <v>532</v>
      </c>
      <c r="I42" s="37" t="s">
        <v>532</v>
      </c>
      <c r="J42" s="38" t="s">
        <v>532</v>
      </c>
      <c r="K42" s="22"/>
      <c r="L42" s="22"/>
      <c r="M42" s="22"/>
      <c r="N42" s="22"/>
      <c r="O42" s="22"/>
      <c r="P42" s="22"/>
    </row>
    <row r="43" spans="1:16" ht="39" customHeight="1" thickBot="1" x14ac:dyDescent="0.2">
      <c r="A43" s="22"/>
      <c r="B43" s="40"/>
      <c r="C43" s="1244" t="s">
        <v>592</v>
      </c>
      <c r="D43" s="1245"/>
      <c r="E43" s="1246"/>
      <c r="F43" s="41">
        <v>0.43</v>
      </c>
      <c r="G43" s="42">
        <v>2.73</v>
      </c>
      <c r="H43" s="42">
        <v>1.24</v>
      </c>
      <c r="I43" s="42">
        <v>0.27</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HFiwq86eSedd982fiwiRKVY/eDYfbX0KbQd0tgrXdNYfxs1LeYnwXkTop9wJsd7o1oG7qpi9D8AEh3F/46Q==" saltValue="FJAmyRdEP0oULIlK3gHY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U46" sqref="U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9592</v>
      </c>
      <c r="L45" s="60">
        <v>9804</v>
      </c>
      <c r="M45" s="60">
        <v>10070</v>
      </c>
      <c r="N45" s="60">
        <v>11066</v>
      </c>
      <c r="O45" s="61">
        <v>10855</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532</v>
      </c>
      <c r="L46" s="64" t="s">
        <v>532</v>
      </c>
      <c r="M46" s="64" t="s">
        <v>532</v>
      </c>
      <c r="N46" s="64" t="s">
        <v>532</v>
      </c>
      <c r="O46" s="65" t="s">
        <v>532</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532</v>
      </c>
      <c r="L47" s="64" t="s">
        <v>532</v>
      </c>
      <c r="M47" s="64" t="s">
        <v>532</v>
      </c>
      <c r="N47" s="64" t="s">
        <v>532</v>
      </c>
      <c r="O47" s="65" t="s">
        <v>532</v>
      </c>
      <c r="P47" s="48"/>
      <c r="Q47" s="48"/>
      <c r="R47" s="48"/>
      <c r="S47" s="48"/>
      <c r="T47" s="48"/>
      <c r="U47" s="48"/>
    </row>
    <row r="48" spans="1:21" ht="30.75" customHeight="1" x14ac:dyDescent="0.15">
      <c r="A48" s="48"/>
      <c r="B48" s="1269"/>
      <c r="C48" s="1270"/>
      <c r="D48" s="62"/>
      <c r="E48" s="1251" t="s">
        <v>15</v>
      </c>
      <c r="F48" s="1251"/>
      <c r="G48" s="1251"/>
      <c r="H48" s="1251"/>
      <c r="I48" s="1251"/>
      <c r="J48" s="1252"/>
      <c r="K48" s="63">
        <v>5413</v>
      </c>
      <c r="L48" s="64">
        <v>5031</v>
      </c>
      <c r="M48" s="64">
        <v>4852</v>
      </c>
      <c r="N48" s="64">
        <v>5164</v>
      </c>
      <c r="O48" s="65">
        <v>4699</v>
      </c>
      <c r="P48" s="48"/>
      <c r="Q48" s="48"/>
      <c r="R48" s="48"/>
      <c r="S48" s="48"/>
      <c r="T48" s="48"/>
      <c r="U48" s="48"/>
    </row>
    <row r="49" spans="1:21" ht="30.75" customHeight="1" x14ac:dyDescent="0.15">
      <c r="A49" s="48"/>
      <c r="B49" s="1269"/>
      <c r="C49" s="1270"/>
      <c r="D49" s="62"/>
      <c r="E49" s="1251" t="s">
        <v>16</v>
      </c>
      <c r="F49" s="1251"/>
      <c r="G49" s="1251"/>
      <c r="H49" s="1251"/>
      <c r="I49" s="1251"/>
      <c r="J49" s="1252"/>
      <c r="K49" s="63">
        <v>5</v>
      </c>
      <c r="L49" s="64">
        <v>10</v>
      </c>
      <c r="M49" s="64">
        <v>10</v>
      </c>
      <c r="N49" s="64">
        <v>10</v>
      </c>
      <c r="O49" s="65">
        <v>10</v>
      </c>
      <c r="P49" s="48"/>
      <c r="Q49" s="48"/>
      <c r="R49" s="48"/>
      <c r="S49" s="48"/>
      <c r="T49" s="48"/>
      <c r="U49" s="48"/>
    </row>
    <row r="50" spans="1:21" ht="30.75" customHeight="1" x14ac:dyDescent="0.15">
      <c r="A50" s="48"/>
      <c r="B50" s="1269"/>
      <c r="C50" s="1270"/>
      <c r="D50" s="62"/>
      <c r="E50" s="1251" t="s">
        <v>17</v>
      </c>
      <c r="F50" s="1251"/>
      <c r="G50" s="1251"/>
      <c r="H50" s="1251"/>
      <c r="I50" s="1251"/>
      <c r="J50" s="1252"/>
      <c r="K50" s="63">
        <v>357</v>
      </c>
      <c r="L50" s="64">
        <v>95</v>
      </c>
      <c r="M50" s="64">
        <v>83</v>
      </c>
      <c r="N50" s="64">
        <v>70</v>
      </c>
      <c r="O50" s="65">
        <v>56</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t="s">
        <v>532</v>
      </c>
      <c r="N51" s="64" t="s">
        <v>532</v>
      </c>
      <c r="O51" s="65" t="s">
        <v>532</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11834</v>
      </c>
      <c r="L52" s="64">
        <v>12225</v>
      </c>
      <c r="M52" s="64">
        <v>12652</v>
      </c>
      <c r="N52" s="64">
        <v>13345</v>
      </c>
      <c r="O52" s="65">
        <v>12851</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3533</v>
      </c>
      <c r="L53" s="69">
        <v>2715</v>
      </c>
      <c r="M53" s="69">
        <v>2363</v>
      </c>
      <c r="N53" s="69">
        <v>2965</v>
      </c>
      <c r="O53" s="70">
        <v>2769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57" t="s">
        <v>25</v>
      </c>
      <c r="C57" s="1258"/>
      <c r="D57" s="1261" t="s">
        <v>26</v>
      </c>
      <c r="E57" s="1262"/>
      <c r="F57" s="1262"/>
      <c r="G57" s="1262"/>
      <c r="H57" s="1262"/>
      <c r="I57" s="1262"/>
      <c r="J57" s="1263"/>
      <c r="K57" s="83"/>
      <c r="L57" s="84"/>
      <c r="M57" s="84"/>
      <c r="N57" s="84"/>
      <c r="O57" s="85"/>
    </row>
    <row r="58" spans="1:21" ht="31.5" customHeight="1" thickBot="1" x14ac:dyDescent="0.2">
      <c r="B58" s="1259"/>
      <c r="C58" s="1260"/>
      <c r="D58" s="1264" t="s">
        <v>27</v>
      </c>
      <c r="E58" s="1265"/>
      <c r="F58" s="1265"/>
      <c r="G58" s="1265"/>
      <c r="H58" s="1265"/>
      <c r="I58" s="1265"/>
      <c r="J58" s="12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hzztqbWc4IMnzRln8Le7GBO+f0Yn2Ye9roZSBIJnz+T6d1H6JUGIqdPGEQgCxeij5ltR6pLG1X/XijgwVrxQ==" saltValue="XAKhEcVMWOP/AT+nHJ+6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8" zoomScaleSheetLayoutView="100" workbookViewId="0">
      <selection activeCell="Q39" sqref="Q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87" t="s">
        <v>30</v>
      </c>
      <c r="C41" s="1288"/>
      <c r="D41" s="102"/>
      <c r="E41" s="1289" t="s">
        <v>31</v>
      </c>
      <c r="F41" s="1289"/>
      <c r="G41" s="1289"/>
      <c r="H41" s="1290"/>
      <c r="I41" s="103">
        <v>102664</v>
      </c>
      <c r="J41" s="104">
        <v>106323</v>
      </c>
      <c r="K41" s="104">
        <v>110149</v>
      </c>
      <c r="L41" s="104">
        <v>109289</v>
      </c>
      <c r="M41" s="105">
        <v>112711</v>
      </c>
    </row>
    <row r="42" spans="2:13" ht="27.75" customHeight="1" x14ac:dyDescent="0.15">
      <c r="B42" s="1277"/>
      <c r="C42" s="1278"/>
      <c r="D42" s="106"/>
      <c r="E42" s="1281" t="s">
        <v>32</v>
      </c>
      <c r="F42" s="1281"/>
      <c r="G42" s="1281"/>
      <c r="H42" s="1282"/>
      <c r="I42" s="107">
        <v>1216</v>
      </c>
      <c r="J42" s="108">
        <v>1131</v>
      </c>
      <c r="K42" s="108">
        <v>1894</v>
      </c>
      <c r="L42" s="108">
        <v>992</v>
      </c>
      <c r="M42" s="109">
        <v>976</v>
      </c>
    </row>
    <row r="43" spans="2:13" ht="27.75" customHeight="1" x14ac:dyDescent="0.15">
      <c r="B43" s="1277"/>
      <c r="C43" s="1278"/>
      <c r="D43" s="106"/>
      <c r="E43" s="1281" t="s">
        <v>33</v>
      </c>
      <c r="F43" s="1281"/>
      <c r="G43" s="1281"/>
      <c r="H43" s="1282"/>
      <c r="I43" s="107">
        <v>71568</v>
      </c>
      <c r="J43" s="108">
        <v>69177</v>
      </c>
      <c r="K43" s="108">
        <v>63260</v>
      </c>
      <c r="L43" s="108">
        <v>62330</v>
      </c>
      <c r="M43" s="109">
        <v>63582</v>
      </c>
    </row>
    <row r="44" spans="2:13" ht="27.75" customHeight="1" x14ac:dyDescent="0.15">
      <c r="B44" s="1277"/>
      <c r="C44" s="1278"/>
      <c r="D44" s="106"/>
      <c r="E44" s="1281" t="s">
        <v>34</v>
      </c>
      <c r="F44" s="1281"/>
      <c r="G44" s="1281"/>
      <c r="H44" s="1282"/>
      <c r="I44" s="107">
        <v>124</v>
      </c>
      <c r="J44" s="108">
        <v>109</v>
      </c>
      <c r="K44" s="108">
        <v>95</v>
      </c>
      <c r="L44" s="108">
        <v>80</v>
      </c>
      <c r="M44" s="109">
        <v>66</v>
      </c>
    </row>
    <row r="45" spans="2:13" ht="27.75" customHeight="1" x14ac:dyDescent="0.15">
      <c r="B45" s="1277"/>
      <c r="C45" s="1278"/>
      <c r="D45" s="106"/>
      <c r="E45" s="1281" t="s">
        <v>35</v>
      </c>
      <c r="F45" s="1281"/>
      <c r="G45" s="1281"/>
      <c r="H45" s="1282"/>
      <c r="I45" s="107">
        <v>22544</v>
      </c>
      <c r="J45" s="108">
        <v>21887</v>
      </c>
      <c r="K45" s="108">
        <v>21501</v>
      </c>
      <c r="L45" s="108">
        <v>20428</v>
      </c>
      <c r="M45" s="109">
        <v>19859</v>
      </c>
    </row>
    <row r="46" spans="2:13" ht="27.75" customHeight="1" x14ac:dyDescent="0.15">
      <c r="B46" s="1277"/>
      <c r="C46" s="1278"/>
      <c r="D46" s="110"/>
      <c r="E46" s="1281" t="s">
        <v>36</v>
      </c>
      <c r="F46" s="1281"/>
      <c r="G46" s="1281"/>
      <c r="H46" s="1282"/>
      <c r="I46" s="107">
        <v>1410</v>
      </c>
      <c r="J46" s="108">
        <v>1038</v>
      </c>
      <c r="K46" s="108">
        <v>705</v>
      </c>
      <c r="L46" s="108">
        <v>189</v>
      </c>
      <c r="M46" s="109" t="s">
        <v>532</v>
      </c>
    </row>
    <row r="47" spans="2:13" ht="27.75" customHeight="1" x14ac:dyDescent="0.15">
      <c r="B47" s="1277"/>
      <c r="C47" s="1278"/>
      <c r="D47" s="111"/>
      <c r="E47" s="1291" t="s">
        <v>37</v>
      </c>
      <c r="F47" s="1292"/>
      <c r="G47" s="1292"/>
      <c r="H47" s="1293"/>
      <c r="I47" s="107" t="s">
        <v>532</v>
      </c>
      <c r="J47" s="108" t="s">
        <v>532</v>
      </c>
      <c r="K47" s="108" t="s">
        <v>532</v>
      </c>
      <c r="L47" s="108" t="s">
        <v>532</v>
      </c>
      <c r="M47" s="109" t="s">
        <v>532</v>
      </c>
    </row>
    <row r="48" spans="2:13" ht="27.75" customHeight="1" x14ac:dyDescent="0.15">
      <c r="B48" s="1277"/>
      <c r="C48" s="1278"/>
      <c r="D48" s="106"/>
      <c r="E48" s="1281" t="s">
        <v>38</v>
      </c>
      <c r="F48" s="1281"/>
      <c r="G48" s="1281"/>
      <c r="H48" s="1282"/>
      <c r="I48" s="107" t="s">
        <v>532</v>
      </c>
      <c r="J48" s="108" t="s">
        <v>532</v>
      </c>
      <c r="K48" s="108" t="s">
        <v>532</v>
      </c>
      <c r="L48" s="108" t="s">
        <v>532</v>
      </c>
      <c r="M48" s="109" t="s">
        <v>532</v>
      </c>
    </row>
    <row r="49" spans="2:13" ht="27.75" customHeight="1" x14ac:dyDescent="0.15">
      <c r="B49" s="1279"/>
      <c r="C49" s="1280"/>
      <c r="D49" s="106"/>
      <c r="E49" s="1281" t="s">
        <v>39</v>
      </c>
      <c r="F49" s="1281"/>
      <c r="G49" s="1281"/>
      <c r="H49" s="1282"/>
      <c r="I49" s="107" t="s">
        <v>532</v>
      </c>
      <c r="J49" s="108" t="s">
        <v>532</v>
      </c>
      <c r="K49" s="108" t="s">
        <v>532</v>
      </c>
      <c r="L49" s="108" t="s">
        <v>532</v>
      </c>
      <c r="M49" s="109" t="s">
        <v>532</v>
      </c>
    </row>
    <row r="50" spans="2:13" ht="27.75" customHeight="1" x14ac:dyDescent="0.15">
      <c r="B50" s="1275" t="s">
        <v>40</v>
      </c>
      <c r="C50" s="1276"/>
      <c r="D50" s="112"/>
      <c r="E50" s="1281" t="s">
        <v>41</v>
      </c>
      <c r="F50" s="1281"/>
      <c r="G50" s="1281"/>
      <c r="H50" s="1282"/>
      <c r="I50" s="107">
        <v>27795</v>
      </c>
      <c r="J50" s="108">
        <v>26164</v>
      </c>
      <c r="K50" s="108">
        <v>21035</v>
      </c>
      <c r="L50" s="108">
        <v>19313</v>
      </c>
      <c r="M50" s="109">
        <v>17101</v>
      </c>
    </row>
    <row r="51" spans="2:13" ht="27.75" customHeight="1" x14ac:dyDescent="0.15">
      <c r="B51" s="1277"/>
      <c r="C51" s="1278"/>
      <c r="D51" s="106"/>
      <c r="E51" s="1281" t="s">
        <v>42</v>
      </c>
      <c r="F51" s="1281"/>
      <c r="G51" s="1281"/>
      <c r="H51" s="1282"/>
      <c r="I51" s="107">
        <v>24611</v>
      </c>
      <c r="J51" s="108">
        <v>24935</v>
      </c>
      <c r="K51" s="108">
        <v>24543</v>
      </c>
      <c r="L51" s="108">
        <v>24783</v>
      </c>
      <c r="M51" s="109">
        <v>26856</v>
      </c>
    </row>
    <row r="52" spans="2:13" ht="27.75" customHeight="1" x14ac:dyDescent="0.15">
      <c r="B52" s="1279"/>
      <c r="C52" s="1280"/>
      <c r="D52" s="106"/>
      <c r="E52" s="1281" t="s">
        <v>43</v>
      </c>
      <c r="F52" s="1281"/>
      <c r="G52" s="1281"/>
      <c r="H52" s="1282"/>
      <c r="I52" s="107">
        <v>123147</v>
      </c>
      <c r="J52" s="108">
        <v>124768</v>
      </c>
      <c r="K52" s="108">
        <v>126319</v>
      </c>
      <c r="L52" s="108">
        <v>124243</v>
      </c>
      <c r="M52" s="109">
        <v>125269</v>
      </c>
    </row>
    <row r="53" spans="2:13" ht="27.75" customHeight="1" thickBot="1" x14ac:dyDescent="0.2">
      <c r="B53" s="1283" t="s">
        <v>44</v>
      </c>
      <c r="C53" s="1284"/>
      <c r="D53" s="113"/>
      <c r="E53" s="1285" t="s">
        <v>45</v>
      </c>
      <c r="F53" s="1285"/>
      <c r="G53" s="1285"/>
      <c r="H53" s="1286"/>
      <c r="I53" s="114">
        <v>23973</v>
      </c>
      <c r="J53" s="115">
        <v>23798</v>
      </c>
      <c r="K53" s="115">
        <v>25707</v>
      </c>
      <c r="L53" s="115">
        <v>24970</v>
      </c>
      <c r="M53" s="116">
        <v>27968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zC3m2F4E1l2IaSfSn5wt9+miP250pLFoOdALPK4Pe90Xl3fWedI/5RLFbIeGYrJkcazV4ZVRu0y+EatC9zLQ==" saltValue="zKZnKefAJU+ONv0lA+5f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2" t="s">
        <v>48</v>
      </c>
      <c r="D55" s="1302"/>
      <c r="E55" s="1303"/>
      <c r="F55" s="128">
        <v>13131</v>
      </c>
      <c r="G55" s="128">
        <v>10935</v>
      </c>
      <c r="H55" s="129">
        <v>8658</v>
      </c>
    </row>
    <row r="56" spans="2:8" ht="52.5" customHeight="1" x14ac:dyDescent="0.15">
      <c r="B56" s="130"/>
      <c r="C56" s="1304" t="s">
        <v>49</v>
      </c>
      <c r="D56" s="1304"/>
      <c r="E56" s="1305"/>
      <c r="F56" s="131">
        <v>2060</v>
      </c>
      <c r="G56" s="131">
        <v>1767</v>
      </c>
      <c r="H56" s="132">
        <v>1507</v>
      </c>
    </row>
    <row r="57" spans="2:8" ht="53.25" customHeight="1" x14ac:dyDescent="0.15">
      <c r="B57" s="130"/>
      <c r="C57" s="1306" t="s">
        <v>50</v>
      </c>
      <c r="D57" s="1306"/>
      <c r="E57" s="1307"/>
      <c r="F57" s="133">
        <v>5011</v>
      </c>
      <c r="G57" s="133">
        <v>4698</v>
      </c>
      <c r="H57" s="134">
        <v>4069</v>
      </c>
    </row>
    <row r="58" spans="2:8" ht="45.75" customHeight="1" x14ac:dyDescent="0.15">
      <c r="B58" s="135"/>
      <c r="C58" s="1294" t="s">
        <v>619</v>
      </c>
      <c r="D58" s="1295"/>
      <c r="E58" s="1296"/>
      <c r="F58" s="136">
        <v>3133</v>
      </c>
      <c r="G58" s="136">
        <v>2833</v>
      </c>
      <c r="H58" s="137">
        <v>2202</v>
      </c>
    </row>
    <row r="59" spans="2:8" ht="45.75" customHeight="1" x14ac:dyDescent="0.15">
      <c r="B59" s="135"/>
      <c r="C59" s="1294" t="s">
        <v>620</v>
      </c>
      <c r="D59" s="1295"/>
      <c r="E59" s="1296"/>
      <c r="F59" s="136">
        <v>1001</v>
      </c>
      <c r="G59" s="136">
        <v>904</v>
      </c>
      <c r="H59" s="137">
        <v>906</v>
      </c>
    </row>
    <row r="60" spans="2:8" ht="45.75" customHeight="1" x14ac:dyDescent="0.15">
      <c r="B60" s="135"/>
      <c r="C60" s="1294" t="s">
        <v>621</v>
      </c>
      <c r="D60" s="1295"/>
      <c r="E60" s="1296"/>
      <c r="F60" s="136">
        <v>262</v>
      </c>
      <c r="G60" s="136">
        <v>297</v>
      </c>
      <c r="H60" s="137">
        <v>289</v>
      </c>
    </row>
    <row r="61" spans="2:8" ht="45.75" customHeight="1" x14ac:dyDescent="0.15">
      <c r="B61" s="135"/>
      <c r="C61" s="1294" t="s">
        <v>622</v>
      </c>
      <c r="D61" s="1295"/>
      <c r="E61" s="1296"/>
      <c r="F61" s="136">
        <v>217</v>
      </c>
      <c r="G61" s="136">
        <v>218</v>
      </c>
      <c r="H61" s="137">
        <v>218</v>
      </c>
    </row>
    <row r="62" spans="2:8" ht="45.75" customHeight="1" thickBot="1" x14ac:dyDescent="0.2">
      <c r="B62" s="138"/>
      <c r="C62" s="1297" t="s">
        <v>623</v>
      </c>
      <c r="D62" s="1298"/>
      <c r="E62" s="1299"/>
      <c r="F62" s="139">
        <v>214</v>
      </c>
      <c r="G62" s="139">
        <v>213</v>
      </c>
      <c r="H62" s="140">
        <v>211</v>
      </c>
    </row>
    <row r="63" spans="2:8" ht="52.5" customHeight="1" thickBot="1" x14ac:dyDescent="0.2">
      <c r="B63" s="141"/>
      <c r="C63" s="1300" t="s">
        <v>51</v>
      </c>
      <c r="D63" s="1300"/>
      <c r="E63" s="1301"/>
      <c r="F63" s="142">
        <v>20202</v>
      </c>
      <c r="G63" s="142">
        <v>17399</v>
      </c>
      <c r="H63" s="143">
        <v>14234</v>
      </c>
    </row>
    <row r="64" spans="2:8" ht="15" customHeight="1" x14ac:dyDescent="0.15"/>
  </sheetData>
  <sheetProtection algorithmName="SHA-512" hashValue="ag1Rh7epfwBkgLQTl8Ha432sEPuv8mILYRf+5j4Ew2mkzuZHN36W/pVPyKkWLspwZKViTaCDwrCOl10kx+WLNw==" saltValue="R0k2v67rQfe8rsFsjWYd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J7" zoomScale="75" zoomScaleNormal="75" zoomScaleSheetLayoutView="55" workbookViewId="0">
      <selection activeCell="CH18" sqref="CH1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573</v>
      </c>
      <c r="BQ50" s="1322"/>
      <c r="BR50" s="1322"/>
      <c r="BS50" s="1322"/>
      <c r="BT50" s="1322"/>
      <c r="BU50" s="1322"/>
      <c r="BV50" s="1322"/>
      <c r="BW50" s="1322"/>
      <c r="BX50" s="1322" t="s">
        <v>574</v>
      </c>
      <c r="BY50" s="1322"/>
      <c r="BZ50" s="1322"/>
      <c r="CA50" s="1322"/>
      <c r="CB50" s="1322"/>
      <c r="CC50" s="1322"/>
      <c r="CD50" s="1322"/>
      <c r="CE50" s="1322"/>
      <c r="CF50" s="1322" t="s">
        <v>575</v>
      </c>
      <c r="CG50" s="1322"/>
      <c r="CH50" s="1322"/>
      <c r="CI50" s="1322"/>
      <c r="CJ50" s="1322"/>
      <c r="CK50" s="1322"/>
      <c r="CL50" s="1322"/>
      <c r="CM50" s="1322"/>
      <c r="CN50" s="1322" t="s">
        <v>576</v>
      </c>
      <c r="CO50" s="1322"/>
      <c r="CP50" s="1322"/>
      <c r="CQ50" s="1322"/>
      <c r="CR50" s="1322"/>
      <c r="CS50" s="1322"/>
      <c r="CT50" s="1322"/>
      <c r="CU50" s="1322"/>
      <c r="CV50" s="1322" t="s">
        <v>577</v>
      </c>
      <c r="CW50" s="1322"/>
      <c r="CX50" s="1322"/>
      <c r="CY50" s="1322"/>
      <c r="CZ50" s="1322"/>
      <c r="DA50" s="1322"/>
      <c r="DB50" s="1322"/>
      <c r="DC50" s="1322"/>
    </row>
    <row r="51" spans="1:109" ht="13.5" customHeight="1" x14ac:dyDescent="0.15">
      <c r="B51" s="395"/>
      <c r="G51" s="1323"/>
      <c r="H51" s="1323"/>
      <c r="I51" s="1327"/>
      <c r="J51" s="1327"/>
      <c r="K51" s="1324"/>
      <c r="L51" s="1324"/>
      <c r="M51" s="1324"/>
      <c r="N51" s="1324"/>
      <c r="AM51" s="404"/>
      <c r="AN51" s="1325" t="s">
        <v>637</v>
      </c>
      <c r="AO51" s="1325"/>
      <c r="AP51" s="1325"/>
      <c r="AQ51" s="1325"/>
      <c r="AR51" s="1325"/>
      <c r="AS51" s="1325"/>
      <c r="AT51" s="1325"/>
      <c r="AU51" s="1325"/>
      <c r="AV51" s="1325"/>
      <c r="AW51" s="1325"/>
      <c r="AX51" s="1325"/>
      <c r="AY51" s="1325"/>
      <c r="AZ51" s="1325"/>
      <c r="BA51" s="1325"/>
      <c r="BB51" s="1325" t="s">
        <v>638</v>
      </c>
      <c r="BC51" s="1325"/>
      <c r="BD51" s="1325"/>
      <c r="BE51" s="1325"/>
      <c r="BF51" s="1325"/>
      <c r="BG51" s="1325"/>
      <c r="BH51" s="1325"/>
      <c r="BI51" s="1325"/>
      <c r="BJ51" s="1325"/>
      <c r="BK51" s="1325"/>
      <c r="BL51" s="1325"/>
      <c r="BM51" s="1325"/>
      <c r="BN51" s="1325"/>
      <c r="BO51" s="1325"/>
      <c r="BP51" s="1326"/>
      <c r="BQ51" s="1308"/>
      <c r="BR51" s="1308"/>
      <c r="BS51" s="1308"/>
      <c r="BT51" s="1308"/>
      <c r="BU51" s="1308"/>
      <c r="BV51" s="1308"/>
      <c r="BW51" s="1308"/>
      <c r="BX51" s="1308">
        <v>42</v>
      </c>
      <c r="BY51" s="1308"/>
      <c r="BZ51" s="1308"/>
      <c r="CA51" s="1308"/>
      <c r="CB51" s="1308"/>
      <c r="CC51" s="1308"/>
      <c r="CD51" s="1308"/>
      <c r="CE51" s="1308"/>
      <c r="CF51" s="1308">
        <v>45.5</v>
      </c>
      <c r="CG51" s="1308"/>
      <c r="CH51" s="1308"/>
      <c r="CI51" s="1308"/>
      <c r="CJ51" s="1308"/>
      <c r="CK51" s="1308"/>
      <c r="CL51" s="1308"/>
      <c r="CM51" s="1308"/>
      <c r="CN51" s="1308">
        <v>44.3</v>
      </c>
      <c r="CO51" s="1308"/>
      <c r="CP51" s="1308"/>
      <c r="CQ51" s="1308"/>
      <c r="CR51" s="1308"/>
      <c r="CS51" s="1308"/>
      <c r="CT51" s="1308"/>
      <c r="CU51" s="1308"/>
      <c r="CV51" s="1308">
        <v>49.8</v>
      </c>
      <c r="CW51" s="1308"/>
      <c r="CX51" s="1308"/>
      <c r="CY51" s="1308"/>
      <c r="CZ51" s="1308"/>
      <c r="DA51" s="1308"/>
      <c r="DB51" s="1308"/>
      <c r="DC51" s="1308"/>
    </row>
    <row r="52" spans="1:109" x14ac:dyDescent="0.15">
      <c r="B52" s="395"/>
      <c r="G52" s="1323"/>
      <c r="H52" s="1323"/>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23"/>
      <c r="H53" s="1323"/>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639</v>
      </c>
      <c r="BC53" s="1325"/>
      <c r="BD53" s="1325"/>
      <c r="BE53" s="1325"/>
      <c r="BF53" s="1325"/>
      <c r="BG53" s="1325"/>
      <c r="BH53" s="1325"/>
      <c r="BI53" s="1325"/>
      <c r="BJ53" s="1325"/>
      <c r="BK53" s="1325"/>
      <c r="BL53" s="1325"/>
      <c r="BM53" s="1325"/>
      <c r="BN53" s="1325"/>
      <c r="BO53" s="1325"/>
      <c r="BP53" s="1326"/>
      <c r="BQ53" s="1308"/>
      <c r="BR53" s="1308"/>
      <c r="BS53" s="1308"/>
      <c r="BT53" s="1308"/>
      <c r="BU53" s="1308"/>
      <c r="BV53" s="1308"/>
      <c r="BW53" s="1308"/>
      <c r="BX53" s="1308">
        <v>57.8</v>
      </c>
      <c r="BY53" s="1308"/>
      <c r="BZ53" s="1308"/>
      <c r="CA53" s="1308"/>
      <c r="CB53" s="1308"/>
      <c r="CC53" s="1308"/>
      <c r="CD53" s="1308"/>
      <c r="CE53" s="1308"/>
      <c r="CF53" s="1308">
        <v>58.7</v>
      </c>
      <c r="CG53" s="1308"/>
      <c r="CH53" s="1308"/>
      <c r="CI53" s="1308"/>
      <c r="CJ53" s="1308"/>
      <c r="CK53" s="1308"/>
      <c r="CL53" s="1308"/>
      <c r="CM53" s="1308"/>
      <c r="CN53" s="1308">
        <v>60.2</v>
      </c>
      <c r="CO53" s="1308"/>
      <c r="CP53" s="1308"/>
      <c r="CQ53" s="1308"/>
      <c r="CR53" s="1308"/>
      <c r="CS53" s="1308"/>
      <c r="CT53" s="1308"/>
      <c r="CU53" s="1308"/>
      <c r="CV53" s="1308">
        <v>61.4</v>
      </c>
      <c r="CW53" s="1308"/>
      <c r="CX53" s="1308"/>
      <c r="CY53" s="1308"/>
      <c r="CZ53" s="1308"/>
      <c r="DA53" s="1308"/>
      <c r="DB53" s="1308"/>
      <c r="DC53" s="1308"/>
    </row>
    <row r="54" spans="1:109" x14ac:dyDescent="0.15">
      <c r="A54" s="403"/>
      <c r="B54" s="395"/>
      <c r="G54" s="1323"/>
      <c r="H54" s="1323"/>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8"/>
      <c r="H55" s="1318"/>
      <c r="I55" s="1318"/>
      <c r="J55" s="1318"/>
      <c r="K55" s="1324"/>
      <c r="L55" s="1324"/>
      <c r="M55" s="1324"/>
      <c r="N55" s="1324"/>
      <c r="AN55" s="1322" t="s">
        <v>640</v>
      </c>
      <c r="AO55" s="1322"/>
      <c r="AP55" s="1322"/>
      <c r="AQ55" s="1322"/>
      <c r="AR55" s="1322"/>
      <c r="AS55" s="1322"/>
      <c r="AT55" s="1322"/>
      <c r="AU55" s="1322"/>
      <c r="AV55" s="1322"/>
      <c r="AW55" s="1322"/>
      <c r="AX55" s="1322"/>
      <c r="AY55" s="1322"/>
      <c r="AZ55" s="1322"/>
      <c r="BA55" s="1322"/>
      <c r="BB55" s="1325" t="s">
        <v>641</v>
      </c>
      <c r="BC55" s="1325"/>
      <c r="BD55" s="1325"/>
      <c r="BE55" s="1325"/>
      <c r="BF55" s="1325"/>
      <c r="BG55" s="1325"/>
      <c r="BH55" s="1325"/>
      <c r="BI55" s="1325"/>
      <c r="BJ55" s="1325"/>
      <c r="BK55" s="1325"/>
      <c r="BL55" s="1325"/>
      <c r="BM55" s="1325"/>
      <c r="BN55" s="1325"/>
      <c r="BO55" s="1325"/>
      <c r="BP55" s="1326"/>
      <c r="BQ55" s="1308"/>
      <c r="BR55" s="1308"/>
      <c r="BS55" s="1308"/>
      <c r="BT55" s="1308"/>
      <c r="BU55" s="1308"/>
      <c r="BV55" s="1308"/>
      <c r="BW55" s="1308"/>
      <c r="BX55" s="1308">
        <v>16.600000000000001</v>
      </c>
      <c r="BY55" s="1308"/>
      <c r="BZ55" s="1308"/>
      <c r="CA55" s="1308"/>
      <c r="CB55" s="1308"/>
      <c r="CC55" s="1308"/>
      <c r="CD55" s="1308"/>
      <c r="CE55" s="1308"/>
      <c r="CF55" s="1308">
        <v>17.399999999999999</v>
      </c>
      <c r="CG55" s="1308"/>
      <c r="CH55" s="1308"/>
      <c r="CI55" s="1308"/>
      <c r="CJ55" s="1308"/>
      <c r="CK55" s="1308"/>
      <c r="CL55" s="1308"/>
      <c r="CM55" s="1308"/>
      <c r="CN55" s="1308">
        <v>12.1</v>
      </c>
      <c r="CO55" s="1308"/>
      <c r="CP55" s="1308"/>
      <c r="CQ55" s="1308"/>
      <c r="CR55" s="1308"/>
      <c r="CS55" s="1308"/>
      <c r="CT55" s="1308"/>
      <c r="CU55" s="1308"/>
      <c r="CV55" s="1308">
        <v>11.2</v>
      </c>
      <c r="CW55" s="1308"/>
      <c r="CX55" s="1308"/>
      <c r="CY55" s="1308"/>
      <c r="CZ55" s="1308"/>
      <c r="DA55" s="1308"/>
      <c r="DB55" s="1308"/>
      <c r="DC55" s="1308"/>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639</v>
      </c>
      <c r="BC57" s="1325"/>
      <c r="BD57" s="1325"/>
      <c r="BE57" s="1325"/>
      <c r="BF57" s="1325"/>
      <c r="BG57" s="1325"/>
      <c r="BH57" s="1325"/>
      <c r="BI57" s="1325"/>
      <c r="BJ57" s="1325"/>
      <c r="BK57" s="1325"/>
      <c r="BL57" s="1325"/>
      <c r="BM57" s="1325"/>
      <c r="BN57" s="1325"/>
      <c r="BO57" s="1325"/>
      <c r="BP57" s="1326"/>
      <c r="BQ57" s="1308"/>
      <c r="BR57" s="1308"/>
      <c r="BS57" s="1308"/>
      <c r="BT57" s="1308"/>
      <c r="BU57" s="1308"/>
      <c r="BV57" s="1308"/>
      <c r="BW57" s="1308"/>
      <c r="BX57" s="1308">
        <v>58.6</v>
      </c>
      <c r="BY57" s="1308"/>
      <c r="BZ57" s="1308"/>
      <c r="CA57" s="1308"/>
      <c r="CB57" s="1308"/>
      <c r="CC57" s="1308"/>
      <c r="CD57" s="1308"/>
      <c r="CE57" s="1308"/>
      <c r="CF57" s="1308">
        <v>58.9</v>
      </c>
      <c r="CG57" s="1308"/>
      <c r="CH57" s="1308"/>
      <c r="CI57" s="1308"/>
      <c r="CJ57" s="1308"/>
      <c r="CK57" s="1308"/>
      <c r="CL57" s="1308"/>
      <c r="CM57" s="1308"/>
      <c r="CN57" s="1308">
        <v>59.4</v>
      </c>
      <c r="CO57" s="1308"/>
      <c r="CP57" s="1308"/>
      <c r="CQ57" s="1308"/>
      <c r="CR57" s="1308"/>
      <c r="CS57" s="1308"/>
      <c r="CT57" s="1308"/>
      <c r="CU57" s="1308"/>
      <c r="CV57" s="1308">
        <v>60.4</v>
      </c>
      <c r="CW57" s="1308"/>
      <c r="CX57" s="1308"/>
      <c r="CY57" s="1308"/>
      <c r="CZ57" s="1308"/>
      <c r="DA57" s="1308"/>
      <c r="DB57" s="1308"/>
      <c r="DC57" s="1308"/>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642</v>
      </c>
    </row>
    <row r="64" spans="1:109" x14ac:dyDescent="0.15">
      <c r="B64" s="395"/>
      <c r="G64" s="402"/>
      <c r="I64" s="415"/>
      <c r="J64" s="415"/>
      <c r="K64" s="415"/>
      <c r="L64" s="415"/>
      <c r="M64" s="415"/>
      <c r="N64" s="416"/>
      <c r="AM64" s="402"/>
      <c r="AN64" s="402" t="s">
        <v>634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646</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573</v>
      </c>
      <c r="BQ72" s="1322"/>
      <c r="BR72" s="1322"/>
      <c r="BS72" s="1322"/>
      <c r="BT72" s="1322"/>
      <c r="BU72" s="1322"/>
      <c r="BV72" s="1322"/>
      <c r="BW72" s="1322"/>
      <c r="BX72" s="1322" t="s">
        <v>574</v>
      </c>
      <c r="BY72" s="1322"/>
      <c r="BZ72" s="1322"/>
      <c r="CA72" s="1322"/>
      <c r="CB72" s="1322"/>
      <c r="CC72" s="1322"/>
      <c r="CD72" s="1322"/>
      <c r="CE72" s="1322"/>
      <c r="CF72" s="1322" t="s">
        <v>575</v>
      </c>
      <c r="CG72" s="1322"/>
      <c r="CH72" s="1322"/>
      <c r="CI72" s="1322"/>
      <c r="CJ72" s="1322"/>
      <c r="CK72" s="1322"/>
      <c r="CL72" s="1322"/>
      <c r="CM72" s="1322"/>
      <c r="CN72" s="1322" t="s">
        <v>576</v>
      </c>
      <c r="CO72" s="1322"/>
      <c r="CP72" s="1322"/>
      <c r="CQ72" s="1322"/>
      <c r="CR72" s="1322"/>
      <c r="CS72" s="1322"/>
      <c r="CT72" s="1322"/>
      <c r="CU72" s="1322"/>
      <c r="CV72" s="1322" t="s">
        <v>577</v>
      </c>
      <c r="CW72" s="1322"/>
      <c r="CX72" s="1322"/>
      <c r="CY72" s="1322"/>
      <c r="CZ72" s="1322"/>
      <c r="DA72" s="1322"/>
      <c r="DB72" s="1322"/>
      <c r="DC72" s="1322"/>
    </row>
    <row r="73" spans="2:107" x14ac:dyDescent="0.15">
      <c r="B73" s="395"/>
      <c r="G73" s="1323"/>
      <c r="H73" s="1323"/>
      <c r="I73" s="1323"/>
      <c r="J73" s="1323"/>
      <c r="K73" s="1338"/>
      <c r="L73" s="1338"/>
      <c r="M73" s="1338"/>
      <c r="N73" s="1338"/>
      <c r="AM73" s="404"/>
      <c r="AN73" s="1325" t="s">
        <v>637</v>
      </c>
      <c r="AO73" s="1325"/>
      <c r="AP73" s="1325"/>
      <c r="AQ73" s="1325"/>
      <c r="AR73" s="1325"/>
      <c r="AS73" s="1325"/>
      <c r="AT73" s="1325"/>
      <c r="AU73" s="1325"/>
      <c r="AV73" s="1325"/>
      <c r="AW73" s="1325"/>
      <c r="AX73" s="1325"/>
      <c r="AY73" s="1325"/>
      <c r="AZ73" s="1325"/>
      <c r="BA73" s="1325"/>
      <c r="BB73" s="1325" t="s">
        <v>641</v>
      </c>
      <c r="BC73" s="1325"/>
      <c r="BD73" s="1325"/>
      <c r="BE73" s="1325"/>
      <c r="BF73" s="1325"/>
      <c r="BG73" s="1325"/>
      <c r="BH73" s="1325"/>
      <c r="BI73" s="1325"/>
      <c r="BJ73" s="1325"/>
      <c r="BK73" s="1325"/>
      <c r="BL73" s="1325"/>
      <c r="BM73" s="1325"/>
      <c r="BN73" s="1325"/>
      <c r="BO73" s="1325"/>
      <c r="BP73" s="1308">
        <v>41.7</v>
      </c>
      <c r="BQ73" s="1308"/>
      <c r="BR73" s="1308"/>
      <c r="BS73" s="1308"/>
      <c r="BT73" s="1308"/>
      <c r="BU73" s="1308"/>
      <c r="BV73" s="1308"/>
      <c r="BW73" s="1308"/>
      <c r="BX73" s="1308">
        <v>42</v>
      </c>
      <c r="BY73" s="1308"/>
      <c r="BZ73" s="1308"/>
      <c r="CA73" s="1308"/>
      <c r="CB73" s="1308"/>
      <c r="CC73" s="1308"/>
      <c r="CD73" s="1308"/>
      <c r="CE73" s="1308"/>
      <c r="CF73" s="1308">
        <v>45.5</v>
      </c>
      <c r="CG73" s="1308"/>
      <c r="CH73" s="1308"/>
      <c r="CI73" s="1308"/>
      <c r="CJ73" s="1308"/>
      <c r="CK73" s="1308"/>
      <c r="CL73" s="1308"/>
      <c r="CM73" s="1308"/>
      <c r="CN73" s="1308">
        <v>44.3</v>
      </c>
      <c r="CO73" s="1308"/>
      <c r="CP73" s="1308"/>
      <c r="CQ73" s="1308"/>
      <c r="CR73" s="1308"/>
      <c r="CS73" s="1308"/>
      <c r="CT73" s="1308"/>
      <c r="CU73" s="1308"/>
      <c r="CV73" s="1308">
        <v>49.8</v>
      </c>
      <c r="CW73" s="1308"/>
      <c r="CX73" s="1308"/>
      <c r="CY73" s="1308"/>
      <c r="CZ73" s="1308"/>
      <c r="DA73" s="1308"/>
      <c r="DB73" s="1308"/>
      <c r="DC73" s="1308"/>
    </row>
    <row r="74" spans="2:107" x14ac:dyDescent="0.15">
      <c r="B74" s="395"/>
      <c r="G74" s="1323"/>
      <c r="H74" s="1323"/>
      <c r="I74" s="1323"/>
      <c r="J74" s="1323"/>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23"/>
      <c r="H75" s="1323"/>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643</v>
      </c>
      <c r="BC75" s="1325"/>
      <c r="BD75" s="1325"/>
      <c r="BE75" s="1325"/>
      <c r="BF75" s="1325"/>
      <c r="BG75" s="1325"/>
      <c r="BH75" s="1325"/>
      <c r="BI75" s="1325"/>
      <c r="BJ75" s="1325"/>
      <c r="BK75" s="1325"/>
      <c r="BL75" s="1325"/>
      <c r="BM75" s="1325"/>
      <c r="BN75" s="1325"/>
      <c r="BO75" s="1325"/>
      <c r="BP75" s="1308">
        <v>8.3000000000000007</v>
      </c>
      <c r="BQ75" s="1308"/>
      <c r="BR75" s="1308"/>
      <c r="BS75" s="1308"/>
      <c r="BT75" s="1308"/>
      <c r="BU75" s="1308"/>
      <c r="BV75" s="1308"/>
      <c r="BW75" s="1308"/>
      <c r="BX75" s="1308">
        <v>7.2</v>
      </c>
      <c r="BY75" s="1308"/>
      <c r="BZ75" s="1308"/>
      <c r="CA75" s="1308"/>
      <c r="CB75" s="1308"/>
      <c r="CC75" s="1308"/>
      <c r="CD75" s="1308"/>
      <c r="CE75" s="1308"/>
      <c r="CF75" s="1308">
        <v>5</v>
      </c>
      <c r="CG75" s="1308"/>
      <c r="CH75" s="1308"/>
      <c r="CI75" s="1308"/>
      <c r="CJ75" s="1308"/>
      <c r="CK75" s="1308"/>
      <c r="CL75" s="1308"/>
      <c r="CM75" s="1308"/>
      <c r="CN75" s="1308">
        <v>4.7</v>
      </c>
      <c r="CO75" s="1308"/>
      <c r="CP75" s="1308"/>
      <c r="CQ75" s="1308"/>
      <c r="CR75" s="1308"/>
      <c r="CS75" s="1308"/>
      <c r="CT75" s="1308"/>
      <c r="CU75" s="1308"/>
      <c r="CV75" s="1308">
        <v>4.7</v>
      </c>
      <c r="CW75" s="1308"/>
      <c r="CX75" s="1308"/>
      <c r="CY75" s="1308"/>
      <c r="CZ75" s="1308"/>
      <c r="DA75" s="1308"/>
      <c r="DB75" s="1308"/>
      <c r="DC75" s="1308"/>
    </row>
    <row r="76" spans="2:107" x14ac:dyDescent="0.15">
      <c r="B76" s="395"/>
      <c r="G76" s="1323"/>
      <c r="H76" s="1323"/>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8"/>
      <c r="H77" s="1318"/>
      <c r="I77" s="1318"/>
      <c r="J77" s="1318"/>
      <c r="K77" s="1338"/>
      <c r="L77" s="1338"/>
      <c r="M77" s="1338"/>
      <c r="N77" s="1338"/>
      <c r="AN77" s="1322" t="s">
        <v>644</v>
      </c>
      <c r="AO77" s="1322"/>
      <c r="AP77" s="1322"/>
      <c r="AQ77" s="1322"/>
      <c r="AR77" s="1322"/>
      <c r="AS77" s="1322"/>
      <c r="AT77" s="1322"/>
      <c r="AU77" s="1322"/>
      <c r="AV77" s="1322"/>
      <c r="AW77" s="1322"/>
      <c r="AX77" s="1322"/>
      <c r="AY77" s="1322"/>
      <c r="AZ77" s="1322"/>
      <c r="BA77" s="1322"/>
      <c r="BB77" s="1325" t="s">
        <v>641</v>
      </c>
      <c r="BC77" s="1325"/>
      <c r="BD77" s="1325"/>
      <c r="BE77" s="1325"/>
      <c r="BF77" s="1325"/>
      <c r="BG77" s="1325"/>
      <c r="BH77" s="1325"/>
      <c r="BI77" s="1325"/>
      <c r="BJ77" s="1325"/>
      <c r="BK77" s="1325"/>
      <c r="BL77" s="1325"/>
      <c r="BM77" s="1325"/>
      <c r="BN77" s="1325"/>
      <c r="BO77" s="1325"/>
      <c r="BP77" s="1308">
        <v>25.4</v>
      </c>
      <c r="BQ77" s="1308"/>
      <c r="BR77" s="1308"/>
      <c r="BS77" s="1308"/>
      <c r="BT77" s="1308"/>
      <c r="BU77" s="1308"/>
      <c r="BV77" s="1308"/>
      <c r="BW77" s="1308"/>
      <c r="BX77" s="1308">
        <v>16.600000000000001</v>
      </c>
      <c r="BY77" s="1308"/>
      <c r="BZ77" s="1308"/>
      <c r="CA77" s="1308"/>
      <c r="CB77" s="1308"/>
      <c r="CC77" s="1308"/>
      <c r="CD77" s="1308"/>
      <c r="CE77" s="1308"/>
      <c r="CF77" s="1308">
        <v>17.399999999999999</v>
      </c>
      <c r="CG77" s="1308"/>
      <c r="CH77" s="1308"/>
      <c r="CI77" s="1308"/>
      <c r="CJ77" s="1308"/>
      <c r="CK77" s="1308"/>
      <c r="CL77" s="1308"/>
      <c r="CM77" s="1308"/>
      <c r="CN77" s="1308">
        <v>12.1</v>
      </c>
      <c r="CO77" s="1308"/>
      <c r="CP77" s="1308"/>
      <c r="CQ77" s="1308"/>
      <c r="CR77" s="1308"/>
      <c r="CS77" s="1308"/>
      <c r="CT77" s="1308"/>
      <c r="CU77" s="1308"/>
      <c r="CV77" s="1308">
        <v>11.2</v>
      </c>
      <c r="CW77" s="1308"/>
      <c r="CX77" s="1308"/>
      <c r="CY77" s="1308"/>
      <c r="CZ77" s="1308"/>
      <c r="DA77" s="1308"/>
      <c r="DB77" s="1308"/>
      <c r="DC77" s="1308"/>
    </row>
    <row r="78" spans="2:107" x14ac:dyDescent="0.15">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8"/>
      <c r="H79" s="1318"/>
      <c r="I79" s="1328"/>
      <c r="J79" s="1328"/>
      <c r="K79" s="1339"/>
      <c r="L79" s="1339"/>
      <c r="M79" s="1339"/>
      <c r="N79" s="1339"/>
      <c r="AN79" s="1322"/>
      <c r="AO79" s="1322"/>
      <c r="AP79" s="1322"/>
      <c r="AQ79" s="1322"/>
      <c r="AR79" s="1322"/>
      <c r="AS79" s="1322"/>
      <c r="AT79" s="1322"/>
      <c r="AU79" s="1322"/>
      <c r="AV79" s="1322"/>
      <c r="AW79" s="1322"/>
      <c r="AX79" s="1322"/>
      <c r="AY79" s="1322"/>
      <c r="AZ79" s="1322"/>
      <c r="BA79" s="1322"/>
      <c r="BB79" s="1325" t="s">
        <v>643</v>
      </c>
      <c r="BC79" s="1325"/>
      <c r="BD79" s="1325"/>
      <c r="BE79" s="1325"/>
      <c r="BF79" s="1325"/>
      <c r="BG79" s="1325"/>
      <c r="BH79" s="1325"/>
      <c r="BI79" s="1325"/>
      <c r="BJ79" s="1325"/>
      <c r="BK79" s="1325"/>
      <c r="BL79" s="1325"/>
      <c r="BM79" s="1325"/>
      <c r="BN79" s="1325"/>
      <c r="BO79" s="1325"/>
      <c r="BP79" s="1308">
        <v>4.8</v>
      </c>
      <c r="BQ79" s="1308"/>
      <c r="BR79" s="1308"/>
      <c r="BS79" s="1308"/>
      <c r="BT79" s="1308"/>
      <c r="BU79" s="1308"/>
      <c r="BV79" s="1308"/>
      <c r="BW79" s="1308"/>
      <c r="BX79" s="1308">
        <v>3.6</v>
      </c>
      <c r="BY79" s="1308"/>
      <c r="BZ79" s="1308"/>
      <c r="CA79" s="1308"/>
      <c r="CB79" s="1308"/>
      <c r="CC79" s="1308"/>
      <c r="CD79" s="1308"/>
      <c r="CE79" s="1308"/>
      <c r="CF79" s="1308">
        <v>3.6</v>
      </c>
      <c r="CG79" s="1308"/>
      <c r="CH79" s="1308"/>
      <c r="CI79" s="1308"/>
      <c r="CJ79" s="1308"/>
      <c r="CK79" s="1308"/>
      <c r="CL79" s="1308"/>
      <c r="CM79" s="1308"/>
      <c r="CN79" s="1308">
        <v>3.5</v>
      </c>
      <c r="CO79" s="1308"/>
      <c r="CP79" s="1308"/>
      <c r="CQ79" s="1308"/>
      <c r="CR79" s="1308"/>
      <c r="CS79" s="1308"/>
      <c r="CT79" s="1308"/>
      <c r="CU79" s="1308"/>
      <c r="CV79" s="1308">
        <v>3.5</v>
      </c>
      <c r="CW79" s="1308"/>
      <c r="CX79" s="1308"/>
      <c r="CY79" s="1308"/>
      <c r="CZ79" s="1308"/>
      <c r="DA79" s="1308"/>
      <c r="DB79" s="1308"/>
      <c r="DC79" s="1308"/>
    </row>
    <row r="80" spans="2:107" x14ac:dyDescent="0.15">
      <c r="B80" s="395"/>
      <c r="G80" s="1318"/>
      <c r="H80" s="1318"/>
      <c r="I80" s="1328"/>
      <c r="J80" s="1328"/>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5QskTmiudKzm9FPs8kV8qzlbZdTKElPAyaPld4zQDaK8YJB9gWMR8lmZ8O08NTHmN8MSWtbFH55Q9Q3/a5lDg==" saltValue="8uPWMUV/vs4iKhB35Yx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5" zoomScaleNormal="75" zoomScaleSheetLayoutView="70" workbookViewId="0">
      <selection activeCell="AG15" sqref="AG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645</v>
      </c>
    </row>
  </sheetData>
  <sheetProtection algorithmName="SHA-512" hashValue="ATKzXib0fICilY2O4oRFFXmlEggWDr4v3tAGjshqNQyhRj8ecDcYZ7Jn4Gri0uB+ofIC4z4H5wOFJHRlydXdSg==" saltValue="JeEdrzfS+gBKJZc2j9va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88" zoomScale="75" zoomScaleNormal="75" zoomScaleSheetLayoutView="55" workbookViewId="0">
      <selection activeCell="AE113" sqref="AE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BOzzPUWK3G50yVenIpvzyCkEzmqD0aNhE8c8XlWk+w6RAzUfoB+VOkDffXr8wgggcOC+UlOcTIcVX2KLPb/ZbA==" saltValue="Sma9t7xBDIWPX5J4sFbZ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69465</v>
      </c>
      <c r="E3" s="162"/>
      <c r="F3" s="163">
        <v>39951</v>
      </c>
      <c r="G3" s="164"/>
      <c r="H3" s="165"/>
    </row>
    <row r="4" spans="1:8" x14ac:dyDescent="0.15">
      <c r="A4" s="166"/>
      <c r="B4" s="167"/>
      <c r="C4" s="168"/>
      <c r="D4" s="169">
        <v>38838</v>
      </c>
      <c r="E4" s="170"/>
      <c r="F4" s="171">
        <v>22555</v>
      </c>
      <c r="G4" s="172"/>
      <c r="H4" s="173"/>
    </row>
    <row r="5" spans="1:8" x14ac:dyDescent="0.15">
      <c r="A5" s="154" t="s">
        <v>565</v>
      </c>
      <c r="B5" s="159"/>
      <c r="C5" s="160"/>
      <c r="D5" s="161">
        <v>56023</v>
      </c>
      <c r="E5" s="162"/>
      <c r="F5" s="163">
        <v>39893</v>
      </c>
      <c r="G5" s="164"/>
      <c r="H5" s="165"/>
    </row>
    <row r="6" spans="1:8" x14ac:dyDescent="0.15">
      <c r="A6" s="166"/>
      <c r="B6" s="167"/>
      <c r="C6" s="168"/>
      <c r="D6" s="169">
        <v>44135</v>
      </c>
      <c r="E6" s="170"/>
      <c r="F6" s="171">
        <v>26170</v>
      </c>
      <c r="G6" s="172"/>
      <c r="H6" s="173"/>
    </row>
    <row r="7" spans="1:8" x14ac:dyDescent="0.15">
      <c r="A7" s="154" t="s">
        <v>566</v>
      </c>
      <c r="B7" s="159"/>
      <c r="C7" s="160"/>
      <c r="D7" s="161">
        <v>60527</v>
      </c>
      <c r="E7" s="162"/>
      <c r="F7" s="163">
        <v>41080</v>
      </c>
      <c r="G7" s="164"/>
      <c r="H7" s="165"/>
    </row>
    <row r="8" spans="1:8" x14ac:dyDescent="0.15">
      <c r="A8" s="166"/>
      <c r="B8" s="167"/>
      <c r="C8" s="168"/>
      <c r="D8" s="169">
        <v>44554</v>
      </c>
      <c r="E8" s="170"/>
      <c r="F8" s="171">
        <v>27265</v>
      </c>
      <c r="G8" s="172"/>
      <c r="H8" s="173"/>
    </row>
    <row r="9" spans="1:8" x14ac:dyDescent="0.15">
      <c r="A9" s="154" t="s">
        <v>567</v>
      </c>
      <c r="B9" s="159"/>
      <c r="C9" s="160"/>
      <c r="D9" s="161">
        <v>43649</v>
      </c>
      <c r="E9" s="162"/>
      <c r="F9" s="163">
        <v>33173</v>
      </c>
      <c r="G9" s="164"/>
      <c r="H9" s="165"/>
    </row>
    <row r="10" spans="1:8" x14ac:dyDescent="0.15">
      <c r="A10" s="166"/>
      <c r="B10" s="167"/>
      <c r="C10" s="168"/>
      <c r="D10" s="169">
        <v>24878</v>
      </c>
      <c r="E10" s="170"/>
      <c r="F10" s="171">
        <v>20353</v>
      </c>
      <c r="G10" s="172"/>
      <c r="H10" s="173"/>
    </row>
    <row r="11" spans="1:8" x14ac:dyDescent="0.15">
      <c r="A11" s="154" t="s">
        <v>568</v>
      </c>
      <c r="B11" s="159"/>
      <c r="C11" s="160"/>
      <c r="D11" s="161">
        <v>61855</v>
      </c>
      <c r="E11" s="162"/>
      <c r="F11" s="163">
        <v>37644</v>
      </c>
      <c r="G11" s="164"/>
      <c r="H11" s="165"/>
    </row>
    <row r="12" spans="1:8" x14ac:dyDescent="0.15">
      <c r="A12" s="166"/>
      <c r="B12" s="167"/>
      <c r="C12" s="174"/>
      <c r="D12" s="169">
        <v>38977</v>
      </c>
      <c r="E12" s="170"/>
      <c r="F12" s="171">
        <v>24939</v>
      </c>
      <c r="G12" s="172"/>
      <c r="H12" s="173"/>
    </row>
    <row r="13" spans="1:8" x14ac:dyDescent="0.15">
      <c r="A13" s="154"/>
      <c r="B13" s="159"/>
      <c r="C13" s="175"/>
      <c r="D13" s="176">
        <v>58304</v>
      </c>
      <c r="E13" s="177"/>
      <c r="F13" s="178">
        <v>38348</v>
      </c>
      <c r="G13" s="179"/>
      <c r="H13" s="165"/>
    </row>
    <row r="14" spans="1:8" x14ac:dyDescent="0.15">
      <c r="A14" s="166"/>
      <c r="B14" s="167"/>
      <c r="C14" s="168"/>
      <c r="D14" s="169">
        <v>38276</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0.85</v>
      </c>
      <c r="C19" s="180">
        <f>ROUND(VALUE(SUBSTITUTE(実質収支比率等に係る経年分析!G$48,"▲","-")),2)</f>
        <v>0.2</v>
      </c>
      <c r="D19" s="180">
        <f>ROUND(VALUE(SUBSTITUTE(実質収支比率等に係る経年分析!H$48,"▲","-")),2)</f>
        <v>0.18</v>
      </c>
      <c r="E19" s="180">
        <f>ROUND(VALUE(SUBSTITUTE(実質収支比率等に係る経年分析!I$48,"▲","-")),2)</f>
        <v>0.25</v>
      </c>
      <c r="F19" s="180">
        <f>ROUND(VALUE(SUBSTITUTE(実質収支比率等に係る経年分析!J$48,"▲","-")),2)</f>
        <v>0.35</v>
      </c>
    </row>
    <row r="20" spans="1:11" x14ac:dyDescent="0.15">
      <c r="A20" s="180" t="s">
        <v>55</v>
      </c>
      <c r="B20" s="180">
        <f>ROUND(VALUE(SUBSTITUTE(実質収支比率等に係る経年分析!F$47,"▲","-")),2)</f>
        <v>28.23</v>
      </c>
      <c r="C20" s="180">
        <f>ROUND(VALUE(SUBSTITUTE(実質収支比率等に係る経年分析!G$47,"▲","-")),2)</f>
        <v>24.91</v>
      </c>
      <c r="D20" s="180">
        <f>ROUND(VALUE(SUBSTITUTE(実質収支比率等に係る経年分析!H$47,"▲","-")),2)</f>
        <v>19.600000000000001</v>
      </c>
      <c r="E20" s="180">
        <f>ROUND(VALUE(SUBSTITUTE(実質収支比率等に係る経年分析!I$47,"▲","-")),2)</f>
        <v>16.18</v>
      </c>
      <c r="F20" s="180">
        <f>ROUND(VALUE(SUBSTITUTE(実質収支比率等に係る経年分析!J$47,"▲","-")),2)</f>
        <v>12.93</v>
      </c>
    </row>
    <row r="21" spans="1:11" x14ac:dyDescent="0.15">
      <c r="A21" s="180" t="s">
        <v>56</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-4.16</v>
      </c>
      <c r="D21" s="180">
        <f>IF(ISNUMBER(VALUE(SUBSTITUTE(実質収支比率等に係る経年分析!H$49,"▲","-"))),ROUND(VALUE(SUBSTITUTE(実質収支比率等に係る経年分析!H$49,"▲","-")),2),NA())</f>
        <v>-5.24</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-3.31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x14ac:dyDescent="0.15">
      <c r="A31" s="181" t="str">
        <f>IF(連結実質赤字比率に係る赤字・黒字の構成分析!C$39="",NA(),連結実質赤字比率に係る赤字・黒字の構成分析!C$39)</f>
        <v>駐車場事業会計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7.12</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11834</v>
      </c>
      <c r="E42" s="182"/>
      <c r="F42" s="182"/>
      <c r="G42" s="182">
        <f>'実質公債費比率（分子）の構造'!L$52</f>
        <v>12225</v>
      </c>
      <c r="H42" s="182"/>
      <c r="I42" s="182"/>
      <c r="J42" s="182">
        <f>'実質公債費比率（分子）の構造'!M$52</f>
        <v>12652</v>
      </c>
      <c r="K42" s="182"/>
      <c r="L42" s="182"/>
      <c r="M42" s="182">
        <f>'実質公債費比率（分子）の構造'!N$52</f>
        <v>13345</v>
      </c>
      <c r="N42" s="182"/>
      <c r="O42" s="182"/>
      <c r="P42" s="182">
        <f>'実質公債費比率（分子）の構造'!O$52</f>
        <v>12851</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357</v>
      </c>
      <c r="C44" s="182"/>
      <c r="D44" s="182"/>
      <c r="E44" s="182">
        <f>'実質公債費比率（分子）の構造'!L$50</f>
        <v>95</v>
      </c>
      <c r="F44" s="182"/>
      <c r="G44" s="182"/>
      <c r="H44" s="182">
        <f>'実質公債費比率（分子）の構造'!M$50</f>
        <v>83</v>
      </c>
      <c r="I44" s="182"/>
      <c r="J44" s="182"/>
      <c r="K44" s="182">
        <f>'実質公債費比率（分子）の構造'!N$50</f>
        <v>70</v>
      </c>
      <c r="L44" s="182"/>
      <c r="M44" s="182"/>
      <c r="N44" s="182">
        <f>'実質公債費比率（分子）の構造'!O$50</f>
        <v>56</v>
      </c>
      <c r="O44" s="182"/>
      <c r="P44" s="182"/>
    </row>
    <row r="45" spans="1:16" x14ac:dyDescent="0.15">
      <c r="A45" s="182" t="s">
        <v>66</v>
      </c>
      <c r="B45" s="182">
        <f>'実質公債費比率（分子）の構造'!K$49</f>
        <v>5</v>
      </c>
      <c r="C45" s="182"/>
      <c r="D45" s="182"/>
      <c r="E45" s="182">
        <f>'実質公債費比率（分子）の構造'!L$49</f>
        <v>10</v>
      </c>
      <c r="F45" s="182"/>
      <c r="G45" s="182"/>
      <c r="H45" s="182">
        <f>'実質公債費比率（分子）の構造'!M$49</f>
        <v>10</v>
      </c>
      <c r="I45" s="182"/>
      <c r="J45" s="182"/>
      <c r="K45" s="182">
        <f>'実質公債費比率（分子）の構造'!N$49</f>
        <v>10</v>
      </c>
      <c r="L45" s="182"/>
      <c r="M45" s="182"/>
      <c r="N45" s="182">
        <f>'実質公債費比率（分子）の構造'!O$49</f>
        <v>10</v>
      </c>
      <c r="O45" s="182"/>
      <c r="P45" s="182"/>
    </row>
    <row r="46" spans="1:16" x14ac:dyDescent="0.15">
      <c r="A46" s="182" t="s">
        <v>67</v>
      </c>
      <c r="B46" s="182">
        <f>'実質公債費比率（分子）の構造'!K$48</f>
        <v>5413</v>
      </c>
      <c r="C46" s="182"/>
      <c r="D46" s="182"/>
      <c r="E46" s="182">
        <f>'実質公債費比率（分子）の構造'!L$48</f>
        <v>5031</v>
      </c>
      <c r="F46" s="182"/>
      <c r="G46" s="182"/>
      <c r="H46" s="182">
        <f>'実質公債費比率（分子）の構造'!M$48</f>
        <v>4852</v>
      </c>
      <c r="I46" s="182"/>
      <c r="J46" s="182"/>
      <c r="K46" s="182">
        <f>'実質公債費比率（分子）の構造'!N$48</f>
        <v>5164</v>
      </c>
      <c r="L46" s="182"/>
      <c r="M46" s="182"/>
      <c r="N46" s="182">
        <f>'実質公債費比率（分子）の構造'!O$48</f>
        <v>4699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9592</v>
      </c>
      <c r="C49" s="182"/>
      <c r="D49" s="182"/>
      <c r="E49" s="182">
        <f>'実質公債費比率（分子）の構造'!L$45</f>
        <v>9804</v>
      </c>
      <c r="F49" s="182"/>
      <c r="G49" s="182"/>
      <c r="H49" s="182">
        <f>'実質公債費比率（分子）の構造'!M$45</f>
        <v>10070</v>
      </c>
      <c r="I49" s="182"/>
      <c r="J49" s="182"/>
      <c r="K49" s="182">
        <f>'実質公債費比率（分子）の構造'!N$45</f>
        <v>11066</v>
      </c>
      <c r="L49" s="182"/>
      <c r="M49" s="182"/>
      <c r="N49" s="182">
        <f>'実質公債費比率（分子）の構造'!O$45</f>
        <v>10855</v>
      </c>
      <c r="O49" s="182"/>
      <c r="P49" s="182"/>
    </row>
    <row r="50" spans="1:16" x14ac:dyDescent="0.15">
      <c r="A50" s="182" t="s">
        <v>71</v>
      </c>
      <c r="B50" s="182" t="e">
        <f>NA()</f>
        <v>#N/A</v>
      </c>
      <c r="C50" s="182">
        <f>IF(ISNUMBER('実質公債費比率（分子）の構造'!K$53),'実質公債費比率（分子）の構造'!K$53,NA())</f>
        <v>3533</v>
      </c>
      <c r="D50" s="182" t="e">
        <f>NA()</f>
        <v>#N/A</v>
      </c>
      <c r="E50" s="182" t="e">
        <f>NA()</f>
        <v>#N/A</v>
      </c>
      <c r="F50" s="182">
        <f>IF(ISNUMBER('実質公債費比率（分子）の構造'!L$53),'実質公債費比率（分子）の構造'!L$53,NA())</f>
        <v>2715</v>
      </c>
      <c r="G50" s="182" t="e">
        <f>NA()</f>
        <v>#N/A</v>
      </c>
      <c r="H50" s="182" t="e">
        <f>NA()</f>
        <v>#N/A</v>
      </c>
      <c r="I50" s="182">
        <f>IF(ISNUMBER('実質公債費比率（分子）の構造'!M$53),'実質公債費比率（分子）の構造'!M$53,NA())</f>
        <v>2363</v>
      </c>
      <c r="J50" s="182" t="e">
        <f>NA()</f>
        <v>#N/A</v>
      </c>
      <c r="K50" s="182" t="e">
        <f>NA()</f>
        <v>#N/A</v>
      </c>
      <c r="L50" s="182">
        <f>IF(ISNUMBER('実質公債費比率（分子）の構造'!N$53),'実質公債費比率（分子）の構造'!N$53,NA())</f>
        <v>2965</v>
      </c>
      <c r="M50" s="182" t="e">
        <f>NA()</f>
        <v>#N/A</v>
      </c>
      <c r="N50" s="182" t="e">
        <f>NA()</f>
        <v>#N/A</v>
      </c>
      <c r="O50" s="182">
        <f>IF(ISNUMBER('実質公債費比率（分子）の構造'!O$53),'実質公債費比率（分子）の構造'!O$53,NA())</f>
        <v>2769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123147</v>
      </c>
      <c r="E56" s="181"/>
      <c r="F56" s="181"/>
      <c r="G56" s="181">
        <f>'将来負担比率（分子）の構造'!J$52</f>
        <v>124768</v>
      </c>
      <c r="H56" s="181"/>
      <c r="I56" s="181"/>
      <c r="J56" s="181">
        <f>'将来負担比率（分子）の構造'!K$52</f>
        <v>126319</v>
      </c>
      <c r="K56" s="181"/>
      <c r="L56" s="181"/>
      <c r="M56" s="181">
        <f>'将来負担比率（分子）の構造'!L$52</f>
        <v>124243</v>
      </c>
      <c r="N56" s="181"/>
      <c r="O56" s="181"/>
      <c r="P56" s="181">
        <f>'将来負担比率（分子）の構造'!M$52</f>
        <v>125269</v>
      </c>
    </row>
    <row r="57" spans="1:16" x14ac:dyDescent="0.15">
      <c r="A57" s="181" t="s">
        <v>42</v>
      </c>
      <c r="B57" s="181"/>
      <c r="C57" s="181"/>
      <c r="D57" s="181">
        <f>'将来負担比率（分子）の構造'!I$51</f>
        <v>24611</v>
      </c>
      <c r="E57" s="181"/>
      <c r="F57" s="181"/>
      <c r="G57" s="181">
        <f>'将来負担比率（分子）の構造'!J$51</f>
        <v>24935</v>
      </c>
      <c r="H57" s="181"/>
      <c r="I57" s="181"/>
      <c r="J57" s="181">
        <f>'将来負担比率（分子）の構造'!K$51</f>
        <v>24543</v>
      </c>
      <c r="K57" s="181"/>
      <c r="L57" s="181"/>
      <c r="M57" s="181">
        <f>'将来負担比率（分子）の構造'!L$51</f>
        <v>24783</v>
      </c>
      <c r="N57" s="181"/>
      <c r="O57" s="181"/>
      <c r="P57" s="181">
        <f>'将来負担比率（分子）の構造'!M$51</f>
        <v>26856</v>
      </c>
    </row>
    <row r="58" spans="1:16" x14ac:dyDescent="0.15">
      <c r="A58" s="181" t="s">
        <v>41</v>
      </c>
      <c r="B58" s="181"/>
      <c r="C58" s="181"/>
      <c r="D58" s="181">
        <f>'将来負担比率（分子）の構造'!I$50</f>
        <v>27795</v>
      </c>
      <c r="E58" s="181"/>
      <c r="F58" s="181"/>
      <c r="G58" s="181">
        <f>'将来負担比率（分子）の構造'!J$50</f>
        <v>26164</v>
      </c>
      <c r="H58" s="181"/>
      <c r="I58" s="181"/>
      <c r="J58" s="181">
        <f>'将来負担比率（分子）の構造'!K$50</f>
        <v>21035</v>
      </c>
      <c r="K58" s="181"/>
      <c r="L58" s="181"/>
      <c r="M58" s="181">
        <f>'将来負担比率（分子）の構造'!L$50</f>
        <v>19313</v>
      </c>
      <c r="N58" s="181"/>
      <c r="O58" s="181"/>
      <c r="P58" s="181">
        <f>'将来負担比率（分子）の構造'!M$50</f>
        <v>17101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1410</v>
      </c>
      <c r="C61" s="181"/>
      <c r="D61" s="181"/>
      <c r="E61" s="181">
        <f>'将来負担比率（分子）の構造'!J$46</f>
        <v>1038</v>
      </c>
      <c r="F61" s="181"/>
      <c r="G61" s="181"/>
      <c r="H61" s="181">
        <f>'将来負担比率（分子）の構造'!K$46</f>
        <v>705</v>
      </c>
      <c r="I61" s="181"/>
      <c r="J61" s="181"/>
      <c r="K61" s="181">
        <f>'将来負担比率（分子）の構造'!L$46</f>
        <v>189</v>
      </c>
      <c r="L61" s="181"/>
      <c r="M61" s="181"/>
      <c r="N61" s="181" t="str">
        <f>'将来負担比率（分子）の構造'!M$46</f>
        <v>-</v>
      </c>
      <c r="O61" s="181"/>
      <c r="P61" s="181"/>
    </row>
    <row r="62" spans="1:16" x14ac:dyDescent="0.15">
      <c r="A62" s="181" t="s">
        <v>35</v>
      </c>
      <c r="B62" s="181">
        <f>'将来負担比率（分子）の構造'!I$45</f>
        <v>22544</v>
      </c>
      <c r="C62" s="181"/>
      <c r="D62" s="181"/>
      <c r="E62" s="181">
        <f>'将来負担比率（分子）の構造'!J$45</f>
        <v>21887</v>
      </c>
      <c r="F62" s="181"/>
      <c r="G62" s="181"/>
      <c r="H62" s="181">
        <f>'将来負担比率（分子）の構造'!K$45</f>
        <v>21501</v>
      </c>
      <c r="I62" s="181"/>
      <c r="J62" s="181"/>
      <c r="K62" s="181">
        <f>'将来負担比率（分子）の構造'!L$45</f>
        <v>20428</v>
      </c>
      <c r="L62" s="181"/>
      <c r="M62" s="181"/>
      <c r="N62" s="181">
        <f>'将来負担比率（分子）の構造'!M$45</f>
        <v>19859</v>
      </c>
      <c r="O62" s="181"/>
      <c r="P62" s="181"/>
    </row>
    <row r="63" spans="1:16" x14ac:dyDescent="0.15">
      <c r="A63" s="181" t="s">
        <v>34</v>
      </c>
      <c r="B63" s="181">
        <f>'将来負担比率（分子）の構造'!I$44</f>
        <v>124</v>
      </c>
      <c r="C63" s="181"/>
      <c r="D63" s="181"/>
      <c r="E63" s="181">
        <f>'将来負担比率（分子）の構造'!J$44</f>
        <v>109</v>
      </c>
      <c r="F63" s="181"/>
      <c r="G63" s="181"/>
      <c r="H63" s="181">
        <f>'将来負担比率（分子）の構造'!K$44</f>
        <v>95</v>
      </c>
      <c r="I63" s="181"/>
      <c r="J63" s="181"/>
      <c r="K63" s="181">
        <f>'将来負担比率（分子）の構造'!L$44</f>
        <v>80</v>
      </c>
      <c r="L63" s="181"/>
      <c r="M63" s="181"/>
      <c r="N63" s="181">
        <f>'将来負担比率（分子）の構造'!M$44</f>
        <v>66</v>
      </c>
      <c r="O63" s="181"/>
      <c r="P63" s="181"/>
    </row>
    <row r="64" spans="1:16" x14ac:dyDescent="0.15">
      <c r="A64" s="181" t="s">
        <v>33</v>
      </c>
      <c r="B64" s="181">
        <f>'将来負担比率（分子）の構造'!I$43</f>
        <v>71568</v>
      </c>
      <c r="C64" s="181"/>
      <c r="D64" s="181"/>
      <c r="E64" s="181">
        <f>'将来負担比率（分子）の構造'!J$43</f>
        <v>69177</v>
      </c>
      <c r="F64" s="181"/>
      <c r="G64" s="181"/>
      <c r="H64" s="181">
        <f>'将来負担比率（分子）の構造'!K$43</f>
        <v>63260</v>
      </c>
      <c r="I64" s="181"/>
      <c r="J64" s="181"/>
      <c r="K64" s="181">
        <f>'将来負担比率（分子）の構造'!L$43</f>
        <v>62330</v>
      </c>
      <c r="L64" s="181"/>
      <c r="M64" s="181"/>
      <c r="N64" s="181">
        <f>'将来負担比率（分子）の構造'!M$43</f>
        <v>63582</v>
      </c>
      <c r="O64" s="181"/>
      <c r="P64" s="181"/>
    </row>
    <row r="65" spans="1:16" x14ac:dyDescent="0.15">
      <c r="A65" s="181" t="s">
        <v>32</v>
      </c>
      <c r="B65" s="181">
        <f>'将来負担比率（分子）の構造'!I$42</f>
        <v>1216</v>
      </c>
      <c r="C65" s="181"/>
      <c r="D65" s="181"/>
      <c r="E65" s="181">
        <f>'将来負担比率（分子）の構造'!J$42</f>
        <v>1131</v>
      </c>
      <c r="F65" s="181"/>
      <c r="G65" s="181"/>
      <c r="H65" s="181">
        <f>'将来負担比率（分子）の構造'!K$42</f>
        <v>1894</v>
      </c>
      <c r="I65" s="181"/>
      <c r="J65" s="181"/>
      <c r="K65" s="181">
        <f>'将来負担比率（分子）の構造'!L$42</f>
        <v>992</v>
      </c>
      <c r="L65" s="181"/>
      <c r="M65" s="181"/>
      <c r="N65" s="181">
        <f>'将来負担比率（分子）の構造'!M$42</f>
        <v>976</v>
      </c>
      <c r="O65" s="181"/>
      <c r="P65" s="181"/>
    </row>
    <row r="66" spans="1:16" x14ac:dyDescent="0.15">
      <c r="A66" s="181" t="s">
        <v>31</v>
      </c>
      <c r="B66" s="181">
        <f>'将来負担比率（分子）の構造'!I$41</f>
        <v>102664</v>
      </c>
      <c r="C66" s="181"/>
      <c r="D66" s="181"/>
      <c r="E66" s="181">
        <f>'将来負担比率（分子）の構造'!J$41</f>
        <v>106323</v>
      </c>
      <c r="F66" s="181"/>
      <c r="G66" s="181"/>
      <c r="H66" s="181">
        <f>'将来負担比率（分子）の構造'!K$41</f>
        <v>110149</v>
      </c>
      <c r="I66" s="181"/>
      <c r="J66" s="181"/>
      <c r="K66" s="181">
        <f>'将来負担比率（分子）の構造'!L$41</f>
        <v>109289</v>
      </c>
      <c r="L66" s="181"/>
      <c r="M66" s="181"/>
      <c r="N66" s="181">
        <f>'将来負担比率（分子）の構造'!M$41</f>
        <v>112711</v>
      </c>
      <c r="O66" s="181"/>
      <c r="P66" s="181"/>
    </row>
    <row r="67" spans="1:16" x14ac:dyDescent="0.15">
      <c r="A67" s="181" t="s">
        <v>75</v>
      </c>
      <c r="B67" s="181" t="e">
        <f>NA()</f>
        <v>#N/A</v>
      </c>
      <c r="C67" s="181">
        <f>IF(ISNUMBER('将来負担比率（分子）の構造'!I$53), IF('将来負担比率（分子）の構造'!I$53 &lt; 0, 0, '将来負担比率（分子）の構造'!I$53), NA())</f>
        <v>23973</v>
      </c>
      <c r="D67" s="181" t="e">
        <f>NA()</f>
        <v>#N/A</v>
      </c>
      <c r="E67" s="181" t="e">
        <f>NA()</f>
        <v>#N/A</v>
      </c>
      <c r="F67" s="181">
        <f>IF(ISNUMBER('将来負担比率（分子）の構造'!J$53), IF('将来負担比率（分子）の構造'!J$53 &lt; 0, 0, '将来負担比率（分子）の構造'!J$53), NA())</f>
        <v>23798</v>
      </c>
      <c r="G67" s="181" t="e">
        <f>NA()</f>
        <v>#N/A</v>
      </c>
      <c r="H67" s="181" t="e">
        <f>NA()</f>
        <v>#N/A</v>
      </c>
      <c r="I67" s="181">
        <f>IF(ISNUMBER('将来負担比率（分子）の構造'!K$53), IF('将来負担比率（分子）の構造'!K$53 &lt; 0, 0, '将来負担比率（分子）の構造'!K$53), NA())</f>
        <v>25707</v>
      </c>
      <c r="J67" s="181" t="e">
        <f>NA()</f>
        <v>#N/A</v>
      </c>
      <c r="K67" s="181" t="e">
        <f>NA()</f>
        <v>#N/A</v>
      </c>
      <c r="L67" s="181">
        <f>IF(ISNUMBER('将来負担比率（分子）の構造'!L$53), IF('将来負担比率（分子）の構造'!L$53 &lt; 0, 0, '将来負担比率（分子）の構造'!L$53), NA())</f>
        <v>24970</v>
      </c>
      <c r="M67" s="181" t="e">
        <f>NA()</f>
        <v>#N/A</v>
      </c>
      <c r="N67" s="181" t="e">
        <f>NA()</f>
        <v>#N/A</v>
      </c>
      <c r="O67" s="181">
        <f>IF(ISNUMBER('将来負担比率（分子）の構造'!M$53), IF('将来負担比率（分子）の構造'!M$53 &lt; 0, 0, '将来負担比率（分子）の構造'!M$53), NA())</f>
        <v>27968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13131</v>
      </c>
      <c r="C72" s="185">
        <f>基金残高に係る経年分析!G55</f>
        <v>10935</v>
      </c>
      <c r="D72" s="185">
        <f>基金残高に係る経年分析!H55</f>
        <v>8658</v>
      </c>
    </row>
    <row r="73" spans="1:16" x14ac:dyDescent="0.15">
      <c r="A73" s="184" t="s">
        <v>78</v>
      </c>
      <c r="B73" s="185">
        <f>基金残高に係る経年分析!F56</f>
        <v>2060</v>
      </c>
      <c r="C73" s="185">
        <f>基金残高に係る経年分析!G56</f>
        <v>1767</v>
      </c>
      <c r="D73" s="185">
        <f>基金残高に係る経年分析!H56</f>
        <v>1507</v>
      </c>
    </row>
    <row r="74" spans="1:16" x14ac:dyDescent="0.15">
      <c r="A74" s="184" t="s">
        <v>79</v>
      </c>
      <c r="B74" s="185">
        <f>基金残高に係る経年分析!F57</f>
        <v>5011</v>
      </c>
      <c r="C74" s="185">
        <f>基金残高に係る経年分析!G57</f>
        <v>4698</v>
      </c>
      <c r="D74" s="185">
        <f>基金残高に係る経年分析!H57</f>
        <v>4069</v>
      </c>
    </row>
  </sheetData>
  <sheetProtection algorithmName="SHA-512" hashValue="eV140uwSwyN0CiaHuyLSAbhtSYr+74I1yI5h73xfb2X8hVX1gQIJ0+Aci3vuppOx0Qhe4heCtcLynh+pAqWfvw==" saltValue="Xr/szkauGugE7Ti0yNj1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42425852</v>
      </c>
      <c r="S5" s="734"/>
      <c r="T5" s="734"/>
      <c r="U5" s="734"/>
      <c r="V5" s="734"/>
      <c r="W5" s="734"/>
      <c r="X5" s="734"/>
      <c r="Y5" s="777"/>
      <c r="Z5" s="795">
        <v>37</v>
      </c>
      <c r="AA5" s="795"/>
      <c r="AB5" s="795"/>
      <c r="AC5" s="795"/>
      <c r="AD5" s="796">
        <v>40014384</v>
      </c>
      <c r="AE5" s="796"/>
      <c r="AF5" s="796"/>
      <c r="AG5" s="796"/>
      <c r="AH5" s="796"/>
      <c r="AI5" s="796"/>
      <c r="AJ5" s="796"/>
      <c r="AK5" s="796"/>
      <c r="AL5" s="778">
        <v>61.3</v>
      </c>
      <c r="AM5" s="749"/>
      <c r="AN5" s="749"/>
      <c r="AO5" s="779"/>
      <c r="AP5" s="744" t="s">
        <v>227</v>
      </c>
      <c r="AQ5" s="745"/>
      <c r="AR5" s="745"/>
      <c r="AS5" s="745"/>
      <c r="AT5" s="745"/>
      <c r="AU5" s="745"/>
      <c r="AV5" s="745"/>
      <c r="AW5" s="745"/>
      <c r="AX5" s="745"/>
      <c r="AY5" s="745"/>
      <c r="AZ5" s="745"/>
      <c r="BA5" s="745"/>
      <c r="BB5" s="745"/>
      <c r="BC5" s="745"/>
      <c r="BD5" s="745"/>
      <c r="BE5" s="745"/>
      <c r="BF5" s="746"/>
      <c r="BG5" s="678">
        <v>40182359</v>
      </c>
      <c r="BH5" s="679"/>
      <c r="BI5" s="679"/>
      <c r="BJ5" s="679"/>
      <c r="BK5" s="679"/>
      <c r="BL5" s="679"/>
      <c r="BM5" s="679"/>
      <c r="BN5" s="680"/>
      <c r="BO5" s="715">
        <v>94.7</v>
      </c>
      <c r="BP5" s="715"/>
      <c r="BQ5" s="715"/>
      <c r="BR5" s="715"/>
      <c r="BS5" s="716">
        <v>207518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1013270</v>
      </c>
      <c r="S6" s="679"/>
      <c r="T6" s="679"/>
      <c r="U6" s="679"/>
      <c r="V6" s="679"/>
      <c r="W6" s="679"/>
      <c r="X6" s="679"/>
      <c r="Y6" s="680"/>
      <c r="Z6" s="715">
        <v>0.9</v>
      </c>
      <c r="AA6" s="715"/>
      <c r="AB6" s="715"/>
      <c r="AC6" s="715"/>
      <c r="AD6" s="716">
        <v>1013270</v>
      </c>
      <c r="AE6" s="716"/>
      <c r="AF6" s="716"/>
      <c r="AG6" s="716"/>
      <c r="AH6" s="716"/>
      <c r="AI6" s="716"/>
      <c r="AJ6" s="716"/>
      <c r="AK6" s="716"/>
      <c r="AL6" s="681">
        <v>1.6</v>
      </c>
      <c r="AM6" s="682"/>
      <c r="AN6" s="682"/>
      <c r="AO6" s="717"/>
      <c r="AP6" s="675" t="s">
        <v>232</v>
      </c>
      <c r="AQ6" s="676"/>
      <c r="AR6" s="676"/>
      <c r="AS6" s="676"/>
      <c r="AT6" s="676"/>
      <c r="AU6" s="676"/>
      <c r="AV6" s="676"/>
      <c r="AW6" s="676"/>
      <c r="AX6" s="676"/>
      <c r="AY6" s="676"/>
      <c r="AZ6" s="676"/>
      <c r="BA6" s="676"/>
      <c r="BB6" s="676"/>
      <c r="BC6" s="676"/>
      <c r="BD6" s="676"/>
      <c r="BE6" s="676"/>
      <c r="BF6" s="677"/>
      <c r="BG6" s="678">
        <v>40182359</v>
      </c>
      <c r="BH6" s="679"/>
      <c r="BI6" s="679"/>
      <c r="BJ6" s="679"/>
      <c r="BK6" s="679"/>
      <c r="BL6" s="679"/>
      <c r="BM6" s="679"/>
      <c r="BN6" s="680"/>
      <c r="BO6" s="715">
        <v>94.7</v>
      </c>
      <c r="BP6" s="715"/>
      <c r="BQ6" s="715"/>
      <c r="BR6" s="715"/>
      <c r="BS6" s="716">
        <v>207518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567992</v>
      </c>
      <c r="CS6" s="679"/>
      <c r="CT6" s="679"/>
      <c r="CU6" s="679"/>
      <c r="CV6" s="679"/>
      <c r="CW6" s="679"/>
      <c r="CX6" s="679"/>
      <c r="CY6" s="680"/>
      <c r="CZ6" s="778">
        <v>0.5</v>
      </c>
      <c r="DA6" s="749"/>
      <c r="DB6" s="749"/>
      <c r="DC6" s="781"/>
      <c r="DD6" s="684" t="s">
        <v>130</v>
      </c>
      <c r="DE6" s="679"/>
      <c r="DF6" s="679"/>
      <c r="DG6" s="679"/>
      <c r="DH6" s="679"/>
      <c r="DI6" s="679"/>
      <c r="DJ6" s="679"/>
      <c r="DK6" s="679"/>
      <c r="DL6" s="679"/>
      <c r="DM6" s="679"/>
      <c r="DN6" s="679"/>
      <c r="DO6" s="679"/>
      <c r="DP6" s="680"/>
      <c r="DQ6" s="684">
        <v>567992</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43342</v>
      </c>
      <c r="S7" s="679"/>
      <c r="T7" s="679"/>
      <c r="U7" s="679"/>
      <c r="V7" s="679"/>
      <c r="W7" s="679"/>
      <c r="X7" s="679"/>
      <c r="Y7" s="680"/>
      <c r="Z7" s="715">
        <v>0</v>
      </c>
      <c r="AA7" s="715"/>
      <c r="AB7" s="715"/>
      <c r="AC7" s="715"/>
      <c r="AD7" s="716">
        <v>43342</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19713487</v>
      </c>
      <c r="BH7" s="679"/>
      <c r="BI7" s="679"/>
      <c r="BJ7" s="679"/>
      <c r="BK7" s="679"/>
      <c r="BL7" s="679"/>
      <c r="BM7" s="679"/>
      <c r="BN7" s="680"/>
      <c r="BO7" s="715">
        <v>46.5</v>
      </c>
      <c r="BP7" s="715"/>
      <c r="BQ7" s="715"/>
      <c r="BR7" s="715"/>
      <c r="BS7" s="716">
        <v>207518</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11495860</v>
      </c>
      <c r="CS7" s="679"/>
      <c r="CT7" s="679"/>
      <c r="CU7" s="679"/>
      <c r="CV7" s="679"/>
      <c r="CW7" s="679"/>
      <c r="CX7" s="679"/>
      <c r="CY7" s="680"/>
      <c r="CZ7" s="715">
        <v>10.1</v>
      </c>
      <c r="DA7" s="715"/>
      <c r="DB7" s="715"/>
      <c r="DC7" s="715"/>
      <c r="DD7" s="684">
        <v>336636</v>
      </c>
      <c r="DE7" s="679"/>
      <c r="DF7" s="679"/>
      <c r="DG7" s="679"/>
      <c r="DH7" s="679"/>
      <c r="DI7" s="679"/>
      <c r="DJ7" s="679"/>
      <c r="DK7" s="679"/>
      <c r="DL7" s="679"/>
      <c r="DM7" s="679"/>
      <c r="DN7" s="679"/>
      <c r="DO7" s="679"/>
      <c r="DP7" s="680"/>
      <c r="DQ7" s="684">
        <v>10132000</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221412</v>
      </c>
      <c r="S8" s="679"/>
      <c r="T8" s="679"/>
      <c r="U8" s="679"/>
      <c r="V8" s="679"/>
      <c r="W8" s="679"/>
      <c r="X8" s="679"/>
      <c r="Y8" s="680"/>
      <c r="Z8" s="715">
        <v>0.2</v>
      </c>
      <c r="AA8" s="715"/>
      <c r="AB8" s="715"/>
      <c r="AC8" s="715"/>
      <c r="AD8" s="716">
        <v>221412</v>
      </c>
      <c r="AE8" s="716"/>
      <c r="AF8" s="716"/>
      <c r="AG8" s="716"/>
      <c r="AH8" s="716"/>
      <c r="AI8" s="716"/>
      <c r="AJ8" s="716"/>
      <c r="AK8" s="716"/>
      <c r="AL8" s="681">
        <v>0.3</v>
      </c>
      <c r="AM8" s="682"/>
      <c r="AN8" s="682"/>
      <c r="AO8" s="717"/>
      <c r="AP8" s="675" t="s">
        <v>238</v>
      </c>
      <c r="AQ8" s="676"/>
      <c r="AR8" s="676"/>
      <c r="AS8" s="676"/>
      <c r="AT8" s="676"/>
      <c r="AU8" s="676"/>
      <c r="AV8" s="676"/>
      <c r="AW8" s="676"/>
      <c r="AX8" s="676"/>
      <c r="AY8" s="676"/>
      <c r="AZ8" s="676"/>
      <c r="BA8" s="676"/>
      <c r="BB8" s="676"/>
      <c r="BC8" s="676"/>
      <c r="BD8" s="676"/>
      <c r="BE8" s="676"/>
      <c r="BF8" s="677"/>
      <c r="BG8" s="678">
        <v>489178</v>
      </c>
      <c r="BH8" s="679"/>
      <c r="BI8" s="679"/>
      <c r="BJ8" s="679"/>
      <c r="BK8" s="679"/>
      <c r="BL8" s="679"/>
      <c r="BM8" s="679"/>
      <c r="BN8" s="680"/>
      <c r="BO8" s="715">
        <v>1.2</v>
      </c>
      <c r="BP8" s="715"/>
      <c r="BQ8" s="715"/>
      <c r="BR8" s="715"/>
      <c r="BS8" s="684" t="s">
        <v>182</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40790261</v>
      </c>
      <c r="CS8" s="679"/>
      <c r="CT8" s="679"/>
      <c r="CU8" s="679"/>
      <c r="CV8" s="679"/>
      <c r="CW8" s="679"/>
      <c r="CX8" s="679"/>
      <c r="CY8" s="680"/>
      <c r="CZ8" s="715">
        <v>35.799999999999997</v>
      </c>
      <c r="DA8" s="715"/>
      <c r="DB8" s="715"/>
      <c r="DC8" s="715"/>
      <c r="DD8" s="684">
        <v>649103</v>
      </c>
      <c r="DE8" s="679"/>
      <c r="DF8" s="679"/>
      <c r="DG8" s="679"/>
      <c r="DH8" s="679"/>
      <c r="DI8" s="679"/>
      <c r="DJ8" s="679"/>
      <c r="DK8" s="679"/>
      <c r="DL8" s="679"/>
      <c r="DM8" s="679"/>
      <c r="DN8" s="679"/>
      <c r="DO8" s="679"/>
      <c r="DP8" s="680"/>
      <c r="DQ8" s="684">
        <v>20188699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120603</v>
      </c>
      <c r="S9" s="679"/>
      <c r="T9" s="679"/>
      <c r="U9" s="679"/>
      <c r="V9" s="679"/>
      <c r="W9" s="679"/>
      <c r="X9" s="679"/>
      <c r="Y9" s="680"/>
      <c r="Z9" s="715">
        <v>0.1</v>
      </c>
      <c r="AA9" s="715"/>
      <c r="AB9" s="715"/>
      <c r="AC9" s="715"/>
      <c r="AD9" s="716">
        <v>120603</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15759891</v>
      </c>
      <c r="BH9" s="679"/>
      <c r="BI9" s="679"/>
      <c r="BJ9" s="679"/>
      <c r="BK9" s="679"/>
      <c r="BL9" s="679"/>
      <c r="BM9" s="679"/>
      <c r="BN9" s="680"/>
      <c r="BO9" s="715">
        <v>37.1</v>
      </c>
      <c r="BP9" s="715"/>
      <c r="BQ9" s="715"/>
      <c r="BR9" s="715"/>
      <c r="BS9" s="684" t="s">
        <v>182</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9191189</v>
      </c>
      <c r="CS9" s="679"/>
      <c r="CT9" s="679"/>
      <c r="CU9" s="679"/>
      <c r="CV9" s="679"/>
      <c r="CW9" s="679"/>
      <c r="CX9" s="679"/>
      <c r="CY9" s="680"/>
      <c r="CZ9" s="715">
        <v>8.1</v>
      </c>
      <c r="DA9" s="715"/>
      <c r="DB9" s="715"/>
      <c r="DC9" s="715"/>
      <c r="DD9" s="684">
        <v>212588</v>
      </c>
      <c r="DE9" s="679"/>
      <c r="DF9" s="679"/>
      <c r="DG9" s="679"/>
      <c r="DH9" s="679"/>
      <c r="DI9" s="679"/>
      <c r="DJ9" s="679"/>
      <c r="DK9" s="679"/>
      <c r="DL9" s="679"/>
      <c r="DM9" s="679"/>
      <c r="DN9" s="679"/>
      <c r="DO9" s="679"/>
      <c r="DP9" s="680"/>
      <c r="DQ9" s="684">
        <v>8102534</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182</v>
      </c>
      <c r="S10" s="679"/>
      <c r="T10" s="679"/>
      <c r="U10" s="679"/>
      <c r="V10" s="679"/>
      <c r="W10" s="679"/>
      <c r="X10" s="679"/>
      <c r="Y10" s="680"/>
      <c r="Z10" s="715" t="s">
        <v>130</v>
      </c>
      <c r="AA10" s="715"/>
      <c r="AB10" s="715"/>
      <c r="AC10" s="715"/>
      <c r="AD10" s="716" t="s">
        <v>182</v>
      </c>
      <c r="AE10" s="716"/>
      <c r="AF10" s="716"/>
      <c r="AG10" s="716"/>
      <c r="AH10" s="716"/>
      <c r="AI10" s="716"/>
      <c r="AJ10" s="716"/>
      <c r="AK10" s="716"/>
      <c r="AL10" s="681" t="s">
        <v>182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888883</v>
      </c>
      <c r="BH10" s="679"/>
      <c r="BI10" s="679"/>
      <c r="BJ10" s="679"/>
      <c r="BK10" s="679"/>
      <c r="BL10" s="679"/>
      <c r="BM10" s="679"/>
      <c r="BN10" s="680"/>
      <c r="BO10" s="715">
        <v>2.1</v>
      </c>
      <c r="BP10" s="715"/>
      <c r="BQ10" s="715"/>
      <c r="BR10" s="715"/>
      <c r="BS10" s="684" t="s">
        <v>182</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56140</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28401</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5139254</v>
      </c>
      <c r="S11" s="679"/>
      <c r="T11" s="679"/>
      <c r="U11" s="679"/>
      <c r="V11" s="679"/>
      <c r="W11" s="679"/>
      <c r="X11" s="679"/>
      <c r="Y11" s="680"/>
      <c r="Z11" s="681">
        <v>4.5</v>
      </c>
      <c r="AA11" s="682"/>
      <c r="AB11" s="682"/>
      <c r="AC11" s="683"/>
      <c r="AD11" s="684">
        <v>5139254</v>
      </c>
      <c r="AE11" s="679"/>
      <c r="AF11" s="679"/>
      <c r="AG11" s="679"/>
      <c r="AH11" s="679"/>
      <c r="AI11" s="679"/>
      <c r="AJ11" s="679"/>
      <c r="AK11" s="680"/>
      <c r="AL11" s="681">
        <v>7.9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2575535</v>
      </c>
      <c r="BH11" s="679"/>
      <c r="BI11" s="679"/>
      <c r="BJ11" s="679"/>
      <c r="BK11" s="679"/>
      <c r="BL11" s="679"/>
      <c r="BM11" s="679"/>
      <c r="BN11" s="680"/>
      <c r="BO11" s="715">
        <v>6.1</v>
      </c>
      <c r="BP11" s="715"/>
      <c r="BQ11" s="715"/>
      <c r="BR11" s="715"/>
      <c r="BS11" s="684">
        <v>207518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2493928</v>
      </c>
      <c r="CS11" s="679"/>
      <c r="CT11" s="679"/>
      <c r="CU11" s="679"/>
      <c r="CV11" s="679"/>
      <c r="CW11" s="679"/>
      <c r="CX11" s="679"/>
      <c r="CY11" s="680"/>
      <c r="CZ11" s="715">
        <v>2.2000000000000002</v>
      </c>
      <c r="DA11" s="715"/>
      <c r="DB11" s="715"/>
      <c r="DC11" s="715"/>
      <c r="DD11" s="684">
        <v>707557</v>
      </c>
      <c r="DE11" s="679"/>
      <c r="DF11" s="679"/>
      <c r="DG11" s="679"/>
      <c r="DH11" s="679"/>
      <c r="DI11" s="679"/>
      <c r="DJ11" s="679"/>
      <c r="DK11" s="679"/>
      <c r="DL11" s="679"/>
      <c r="DM11" s="679"/>
      <c r="DN11" s="679"/>
      <c r="DO11" s="679"/>
      <c r="DP11" s="680"/>
      <c r="DQ11" s="684">
        <v>1581486</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278635</v>
      </c>
      <c r="S12" s="679"/>
      <c r="T12" s="679"/>
      <c r="U12" s="679"/>
      <c r="V12" s="679"/>
      <c r="W12" s="679"/>
      <c r="X12" s="679"/>
      <c r="Y12" s="680"/>
      <c r="Z12" s="715">
        <v>0.2</v>
      </c>
      <c r="AA12" s="715"/>
      <c r="AB12" s="715"/>
      <c r="AC12" s="715"/>
      <c r="AD12" s="716">
        <v>278635</v>
      </c>
      <c r="AE12" s="716"/>
      <c r="AF12" s="716"/>
      <c r="AG12" s="716"/>
      <c r="AH12" s="716"/>
      <c r="AI12" s="716"/>
      <c r="AJ12" s="716"/>
      <c r="AK12" s="716"/>
      <c r="AL12" s="681">
        <v>0.4</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18043493</v>
      </c>
      <c r="BH12" s="679"/>
      <c r="BI12" s="679"/>
      <c r="BJ12" s="679"/>
      <c r="BK12" s="679"/>
      <c r="BL12" s="679"/>
      <c r="BM12" s="679"/>
      <c r="BN12" s="680"/>
      <c r="BO12" s="715">
        <v>42.5</v>
      </c>
      <c r="BP12" s="715"/>
      <c r="BQ12" s="715"/>
      <c r="BR12" s="715"/>
      <c r="BS12" s="684" t="s">
        <v>130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1384025</v>
      </c>
      <c r="CS12" s="679"/>
      <c r="CT12" s="679"/>
      <c r="CU12" s="679"/>
      <c r="CV12" s="679"/>
      <c r="CW12" s="679"/>
      <c r="CX12" s="679"/>
      <c r="CY12" s="680"/>
      <c r="CZ12" s="715">
        <v>1.2</v>
      </c>
      <c r="DA12" s="715"/>
      <c r="DB12" s="715"/>
      <c r="DC12" s="715"/>
      <c r="DD12" s="684">
        <v>10848</v>
      </c>
      <c r="DE12" s="679"/>
      <c r="DF12" s="679"/>
      <c r="DG12" s="679"/>
      <c r="DH12" s="679"/>
      <c r="DI12" s="679"/>
      <c r="DJ12" s="679"/>
      <c r="DK12" s="679"/>
      <c r="DL12" s="679"/>
      <c r="DM12" s="679"/>
      <c r="DN12" s="679"/>
      <c r="DO12" s="679"/>
      <c r="DP12" s="680"/>
      <c r="DQ12" s="684">
        <v>1021441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253</v>
      </c>
      <c r="AA13" s="715"/>
      <c r="AB13" s="715"/>
      <c r="AC13" s="715"/>
      <c r="AD13" s="716" t="s">
        <v>182</v>
      </c>
      <c r="AE13" s="716"/>
      <c r="AF13" s="716"/>
      <c r="AG13" s="716"/>
      <c r="AH13" s="716"/>
      <c r="AI13" s="716"/>
      <c r="AJ13" s="716"/>
      <c r="AK13" s="716"/>
      <c r="AL13" s="681" t="s">
        <v>130</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17989233</v>
      </c>
      <c r="BH13" s="679"/>
      <c r="BI13" s="679"/>
      <c r="BJ13" s="679"/>
      <c r="BK13" s="679"/>
      <c r="BL13" s="679"/>
      <c r="BM13" s="679"/>
      <c r="BN13" s="680"/>
      <c r="BO13" s="715">
        <v>42.4</v>
      </c>
      <c r="BP13" s="715"/>
      <c r="BQ13" s="715"/>
      <c r="BR13" s="715"/>
      <c r="BS13" s="684" t="s">
        <v>130</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13075333</v>
      </c>
      <c r="CS13" s="679"/>
      <c r="CT13" s="679"/>
      <c r="CU13" s="679"/>
      <c r="CV13" s="679"/>
      <c r="CW13" s="679"/>
      <c r="CX13" s="679"/>
      <c r="CY13" s="680"/>
      <c r="CZ13" s="715">
        <v>11.5</v>
      </c>
      <c r="DA13" s="715"/>
      <c r="DB13" s="715"/>
      <c r="DC13" s="715"/>
      <c r="DD13" s="684">
        <v>4737328</v>
      </c>
      <c r="DE13" s="679"/>
      <c r="DF13" s="679"/>
      <c r="DG13" s="679"/>
      <c r="DH13" s="679"/>
      <c r="DI13" s="679"/>
      <c r="DJ13" s="679"/>
      <c r="DK13" s="679"/>
      <c r="DL13" s="679"/>
      <c r="DM13" s="679"/>
      <c r="DN13" s="679"/>
      <c r="DO13" s="679"/>
      <c r="DP13" s="680"/>
      <c r="DQ13" s="684">
        <v>9529960</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206583</v>
      </c>
      <c r="S14" s="679"/>
      <c r="T14" s="679"/>
      <c r="U14" s="679"/>
      <c r="V14" s="679"/>
      <c r="W14" s="679"/>
      <c r="X14" s="679"/>
      <c r="Y14" s="680"/>
      <c r="Z14" s="715">
        <v>0.2</v>
      </c>
      <c r="AA14" s="715"/>
      <c r="AB14" s="715"/>
      <c r="AC14" s="715"/>
      <c r="AD14" s="716">
        <v>206583</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787994</v>
      </c>
      <c r="BH14" s="679"/>
      <c r="BI14" s="679"/>
      <c r="BJ14" s="679"/>
      <c r="BK14" s="679"/>
      <c r="BL14" s="679"/>
      <c r="BM14" s="679"/>
      <c r="BN14" s="680"/>
      <c r="BO14" s="715">
        <v>1.9</v>
      </c>
      <c r="BP14" s="715"/>
      <c r="BQ14" s="715"/>
      <c r="BR14" s="715"/>
      <c r="BS14" s="684" t="s">
        <v>130</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3919595</v>
      </c>
      <c r="CS14" s="679"/>
      <c r="CT14" s="679"/>
      <c r="CU14" s="679"/>
      <c r="CV14" s="679"/>
      <c r="CW14" s="679"/>
      <c r="CX14" s="679"/>
      <c r="CY14" s="680"/>
      <c r="CZ14" s="715">
        <v>3.4</v>
      </c>
      <c r="DA14" s="715"/>
      <c r="DB14" s="715"/>
      <c r="DC14" s="715"/>
      <c r="DD14" s="684">
        <v>283639</v>
      </c>
      <c r="DE14" s="679"/>
      <c r="DF14" s="679"/>
      <c r="DG14" s="679"/>
      <c r="DH14" s="679"/>
      <c r="DI14" s="679"/>
      <c r="DJ14" s="679"/>
      <c r="DK14" s="679"/>
      <c r="DL14" s="679"/>
      <c r="DM14" s="679"/>
      <c r="DN14" s="679"/>
      <c r="DO14" s="679"/>
      <c r="DP14" s="680"/>
      <c r="DQ14" s="684">
        <v>3624901</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182</v>
      </c>
      <c r="S15" s="679"/>
      <c r="T15" s="679"/>
      <c r="U15" s="679"/>
      <c r="V15" s="679"/>
      <c r="W15" s="679"/>
      <c r="X15" s="679"/>
      <c r="Y15" s="680"/>
      <c r="Z15" s="715" t="s">
        <v>130</v>
      </c>
      <c r="AA15" s="715"/>
      <c r="AB15" s="715"/>
      <c r="AC15" s="715"/>
      <c r="AD15" s="716" t="s">
        <v>182</v>
      </c>
      <c r="AE15" s="716"/>
      <c r="AF15" s="716"/>
      <c r="AG15" s="716"/>
      <c r="AH15" s="716"/>
      <c r="AI15" s="716"/>
      <c r="AJ15" s="716"/>
      <c r="AK15" s="716"/>
      <c r="AL15" s="681" t="s">
        <v>182</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1637385</v>
      </c>
      <c r="BH15" s="679"/>
      <c r="BI15" s="679"/>
      <c r="BJ15" s="679"/>
      <c r="BK15" s="679"/>
      <c r="BL15" s="679"/>
      <c r="BM15" s="679"/>
      <c r="BN15" s="680"/>
      <c r="BO15" s="715">
        <v>3.9</v>
      </c>
      <c r="BP15" s="715"/>
      <c r="BQ15" s="715"/>
      <c r="BR15" s="715"/>
      <c r="BS15" s="684" t="s">
        <v>182</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19944952</v>
      </c>
      <c r="CS15" s="679"/>
      <c r="CT15" s="679"/>
      <c r="CU15" s="679"/>
      <c r="CV15" s="679"/>
      <c r="CW15" s="679"/>
      <c r="CX15" s="679"/>
      <c r="CY15" s="680"/>
      <c r="CZ15" s="715">
        <v>17.5</v>
      </c>
      <c r="DA15" s="715"/>
      <c r="DB15" s="715"/>
      <c r="DC15" s="715"/>
      <c r="DD15" s="684">
        <v>10264477</v>
      </c>
      <c r="DE15" s="679"/>
      <c r="DF15" s="679"/>
      <c r="DG15" s="679"/>
      <c r="DH15" s="679"/>
      <c r="DI15" s="679"/>
      <c r="DJ15" s="679"/>
      <c r="DK15" s="679"/>
      <c r="DL15" s="679"/>
      <c r="DM15" s="679"/>
      <c r="DN15" s="679"/>
      <c r="DO15" s="679"/>
      <c r="DP15" s="680"/>
      <c r="DQ15" s="684">
        <v>9793865</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51502</v>
      </c>
      <c r="S16" s="679"/>
      <c r="T16" s="679"/>
      <c r="U16" s="679"/>
      <c r="V16" s="679"/>
      <c r="W16" s="679"/>
      <c r="X16" s="679"/>
      <c r="Y16" s="680"/>
      <c r="Z16" s="715">
        <v>0</v>
      </c>
      <c r="AA16" s="715"/>
      <c r="AB16" s="715"/>
      <c r="AC16" s="715"/>
      <c r="AD16" s="716">
        <v>51502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182</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133688</v>
      </c>
      <c r="CS16" s="679"/>
      <c r="CT16" s="679"/>
      <c r="CU16" s="679"/>
      <c r="CV16" s="679"/>
      <c r="CW16" s="679"/>
      <c r="CX16" s="679"/>
      <c r="CY16" s="680"/>
      <c r="CZ16" s="715">
        <v>0.1</v>
      </c>
      <c r="DA16" s="715"/>
      <c r="DB16" s="715"/>
      <c r="DC16" s="715"/>
      <c r="DD16" s="684" t="s">
        <v>182</v>
      </c>
      <c r="DE16" s="679"/>
      <c r="DF16" s="679"/>
      <c r="DG16" s="679"/>
      <c r="DH16" s="679"/>
      <c r="DI16" s="679"/>
      <c r="DJ16" s="679"/>
      <c r="DK16" s="679"/>
      <c r="DL16" s="679"/>
      <c r="DM16" s="679"/>
      <c r="DN16" s="679"/>
      <c r="DO16" s="679"/>
      <c r="DP16" s="680"/>
      <c r="DQ16" s="684">
        <v>19782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793045</v>
      </c>
      <c r="S17" s="679"/>
      <c r="T17" s="679"/>
      <c r="U17" s="679"/>
      <c r="V17" s="679"/>
      <c r="W17" s="679"/>
      <c r="X17" s="679"/>
      <c r="Y17" s="680"/>
      <c r="Z17" s="715">
        <v>0.7</v>
      </c>
      <c r="AA17" s="715"/>
      <c r="AB17" s="715"/>
      <c r="AC17" s="715"/>
      <c r="AD17" s="716">
        <v>793045</v>
      </c>
      <c r="AE17" s="716"/>
      <c r="AF17" s="716"/>
      <c r="AG17" s="716"/>
      <c r="AH17" s="716"/>
      <c r="AI17" s="716"/>
      <c r="AJ17" s="716"/>
      <c r="AK17" s="716"/>
      <c r="AL17" s="681">
        <v>1.2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182</v>
      </c>
      <c r="BH17" s="679"/>
      <c r="BI17" s="679"/>
      <c r="BJ17" s="679"/>
      <c r="BK17" s="679"/>
      <c r="BL17" s="679"/>
      <c r="BM17" s="679"/>
      <c r="BN17" s="680"/>
      <c r="BO17" s="715" t="s">
        <v>182</v>
      </c>
      <c r="BP17" s="715"/>
      <c r="BQ17" s="715"/>
      <c r="BR17" s="715"/>
      <c r="BS17" s="684" t="s">
        <v>182</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10855449</v>
      </c>
      <c r="CS17" s="679"/>
      <c r="CT17" s="679"/>
      <c r="CU17" s="679"/>
      <c r="CV17" s="679"/>
      <c r="CW17" s="679"/>
      <c r="CX17" s="679"/>
      <c r="CY17" s="680"/>
      <c r="CZ17" s="715">
        <v>9.5</v>
      </c>
      <c r="DA17" s="715"/>
      <c r="DB17" s="715"/>
      <c r="DC17" s="715"/>
      <c r="DD17" s="684" t="s">
        <v>182</v>
      </c>
      <c r="DE17" s="679"/>
      <c r="DF17" s="679"/>
      <c r="DG17" s="679"/>
      <c r="DH17" s="679"/>
      <c r="DI17" s="679"/>
      <c r="DJ17" s="679"/>
      <c r="DK17" s="679"/>
      <c r="DL17" s="679"/>
      <c r="DM17" s="679"/>
      <c r="DN17" s="679"/>
      <c r="DO17" s="679"/>
      <c r="DP17" s="680"/>
      <c r="DQ17" s="684">
        <v>10770173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234527</v>
      </c>
      <c r="S18" s="679"/>
      <c r="T18" s="679"/>
      <c r="U18" s="679"/>
      <c r="V18" s="679"/>
      <c r="W18" s="679"/>
      <c r="X18" s="679"/>
      <c r="Y18" s="680"/>
      <c r="Z18" s="715">
        <v>0.2</v>
      </c>
      <c r="AA18" s="715"/>
      <c r="AB18" s="715"/>
      <c r="AC18" s="715"/>
      <c r="AD18" s="716">
        <v>234527</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182</v>
      </c>
      <c r="BH18" s="679"/>
      <c r="BI18" s="679"/>
      <c r="BJ18" s="679"/>
      <c r="BK18" s="679"/>
      <c r="BL18" s="679"/>
      <c r="BM18" s="679"/>
      <c r="BN18" s="680"/>
      <c r="BO18" s="715" t="s">
        <v>182</v>
      </c>
      <c r="BP18" s="715"/>
      <c r="BQ18" s="715"/>
      <c r="BR18" s="715"/>
      <c r="BS18" s="684" t="s">
        <v>182</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182</v>
      </c>
      <c r="DE18" s="679"/>
      <c r="DF18" s="679"/>
      <c r="DG18" s="679"/>
      <c r="DH18" s="679"/>
      <c r="DI18" s="679"/>
      <c r="DJ18" s="679"/>
      <c r="DK18" s="679"/>
      <c r="DL18" s="679"/>
      <c r="DM18" s="679"/>
      <c r="DN18" s="679"/>
      <c r="DO18" s="679"/>
      <c r="DP18" s="680"/>
      <c r="DQ18" s="684" t="s">
        <v>182</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27939</v>
      </c>
      <c r="S19" s="679"/>
      <c r="T19" s="679"/>
      <c r="U19" s="679"/>
      <c r="V19" s="679"/>
      <c r="W19" s="679"/>
      <c r="X19" s="679"/>
      <c r="Y19" s="680"/>
      <c r="Z19" s="715">
        <v>0</v>
      </c>
      <c r="AA19" s="715"/>
      <c r="AB19" s="715"/>
      <c r="AC19" s="715"/>
      <c r="AD19" s="716">
        <v>27939</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2243493</v>
      </c>
      <c r="BH19" s="679"/>
      <c r="BI19" s="679"/>
      <c r="BJ19" s="679"/>
      <c r="BK19" s="679"/>
      <c r="BL19" s="679"/>
      <c r="BM19" s="679"/>
      <c r="BN19" s="680"/>
      <c r="BO19" s="715">
        <v>5.3</v>
      </c>
      <c r="BP19" s="715"/>
      <c r="BQ19" s="715"/>
      <c r="BR19" s="715"/>
      <c r="BS19" s="684" t="s">
        <v>182</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182</v>
      </c>
      <c r="CS19" s="679"/>
      <c r="CT19" s="679"/>
      <c r="CU19" s="679"/>
      <c r="CV19" s="679"/>
      <c r="CW19" s="679"/>
      <c r="CX19" s="679"/>
      <c r="CY19" s="680"/>
      <c r="CZ19" s="715" t="s">
        <v>182</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6663</v>
      </c>
      <c r="S20" s="679"/>
      <c r="T20" s="679"/>
      <c r="U20" s="679"/>
      <c r="V20" s="679"/>
      <c r="W20" s="679"/>
      <c r="X20" s="679"/>
      <c r="Y20" s="680"/>
      <c r="Z20" s="715">
        <v>0</v>
      </c>
      <c r="AA20" s="715"/>
      <c r="AB20" s="715"/>
      <c r="AC20" s="715"/>
      <c r="AD20" s="716">
        <v>6663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2243493</v>
      </c>
      <c r="BH20" s="679"/>
      <c r="BI20" s="679"/>
      <c r="BJ20" s="679"/>
      <c r="BK20" s="679"/>
      <c r="BL20" s="679"/>
      <c r="BM20" s="679"/>
      <c r="BN20" s="680"/>
      <c r="BO20" s="715">
        <v>5.3</v>
      </c>
      <c r="BP20" s="715"/>
      <c r="BQ20" s="715"/>
      <c r="BR20" s="715"/>
      <c r="BS20" s="684" t="s">
        <v>130</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113908412</v>
      </c>
      <c r="CS20" s="679"/>
      <c r="CT20" s="679"/>
      <c r="CU20" s="679"/>
      <c r="CV20" s="679"/>
      <c r="CW20" s="679"/>
      <c r="CX20" s="679"/>
      <c r="CY20" s="680"/>
      <c r="CZ20" s="715">
        <v>100</v>
      </c>
      <c r="DA20" s="715"/>
      <c r="DB20" s="715"/>
      <c r="DC20" s="715"/>
      <c r="DD20" s="684">
        <v>17202176</v>
      </c>
      <c r="DE20" s="679"/>
      <c r="DF20" s="679"/>
      <c r="DG20" s="679"/>
      <c r="DH20" s="679"/>
      <c r="DI20" s="679"/>
      <c r="DJ20" s="679"/>
      <c r="DK20" s="679"/>
      <c r="DL20" s="679"/>
      <c r="DM20" s="679"/>
      <c r="DN20" s="679"/>
      <c r="DO20" s="679"/>
      <c r="DP20" s="680"/>
      <c r="DQ20" s="684">
        <v>75361234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523916</v>
      </c>
      <c r="S21" s="679"/>
      <c r="T21" s="679"/>
      <c r="U21" s="679"/>
      <c r="V21" s="679"/>
      <c r="W21" s="679"/>
      <c r="X21" s="679"/>
      <c r="Y21" s="680"/>
      <c r="Z21" s="715">
        <v>0.5</v>
      </c>
      <c r="AA21" s="715"/>
      <c r="AB21" s="715"/>
      <c r="AC21" s="715"/>
      <c r="AD21" s="716">
        <v>523916</v>
      </c>
      <c r="AE21" s="716"/>
      <c r="AF21" s="716"/>
      <c r="AG21" s="716"/>
      <c r="AH21" s="716"/>
      <c r="AI21" s="716"/>
      <c r="AJ21" s="716"/>
      <c r="AK21" s="716"/>
      <c r="AL21" s="681">
        <v>0.8</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39543</v>
      </c>
      <c r="BH21" s="679"/>
      <c r="BI21" s="679"/>
      <c r="BJ21" s="679"/>
      <c r="BK21" s="679"/>
      <c r="BL21" s="679"/>
      <c r="BM21" s="679"/>
      <c r="BN21" s="680"/>
      <c r="BO21" s="715">
        <v>0.1</v>
      </c>
      <c r="BP21" s="715"/>
      <c r="BQ21" s="715"/>
      <c r="BR21" s="715"/>
      <c r="BS21" s="684" t="s">
        <v>182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18392036</v>
      </c>
      <c r="S22" s="679"/>
      <c r="T22" s="679"/>
      <c r="U22" s="679"/>
      <c r="V22" s="679"/>
      <c r="W22" s="679"/>
      <c r="X22" s="679"/>
      <c r="Y22" s="680"/>
      <c r="Z22" s="715">
        <v>16.100000000000001</v>
      </c>
      <c r="AA22" s="715"/>
      <c r="AB22" s="715"/>
      <c r="AC22" s="715"/>
      <c r="AD22" s="716">
        <v>16768224</v>
      </c>
      <c r="AE22" s="716"/>
      <c r="AF22" s="716"/>
      <c r="AG22" s="716"/>
      <c r="AH22" s="716"/>
      <c r="AI22" s="716"/>
      <c r="AJ22" s="716"/>
      <c r="AK22" s="716"/>
      <c r="AL22" s="681">
        <v>25.7</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182</v>
      </c>
      <c r="BP22" s="715"/>
      <c r="BQ22" s="715"/>
      <c r="BR22" s="715"/>
      <c r="BS22" s="684" t="s">
        <v>130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16768224</v>
      </c>
      <c r="S23" s="679"/>
      <c r="T23" s="679"/>
      <c r="U23" s="679"/>
      <c r="V23" s="679"/>
      <c r="W23" s="679"/>
      <c r="X23" s="679"/>
      <c r="Y23" s="680"/>
      <c r="Z23" s="715">
        <v>14.6</v>
      </c>
      <c r="AA23" s="715"/>
      <c r="AB23" s="715"/>
      <c r="AC23" s="715"/>
      <c r="AD23" s="716">
        <v>16768224</v>
      </c>
      <c r="AE23" s="716"/>
      <c r="AF23" s="716"/>
      <c r="AG23" s="716"/>
      <c r="AH23" s="716"/>
      <c r="AI23" s="716"/>
      <c r="AJ23" s="716"/>
      <c r="AK23" s="716"/>
      <c r="AL23" s="681">
        <v>25.7</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2203950</v>
      </c>
      <c r="BH23" s="679"/>
      <c r="BI23" s="679"/>
      <c r="BJ23" s="679"/>
      <c r="BK23" s="679"/>
      <c r="BL23" s="679"/>
      <c r="BM23" s="679"/>
      <c r="BN23" s="680"/>
      <c r="BO23" s="715">
        <v>5.2</v>
      </c>
      <c r="BP23" s="715"/>
      <c r="BQ23" s="715"/>
      <c r="BR23" s="715"/>
      <c r="BS23" s="684" t="s">
        <v>182</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1623795</v>
      </c>
      <c r="S24" s="679"/>
      <c r="T24" s="679"/>
      <c r="U24" s="679"/>
      <c r="V24" s="679"/>
      <c r="W24" s="679"/>
      <c r="X24" s="679"/>
      <c r="Y24" s="680"/>
      <c r="Z24" s="715">
        <v>1.4</v>
      </c>
      <c r="AA24" s="715"/>
      <c r="AB24" s="715"/>
      <c r="AC24" s="715"/>
      <c r="AD24" s="716" t="s">
        <v>130</v>
      </c>
      <c r="AE24" s="716"/>
      <c r="AF24" s="716"/>
      <c r="AG24" s="716"/>
      <c r="AH24" s="716"/>
      <c r="AI24" s="716"/>
      <c r="AJ24" s="716"/>
      <c r="AK24" s="716"/>
      <c r="AL24" s="681" t="s">
        <v>182</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182</v>
      </c>
      <c r="BH24" s="679"/>
      <c r="BI24" s="679"/>
      <c r="BJ24" s="679"/>
      <c r="BK24" s="679"/>
      <c r="BL24" s="679"/>
      <c r="BM24" s="679"/>
      <c r="BN24" s="680"/>
      <c r="BO24" s="715" t="s">
        <v>182</v>
      </c>
      <c r="BP24" s="715"/>
      <c r="BQ24" s="715"/>
      <c r="BR24" s="715"/>
      <c r="BS24" s="684" t="s">
        <v>182</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55441688</v>
      </c>
      <c r="CS24" s="734"/>
      <c r="CT24" s="734"/>
      <c r="CU24" s="734"/>
      <c r="CV24" s="734"/>
      <c r="CW24" s="734"/>
      <c r="CX24" s="734"/>
      <c r="CY24" s="777"/>
      <c r="CZ24" s="778">
        <v>48.7</v>
      </c>
      <c r="DA24" s="749"/>
      <c r="DB24" s="749"/>
      <c r="DC24" s="781"/>
      <c r="DD24" s="776">
        <v>36863134</v>
      </c>
      <c r="DE24" s="734"/>
      <c r="DF24" s="734"/>
      <c r="DG24" s="734"/>
      <c r="DH24" s="734"/>
      <c r="DI24" s="734"/>
      <c r="DJ24" s="734"/>
      <c r="DK24" s="777"/>
      <c r="DL24" s="776">
        <v>36622572</v>
      </c>
      <c r="DM24" s="734"/>
      <c r="DN24" s="734"/>
      <c r="DO24" s="734"/>
      <c r="DP24" s="734"/>
      <c r="DQ24" s="734"/>
      <c r="DR24" s="734"/>
      <c r="DS24" s="734"/>
      <c r="DT24" s="734"/>
      <c r="DU24" s="734"/>
      <c r="DV24" s="777"/>
      <c r="DW24" s="778">
        <v>53.6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17</v>
      </c>
      <c r="S25" s="679"/>
      <c r="T25" s="679"/>
      <c r="U25" s="679"/>
      <c r="V25" s="679"/>
      <c r="W25" s="679"/>
      <c r="X25" s="679"/>
      <c r="Y25" s="680"/>
      <c r="Z25" s="715">
        <v>0</v>
      </c>
      <c r="AA25" s="715"/>
      <c r="AB25" s="715"/>
      <c r="AC25" s="715"/>
      <c r="AD25" s="716" t="s">
        <v>130</v>
      </c>
      <c r="AE25" s="716"/>
      <c r="AF25" s="716"/>
      <c r="AG25" s="716"/>
      <c r="AH25" s="716"/>
      <c r="AI25" s="716"/>
      <c r="AJ25" s="716"/>
      <c r="AK25" s="716"/>
      <c r="AL25" s="681" t="s">
        <v>130</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182</v>
      </c>
      <c r="BH25" s="679"/>
      <c r="BI25" s="679"/>
      <c r="BJ25" s="679"/>
      <c r="BK25" s="679"/>
      <c r="BL25" s="679"/>
      <c r="BM25" s="679"/>
      <c r="BN25" s="680"/>
      <c r="BO25" s="715" t="s">
        <v>182</v>
      </c>
      <c r="BP25" s="715"/>
      <c r="BQ25" s="715"/>
      <c r="BR25" s="715"/>
      <c r="BS25" s="684" t="s">
        <v>253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19927957</v>
      </c>
      <c r="CS25" s="697"/>
      <c r="CT25" s="697"/>
      <c r="CU25" s="697"/>
      <c r="CV25" s="697"/>
      <c r="CW25" s="697"/>
      <c r="CX25" s="697"/>
      <c r="CY25" s="698"/>
      <c r="CZ25" s="681">
        <v>17.5</v>
      </c>
      <c r="DA25" s="699"/>
      <c r="DB25" s="699"/>
      <c r="DC25" s="700"/>
      <c r="DD25" s="684">
        <v>18779004</v>
      </c>
      <c r="DE25" s="697"/>
      <c r="DF25" s="697"/>
      <c r="DG25" s="697"/>
      <c r="DH25" s="697"/>
      <c r="DI25" s="697"/>
      <c r="DJ25" s="697"/>
      <c r="DK25" s="698"/>
      <c r="DL25" s="684">
        <v>18612834</v>
      </c>
      <c r="DM25" s="697"/>
      <c r="DN25" s="697"/>
      <c r="DO25" s="697"/>
      <c r="DP25" s="697"/>
      <c r="DQ25" s="697"/>
      <c r="DR25" s="697"/>
      <c r="DS25" s="697"/>
      <c r="DT25" s="697"/>
      <c r="DU25" s="697"/>
      <c r="DV25" s="698"/>
      <c r="DW25" s="681">
        <v>27.2</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68685534</v>
      </c>
      <c r="S26" s="679"/>
      <c r="T26" s="679"/>
      <c r="U26" s="679"/>
      <c r="V26" s="679"/>
      <c r="W26" s="679"/>
      <c r="X26" s="679"/>
      <c r="Y26" s="680"/>
      <c r="Z26" s="715">
        <v>60</v>
      </c>
      <c r="AA26" s="715"/>
      <c r="AB26" s="715"/>
      <c r="AC26" s="715"/>
      <c r="AD26" s="716">
        <v>64650254</v>
      </c>
      <c r="AE26" s="716"/>
      <c r="AF26" s="716"/>
      <c r="AG26" s="716"/>
      <c r="AH26" s="716"/>
      <c r="AI26" s="716"/>
      <c r="AJ26" s="716"/>
      <c r="AK26" s="716"/>
      <c r="AL26" s="681">
        <v>99.1</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182</v>
      </c>
      <c r="BP26" s="715"/>
      <c r="BQ26" s="715"/>
      <c r="BR26" s="715"/>
      <c r="BS26" s="684" t="s">
        <v>130</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14097605</v>
      </c>
      <c r="CS26" s="679"/>
      <c r="CT26" s="679"/>
      <c r="CU26" s="679"/>
      <c r="CV26" s="679"/>
      <c r="CW26" s="679"/>
      <c r="CX26" s="679"/>
      <c r="CY26" s="680"/>
      <c r="CZ26" s="681">
        <v>12.4</v>
      </c>
      <c r="DA26" s="699"/>
      <c r="DB26" s="699"/>
      <c r="DC26" s="700"/>
      <c r="DD26" s="684">
        <v>13050168</v>
      </c>
      <c r="DE26" s="679"/>
      <c r="DF26" s="679"/>
      <c r="DG26" s="679"/>
      <c r="DH26" s="679"/>
      <c r="DI26" s="679"/>
      <c r="DJ26" s="679"/>
      <c r="DK26" s="680"/>
      <c r="DL26" s="684" t="s">
        <v>130</v>
      </c>
      <c r="DM26" s="679"/>
      <c r="DN26" s="679"/>
      <c r="DO26" s="679"/>
      <c r="DP26" s="679"/>
      <c r="DQ26" s="679"/>
      <c r="DR26" s="679"/>
      <c r="DS26" s="679"/>
      <c r="DT26" s="679"/>
      <c r="DU26" s="679"/>
      <c r="DV26" s="680"/>
      <c r="DW26" s="681" t="s">
        <v>182</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33769</v>
      </c>
      <c r="S27" s="679"/>
      <c r="T27" s="679"/>
      <c r="U27" s="679"/>
      <c r="V27" s="679"/>
      <c r="W27" s="679"/>
      <c r="X27" s="679"/>
      <c r="Y27" s="680"/>
      <c r="Z27" s="715">
        <v>0</v>
      </c>
      <c r="AA27" s="715"/>
      <c r="AB27" s="715"/>
      <c r="AC27" s="715"/>
      <c r="AD27" s="716">
        <v>33769</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42425852</v>
      </c>
      <c r="BH27" s="679"/>
      <c r="BI27" s="679"/>
      <c r="BJ27" s="679"/>
      <c r="BK27" s="679"/>
      <c r="BL27" s="679"/>
      <c r="BM27" s="679"/>
      <c r="BN27" s="680"/>
      <c r="BO27" s="715">
        <v>100</v>
      </c>
      <c r="BP27" s="715"/>
      <c r="BQ27" s="715"/>
      <c r="BR27" s="715"/>
      <c r="BS27" s="684">
        <v>207518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24658282</v>
      </c>
      <c r="CS27" s="697"/>
      <c r="CT27" s="697"/>
      <c r="CU27" s="697"/>
      <c r="CV27" s="697"/>
      <c r="CW27" s="697"/>
      <c r="CX27" s="697"/>
      <c r="CY27" s="698"/>
      <c r="CZ27" s="681">
        <v>21.6</v>
      </c>
      <c r="DA27" s="699"/>
      <c r="DB27" s="699"/>
      <c r="DC27" s="700"/>
      <c r="DD27" s="684">
        <v>7313957</v>
      </c>
      <c r="DE27" s="697"/>
      <c r="DF27" s="697"/>
      <c r="DG27" s="697"/>
      <c r="DH27" s="697"/>
      <c r="DI27" s="697"/>
      <c r="DJ27" s="697"/>
      <c r="DK27" s="698"/>
      <c r="DL27" s="684">
        <v>7239565</v>
      </c>
      <c r="DM27" s="697"/>
      <c r="DN27" s="697"/>
      <c r="DO27" s="697"/>
      <c r="DP27" s="697"/>
      <c r="DQ27" s="697"/>
      <c r="DR27" s="697"/>
      <c r="DS27" s="697"/>
      <c r="DT27" s="697"/>
      <c r="DU27" s="697"/>
      <c r="DV27" s="698"/>
      <c r="DW27" s="681">
        <v>10.6</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669663</v>
      </c>
      <c r="S28" s="679"/>
      <c r="T28" s="679"/>
      <c r="U28" s="679"/>
      <c r="V28" s="679"/>
      <c r="W28" s="679"/>
      <c r="X28" s="679"/>
      <c r="Y28" s="680"/>
      <c r="Z28" s="715">
        <v>0.6</v>
      </c>
      <c r="AA28" s="715"/>
      <c r="AB28" s="715"/>
      <c r="AC28" s="715"/>
      <c r="AD28" s="716" t="s">
        <v>182</v>
      </c>
      <c r="AE28" s="716"/>
      <c r="AF28" s="716"/>
      <c r="AG28" s="716"/>
      <c r="AH28" s="716"/>
      <c r="AI28" s="716"/>
      <c r="AJ28" s="716"/>
      <c r="AK28" s="716"/>
      <c r="AL28" s="681" t="s">
        <v>182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10855449</v>
      </c>
      <c r="CS28" s="679"/>
      <c r="CT28" s="679"/>
      <c r="CU28" s="679"/>
      <c r="CV28" s="679"/>
      <c r="CW28" s="679"/>
      <c r="CX28" s="679"/>
      <c r="CY28" s="680"/>
      <c r="CZ28" s="681">
        <v>9.5</v>
      </c>
      <c r="DA28" s="699"/>
      <c r="DB28" s="699"/>
      <c r="DC28" s="700"/>
      <c r="DD28" s="684">
        <v>10770173</v>
      </c>
      <c r="DE28" s="679"/>
      <c r="DF28" s="679"/>
      <c r="DG28" s="679"/>
      <c r="DH28" s="679"/>
      <c r="DI28" s="679"/>
      <c r="DJ28" s="679"/>
      <c r="DK28" s="680"/>
      <c r="DL28" s="684">
        <v>10770173</v>
      </c>
      <c r="DM28" s="679"/>
      <c r="DN28" s="679"/>
      <c r="DO28" s="679"/>
      <c r="DP28" s="679"/>
      <c r="DQ28" s="679"/>
      <c r="DR28" s="679"/>
      <c r="DS28" s="679"/>
      <c r="DT28" s="679"/>
      <c r="DU28" s="679"/>
      <c r="DV28" s="680"/>
      <c r="DW28" s="681">
        <v>15.8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2314213</v>
      </c>
      <c r="S29" s="679"/>
      <c r="T29" s="679"/>
      <c r="U29" s="679"/>
      <c r="V29" s="679"/>
      <c r="W29" s="679"/>
      <c r="X29" s="679"/>
      <c r="Y29" s="680"/>
      <c r="Z29" s="715">
        <v>2</v>
      </c>
      <c r="AA29" s="715"/>
      <c r="AB29" s="715"/>
      <c r="AC29" s="715"/>
      <c r="AD29" s="716">
        <v>246072</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10855449</v>
      </c>
      <c r="CS29" s="697"/>
      <c r="CT29" s="697"/>
      <c r="CU29" s="697"/>
      <c r="CV29" s="697"/>
      <c r="CW29" s="697"/>
      <c r="CX29" s="697"/>
      <c r="CY29" s="698"/>
      <c r="CZ29" s="681">
        <v>9.5</v>
      </c>
      <c r="DA29" s="699"/>
      <c r="DB29" s="699"/>
      <c r="DC29" s="700"/>
      <c r="DD29" s="684">
        <v>10770173</v>
      </c>
      <c r="DE29" s="697"/>
      <c r="DF29" s="697"/>
      <c r="DG29" s="697"/>
      <c r="DH29" s="697"/>
      <c r="DI29" s="697"/>
      <c r="DJ29" s="697"/>
      <c r="DK29" s="698"/>
      <c r="DL29" s="684">
        <v>10770173</v>
      </c>
      <c r="DM29" s="697"/>
      <c r="DN29" s="697"/>
      <c r="DO29" s="697"/>
      <c r="DP29" s="697"/>
      <c r="DQ29" s="697"/>
      <c r="DR29" s="697"/>
      <c r="DS29" s="697"/>
      <c r="DT29" s="697"/>
      <c r="DU29" s="697"/>
      <c r="DV29" s="698"/>
      <c r="DW29" s="681">
        <v>15.8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219121</v>
      </c>
      <c r="S30" s="679"/>
      <c r="T30" s="679"/>
      <c r="U30" s="679"/>
      <c r="V30" s="679"/>
      <c r="W30" s="679"/>
      <c r="X30" s="679"/>
      <c r="Y30" s="680"/>
      <c r="Z30" s="715">
        <v>0.2</v>
      </c>
      <c r="AA30" s="715"/>
      <c r="AB30" s="715"/>
      <c r="AC30" s="715"/>
      <c r="AD30" s="716" t="s">
        <v>130</v>
      </c>
      <c r="AE30" s="716"/>
      <c r="AF30" s="716"/>
      <c r="AG30" s="716"/>
      <c r="AH30" s="716"/>
      <c r="AI30" s="716"/>
      <c r="AJ30" s="716"/>
      <c r="AK30" s="716"/>
      <c r="AL30" s="681" t="s">
        <v>130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10349641</v>
      </c>
      <c r="CS30" s="679"/>
      <c r="CT30" s="679"/>
      <c r="CU30" s="679"/>
      <c r="CV30" s="679"/>
      <c r="CW30" s="679"/>
      <c r="CX30" s="679"/>
      <c r="CY30" s="680"/>
      <c r="CZ30" s="681">
        <v>9.1</v>
      </c>
      <c r="DA30" s="699"/>
      <c r="DB30" s="699"/>
      <c r="DC30" s="700"/>
      <c r="DD30" s="684">
        <v>10264745</v>
      </c>
      <c r="DE30" s="679"/>
      <c r="DF30" s="679"/>
      <c r="DG30" s="679"/>
      <c r="DH30" s="679"/>
      <c r="DI30" s="679"/>
      <c r="DJ30" s="679"/>
      <c r="DK30" s="680"/>
      <c r="DL30" s="684">
        <v>10264745</v>
      </c>
      <c r="DM30" s="679"/>
      <c r="DN30" s="679"/>
      <c r="DO30" s="679"/>
      <c r="DP30" s="679"/>
      <c r="DQ30" s="679"/>
      <c r="DR30" s="679"/>
      <c r="DS30" s="679"/>
      <c r="DT30" s="679"/>
      <c r="DU30" s="679"/>
      <c r="DV30" s="680"/>
      <c r="DW30" s="681">
        <v>15</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15792804</v>
      </c>
      <c r="S31" s="679"/>
      <c r="T31" s="679"/>
      <c r="U31" s="679"/>
      <c r="V31" s="679"/>
      <c r="W31" s="679"/>
      <c r="X31" s="679"/>
      <c r="Y31" s="680"/>
      <c r="Z31" s="715">
        <v>13.8</v>
      </c>
      <c r="AA31" s="715"/>
      <c r="AB31" s="715"/>
      <c r="AC31" s="715"/>
      <c r="AD31" s="716" t="s">
        <v>130</v>
      </c>
      <c r="AE31" s="716"/>
      <c r="AF31" s="716"/>
      <c r="AG31" s="716"/>
      <c r="AH31" s="716"/>
      <c r="AI31" s="716"/>
      <c r="AJ31" s="716"/>
      <c r="AK31" s="716"/>
      <c r="AL31" s="681" t="s">
        <v>182</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99.1</v>
      </c>
      <c r="BH31" s="748"/>
      <c r="BI31" s="748"/>
      <c r="BJ31" s="748"/>
      <c r="BK31" s="748"/>
      <c r="BL31" s="748"/>
      <c r="BM31" s="749">
        <v>97.4</v>
      </c>
      <c r="BN31" s="748"/>
      <c r="BO31" s="748"/>
      <c r="BP31" s="748"/>
      <c r="BQ31" s="750"/>
      <c r="BR31" s="747">
        <v>99.2</v>
      </c>
      <c r="BS31" s="748"/>
      <c r="BT31" s="748"/>
      <c r="BU31" s="748"/>
      <c r="BV31" s="748"/>
      <c r="BW31" s="748"/>
      <c r="BX31" s="749">
        <v>97.4</v>
      </c>
      <c r="BY31" s="748"/>
      <c r="BZ31" s="748"/>
      <c r="CA31" s="748"/>
      <c r="CB31" s="750"/>
      <c r="CD31" s="765"/>
      <c r="CE31" s="766"/>
      <c r="CF31" s="711" t="s">
        <v>313</v>
      </c>
      <c r="CG31" s="712"/>
      <c r="CH31" s="712"/>
      <c r="CI31" s="712"/>
      <c r="CJ31" s="712"/>
      <c r="CK31" s="712"/>
      <c r="CL31" s="712"/>
      <c r="CM31" s="712"/>
      <c r="CN31" s="712"/>
      <c r="CO31" s="712"/>
      <c r="CP31" s="712"/>
      <c r="CQ31" s="713"/>
      <c r="CR31" s="678">
        <v>505808</v>
      </c>
      <c r="CS31" s="697"/>
      <c r="CT31" s="697"/>
      <c r="CU31" s="697"/>
      <c r="CV31" s="697"/>
      <c r="CW31" s="697"/>
      <c r="CX31" s="697"/>
      <c r="CY31" s="698"/>
      <c r="CZ31" s="681">
        <v>0.4</v>
      </c>
      <c r="DA31" s="699"/>
      <c r="DB31" s="699"/>
      <c r="DC31" s="700"/>
      <c r="DD31" s="684">
        <v>505428</v>
      </c>
      <c r="DE31" s="697"/>
      <c r="DF31" s="697"/>
      <c r="DG31" s="697"/>
      <c r="DH31" s="697"/>
      <c r="DI31" s="697"/>
      <c r="DJ31" s="697"/>
      <c r="DK31" s="698"/>
      <c r="DL31" s="684">
        <v>505428</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v>44809</v>
      </c>
      <c r="S32" s="679"/>
      <c r="T32" s="679"/>
      <c r="U32" s="679"/>
      <c r="V32" s="679"/>
      <c r="W32" s="679"/>
      <c r="X32" s="679"/>
      <c r="Y32" s="680"/>
      <c r="Z32" s="715">
        <v>0</v>
      </c>
      <c r="AA32" s="715"/>
      <c r="AB32" s="715"/>
      <c r="AC32" s="715"/>
      <c r="AD32" s="716">
        <v>44809</v>
      </c>
      <c r="AE32" s="716"/>
      <c r="AF32" s="716"/>
      <c r="AG32" s="716"/>
      <c r="AH32" s="716"/>
      <c r="AI32" s="716"/>
      <c r="AJ32" s="716"/>
      <c r="AK32" s="716"/>
      <c r="AL32" s="681">
        <v>0.1</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99.2</v>
      </c>
      <c r="BH32" s="697"/>
      <c r="BI32" s="697"/>
      <c r="BJ32" s="697"/>
      <c r="BK32" s="697"/>
      <c r="BL32" s="697"/>
      <c r="BM32" s="682">
        <v>98</v>
      </c>
      <c r="BN32" s="743"/>
      <c r="BO32" s="743"/>
      <c r="BP32" s="743"/>
      <c r="BQ32" s="721"/>
      <c r="BR32" s="751">
        <v>99.3</v>
      </c>
      <c r="BS32" s="697"/>
      <c r="BT32" s="697"/>
      <c r="BU32" s="697"/>
      <c r="BV32" s="697"/>
      <c r="BW32" s="697"/>
      <c r="BX32" s="682">
        <v>98</v>
      </c>
      <c r="BY32" s="743"/>
      <c r="BZ32" s="743"/>
      <c r="CA32" s="743"/>
      <c r="CB32" s="721"/>
      <c r="CD32" s="767"/>
      <c r="CE32" s="768"/>
      <c r="CF32" s="711" t="s">
        <v>317</v>
      </c>
      <c r="CG32" s="712"/>
      <c r="CH32" s="712"/>
      <c r="CI32" s="712"/>
      <c r="CJ32" s="712"/>
      <c r="CK32" s="712"/>
      <c r="CL32" s="712"/>
      <c r="CM32" s="712"/>
      <c r="CN32" s="712"/>
      <c r="CO32" s="712"/>
      <c r="CP32" s="712"/>
      <c r="CQ32" s="713"/>
      <c r="CR32" s="678" t="s">
        <v>182</v>
      </c>
      <c r="CS32" s="679"/>
      <c r="CT32" s="679"/>
      <c r="CU32" s="679"/>
      <c r="CV32" s="679"/>
      <c r="CW32" s="679"/>
      <c r="CX32" s="679"/>
      <c r="CY32" s="680"/>
      <c r="CZ32" s="681" t="s">
        <v>130</v>
      </c>
      <c r="DA32" s="699"/>
      <c r="DB32" s="699"/>
      <c r="DC32" s="700"/>
      <c r="DD32" s="684" t="s">
        <v>182</v>
      </c>
      <c r="DE32" s="679"/>
      <c r="DF32" s="679"/>
      <c r="DG32" s="679"/>
      <c r="DH32" s="679"/>
      <c r="DI32" s="679"/>
      <c r="DJ32" s="679"/>
      <c r="DK32" s="680"/>
      <c r="DL32" s="684" t="s">
        <v>182</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7284774</v>
      </c>
      <c r="S33" s="679"/>
      <c r="T33" s="679"/>
      <c r="U33" s="679"/>
      <c r="V33" s="679"/>
      <c r="W33" s="679"/>
      <c r="X33" s="679"/>
      <c r="Y33" s="680"/>
      <c r="Z33" s="715">
        <v>6.4</v>
      </c>
      <c r="AA33" s="715"/>
      <c r="AB33" s="715"/>
      <c r="AC33" s="715"/>
      <c r="AD33" s="716" t="s">
        <v>182</v>
      </c>
      <c r="AE33" s="716"/>
      <c r="AF33" s="716"/>
      <c r="AG33" s="716"/>
      <c r="AH33" s="716"/>
      <c r="AI33" s="716"/>
      <c r="AJ33" s="716"/>
      <c r="AK33" s="716"/>
      <c r="AL33" s="681" t="s">
        <v>182</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v>
      </c>
      <c r="BH33" s="663"/>
      <c r="BI33" s="663"/>
      <c r="BJ33" s="663"/>
      <c r="BK33" s="663"/>
      <c r="BL33" s="663"/>
      <c r="BM33" s="706">
        <v>96.6</v>
      </c>
      <c r="BN33" s="663"/>
      <c r="BO33" s="663"/>
      <c r="BP33" s="663"/>
      <c r="BQ33" s="727"/>
      <c r="BR33" s="742">
        <v>99</v>
      </c>
      <c r="BS33" s="663"/>
      <c r="BT33" s="663"/>
      <c r="BU33" s="663"/>
      <c r="BV33" s="663"/>
      <c r="BW33" s="663"/>
      <c r="BX33" s="706">
        <v>96.7</v>
      </c>
      <c r="BY33" s="663"/>
      <c r="BZ33" s="663"/>
      <c r="CA33" s="663"/>
      <c r="CB33" s="727"/>
      <c r="CD33" s="711" t="s">
        <v>320</v>
      </c>
      <c r="CE33" s="712"/>
      <c r="CF33" s="712"/>
      <c r="CG33" s="712"/>
      <c r="CH33" s="712"/>
      <c r="CI33" s="712"/>
      <c r="CJ33" s="712"/>
      <c r="CK33" s="712"/>
      <c r="CL33" s="712"/>
      <c r="CM33" s="712"/>
      <c r="CN33" s="712"/>
      <c r="CO33" s="712"/>
      <c r="CP33" s="712"/>
      <c r="CQ33" s="713"/>
      <c r="CR33" s="678">
        <v>41130860</v>
      </c>
      <c r="CS33" s="697"/>
      <c r="CT33" s="697"/>
      <c r="CU33" s="697"/>
      <c r="CV33" s="697"/>
      <c r="CW33" s="697"/>
      <c r="CX33" s="697"/>
      <c r="CY33" s="698"/>
      <c r="CZ33" s="681">
        <v>36.1</v>
      </c>
      <c r="DA33" s="699"/>
      <c r="DB33" s="699"/>
      <c r="DC33" s="700"/>
      <c r="DD33" s="684">
        <v>34612664</v>
      </c>
      <c r="DE33" s="697"/>
      <c r="DF33" s="697"/>
      <c r="DG33" s="697"/>
      <c r="DH33" s="697"/>
      <c r="DI33" s="697"/>
      <c r="DJ33" s="697"/>
      <c r="DK33" s="698"/>
      <c r="DL33" s="684">
        <v>29852791</v>
      </c>
      <c r="DM33" s="697"/>
      <c r="DN33" s="697"/>
      <c r="DO33" s="697"/>
      <c r="DP33" s="697"/>
      <c r="DQ33" s="697"/>
      <c r="DR33" s="697"/>
      <c r="DS33" s="697"/>
      <c r="DT33" s="697"/>
      <c r="DU33" s="697"/>
      <c r="DV33" s="698"/>
      <c r="DW33" s="681">
        <v>43.7</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185426</v>
      </c>
      <c r="S34" s="679"/>
      <c r="T34" s="679"/>
      <c r="U34" s="679"/>
      <c r="V34" s="679"/>
      <c r="W34" s="679"/>
      <c r="X34" s="679"/>
      <c r="Y34" s="680"/>
      <c r="Z34" s="715">
        <v>0.2</v>
      </c>
      <c r="AA34" s="715"/>
      <c r="AB34" s="715"/>
      <c r="AC34" s="715"/>
      <c r="AD34" s="716">
        <v>106256</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18777733</v>
      </c>
      <c r="CS34" s="679"/>
      <c r="CT34" s="679"/>
      <c r="CU34" s="679"/>
      <c r="CV34" s="679"/>
      <c r="CW34" s="679"/>
      <c r="CX34" s="679"/>
      <c r="CY34" s="680"/>
      <c r="CZ34" s="681">
        <v>16.5</v>
      </c>
      <c r="DA34" s="699"/>
      <c r="DB34" s="699"/>
      <c r="DC34" s="700"/>
      <c r="DD34" s="684">
        <v>15806618</v>
      </c>
      <c r="DE34" s="679"/>
      <c r="DF34" s="679"/>
      <c r="DG34" s="679"/>
      <c r="DH34" s="679"/>
      <c r="DI34" s="679"/>
      <c r="DJ34" s="679"/>
      <c r="DK34" s="680"/>
      <c r="DL34" s="684">
        <v>13650696</v>
      </c>
      <c r="DM34" s="679"/>
      <c r="DN34" s="679"/>
      <c r="DO34" s="679"/>
      <c r="DP34" s="679"/>
      <c r="DQ34" s="679"/>
      <c r="DR34" s="679"/>
      <c r="DS34" s="679"/>
      <c r="DT34" s="679"/>
      <c r="DU34" s="679"/>
      <c r="DV34" s="680"/>
      <c r="DW34" s="681">
        <v>20</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108791</v>
      </c>
      <c r="S35" s="679"/>
      <c r="T35" s="679"/>
      <c r="U35" s="679"/>
      <c r="V35" s="679"/>
      <c r="W35" s="679"/>
      <c r="X35" s="679"/>
      <c r="Y35" s="680"/>
      <c r="Z35" s="715">
        <v>0.1</v>
      </c>
      <c r="AA35" s="715"/>
      <c r="AB35" s="715"/>
      <c r="AC35" s="715"/>
      <c r="AD35" s="716" t="s">
        <v>182</v>
      </c>
      <c r="AE35" s="716"/>
      <c r="AF35" s="716"/>
      <c r="AG35" s="716"/>
      <c r="AH35" s="716"/>
      <c r="AI35" s="716"/>
      <c r="AJ35" s="716"/>
      <c r="AK35" s="716"/>
      <c r="AL35" s="681" t="s">
        <v>182</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872078</v>
      </c>
      <c r="CS35" s="697"/>
      <c r="CT35" s="697"/>
      <c r="CU35" s="697"/>
      <c r="CV35" s="697"/>
      <c r="CW35" s="697"/>
      <c r="CX35" s="697"/>
      <c r="CY35" s="698"/>
      <c r="CZ35" s="681">
        <v>0.8</v>
      </c>
      <c r="DA35" s="699"/>
      <c r="DB35" s="699"/>
      <c r="DC35" s="700"/>
      <c r="DD35" s="684">
        <v>726107</v>
      </c>
      <c r="DE35" s="697"/>
      <c r="DF35" s="697"/>
      <c r="DG35" s="697"/>
      <c r="DH35" s="697"/>
      <c r="DI35" s="697"/>
      <c r="DJ35" s="697"/>
      <c r="DK35" s="698"/>
      <c r="DL35" s="684">
        <v>726107</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3420830</v>
      </c>
      <c r="S36" s="679"/>
      <c r="T36" s="679"/>
      <c r="U36" s="679"/>
      <c r="V36" s="679"/>
      <c r="W36" s="679"/>
      <c r="X36" s="679"/>
      <c r="Y36" s="680"/>
      <c r="Z36" s="715">
        <v>3</v>
      </c>
      <c r="AA36" s="715"/>
      <c r="AB36" s="715"/>
      <c r="AC36" s="715"/>
      <c r="AD36" s="716" t="s">
        <v>253</v>
      </c>
      <c r="AE36" s="716"/>
      <c r="AF36" s="716"/>
      <c r="AG36" s="716"/>
      <c r="AH36" s="716"/>
      <c r="AI36" s="716"/>
      <c r="AJ36" s="716"/>
      <c r="AK36" s="716"/>
      <c r="AL36" s="681" t="s">
        <v>182</v>
      </c>
      <c r="AM36" s="682"/>
      <c r="AN36" s="682"/>
      <c r="AO36" s="717"/>
      <c r="AP36" s="235"/>
      <c r="AQ36" s="730" t="s">
        <v>328</v>
      </c>
      <c r="AR36" s="731"/>
      <c r="AS36" s="731"/>
      <c r="AT36" s="731"/>
      <c r="AU36" s="731"/>
      <c r="AV36" s="731"/>
      <c r="AW36" s="731"/>
      <c r="AX36" s="731"/>
      <c r="AY36" s="732"/>
      <c r="AZ36" s="733">
        <v>16192261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31691</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10715833</v>
      </c>
      <c r="CS36" s="679"/>
      <c r="CT36" s="679"/>
      <c r="CU36" s="679"/>
      <c r="CV36" s="679"/>
      <c r="CW36" s="679"/>
      <c r="CX36" s="679"/>
      <c r="CY36" s="680"/>
      <c r="CZ36" s="681">
        <v>9.4</v>
      </c>
      <c r="DA36" s="699"/>
      <c r="DB36" s="699"/>
      <c r="DC36" s="700"/>
      <c r="DD36" s="684">
        <v>9364517</v>
      </c>
      <c r="DE36" s="679"/>
      <c r="DF36" s="679"/>
      <c r="DG36" s="679"/>
      <c r="DH36" s="679"/>
      <c r="DI36" s="679"/>
      <c r="DJ36" s="679"/>
      <c r="DK36" s="680"/>
      <c r="DL36" s="684">
        <v>7440599</v>
      </c>
      <c r="DM36" s="679"/>
      <c r="DN36" s="679"/>
      <c r="DO36" s="679"/>
      <c r="DP36" s="679"/>
      <c r="DQ36" s="679"/>
      <c r="DR36" s="679"/>
      <c r="DS36" s="679"/>
      <c r="DT36" s="679"/>
      <c r="DU36" s="679"/>
      <c r="DV36" s="680"/>
      <c r="DW36" s="681">
        <v>10.9</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793198</v>
      </c>
      <c r="S37" s="679"/>
      <c r="T37" s="679"/>
      <c r="U37" s="679"/>
      <c r="V37" s="679"/>
      <c r="W37" s="679"/>
      <c r="X37" s="679"/>
      <c r="Y37" s="680"/>
      <c r="Z37" s="715">
        <v>0.7</v>
      </c>
      <c r="AA37" s="715"/>
      <c r="AB37" s="715"/>
      <c r="AC37" s="715"/>
      <c r="AD37" s="716" t="s">
        <v>182</v>
      </c>
      <c r="AE37" s="716"/>
      <c r="AF37" s="716"/>
      <c r="AG37" s="716"/>
      <c r="AH37" s="716"/>
      <c r="AI37" s="716"/>
      <c r="AJ37" s="716"/>
      <c r="AK37" s="716"/>
      <c r="AL37" s="681" t="s">
        <v>130</v>
      </c>
      <c r="AM37" s="682"/>
      <c r="AN37" s="682"/>
      <c r="AO37" s="717"/>
      <c r="AQ37" s="718" t="s">
        <v>332</v>
      </c>
      <c r="AR37" s="719"/>
      <c r="AS37" s="719"/>
      <c r="AT37" s="719"/>
      <c r="AU37" s="719"/>
      <c r="AV37" s="719"/>
      <c r="AW37" s="719"/>
      <c r="AX37" s="719"/>
      <c r="AY37" s="720"/>
      <c r="AZ37" s="678">
        <v>5991606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31691</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55456</v>
      </c>
      <c r="CS37" s="697"/>
      <c r="CT37" s="697"/>
      <c r="CU37" s="697"/>
      <c r="CV37" s="697"/>
      <c r="CW37" s="697"/>
      <c r="CX37" s="697"/>
      <c r="CY37" s="698"/>
      <c r="CZ37" s="681">
        <v>0</v>
      </c>
      <c r="DA37" s="699"/>
      <c r="DB37" s="699"/>
      <c r="DC37" s="700"/>
      <c r="DD37" s="684">
        <v>55456</v>
      </c>
      <c r="DE37" s="697"/>
      <c r="DF37" s="697"/>
      <c r="DG37" s="697"/>
      <c r="DH37" s="697"/>
      <c r="DI37" s="697"/>
      <c r="DJ37" s="697"/>
      <c r="DK37" s="698"/>
      <c r="DL37" s="684">
        <v>44841</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1227545</v>
      </c>
      <c r="S38" s="679"/>
      <c r="T38" s="679"/>
      <c r="U38" s="679"/>
      <c r="V38" s="679"/>
      <c r="W38" s="679"/>
      <c r="X38" s="679"/>
      <c r="Y38" s="680"/>
      <c r="Z38" s="715">
        <v>1.1000000000000001</v>
      </c>
      <c r="AA38" s="715"/>
      <c r="AB38" s="715"/>
      <c r="AC38" s="715"/>
      <c r="AD38" s="716">
        <v>179733</v>
      </c>
      <c r="AE38" s="716"/>
      <c r="AF38" s="716"/>
      <c r="AG38" s="716"/>
      <c r="AH38" s="716"/>
      <c r="AI38" s="716"/>
      <c r="AJ38" s="716"/>
      <c r="AK38" s="716"/>
      <c r="AL38" s="681">
        <v>0.3</v>
      </c>
      <c r="AM38" s="682"/>
      <c r="AN38" s="682"/>
      <c r="AO38" s="717"/>
      <c r="AQ38" s="718" t="s">
        <v>336</v>
      </c>
      <c r="AR38" s="719"/>
      <c r="AS38" s="719"/>
      <c r="AT38" s="719"/>
      <c r="AU38" s="719"/>
      <c r="AV38" s="719"/>
      <c r="AW38" s="719"/>
      <c r="AX38" s="719"/>
      <c r="AY38" s="720"/>
      <c r="AZ38" s="678">
        <v>436992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34678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10443460</v>
      </c>
      <c r="CS38" s="679"/>
      <c r="CT38" s="679"/>
      <c r="CU38" s="679"/>
      <c r="CV38" s="679"/>
      <c r="CW38" s="679"/>
      <c r="CX38" s="679"/>
      <c r="CY38" s="680"/>
      <c r="CZ38" s="681">
        <v>9.1999999999999993</v>
      </c>
      <c r="DA38" s="699"/>
      <c r="DB38" s="699"/>
      <c r="DC38" s="700"/>
      <c r="DD38" s="684">
        <v>8620006</v>
      </c>
      <c r="DE38" s="679"/>
      <c r="DF38" s="679"/>
      <c r="DG38" s="679"/>
      <c r="DH38" s="679"/>
      <c r="DI38" s="679"/>
      <c r="DJ38" s="679"/>
      <c r="DK38" s="680"/>
      <c r="DL38" s="684">
        <v>8035389</v>
      </c>
      <c r="DM38" s="679"/>
      <c r="DN38" s="679"/>
      <c r="DO38" s="679"/>
      <c r="DP38" s="679"/>
      <c r="DQ38" s="679"/>
      <c r="DR38" s="679"/>
      <c r="DS38" s="679"/>
      <c r="DT38" s="679"/>
      <c r="DU38" s="679"/>
      <c r="DV38" s="680"/>
      <c r="DW38" s="681">
        <v>11.8</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13772000</v>
      </c>
      <c r="S39" s="679"/>
      <c r="T39" s="679"/>
      <c r="U39" s="679"/>
      <c r="V39" s="679"/>
      <c r="W39" s="679"/>
      <c r="X39" s="679"/>
      <c r="Y39" s="680"/>
      <c r="Z39" s="715">
        <v>12</v>
      </c>
      <c r="AA39" s="715"/>
      <c r="AB39" s="715"/>
      <c r="AC39" s="715"/>
      <c r="AD39" s="716" t="s">
        <v>253</v>
      </c>
      <c r="AE39" s="716"/>
      <c r="AF39" s="716"/>
      <c r="AG39" s="716"/>
      <c r="AH39" s="716"/>
      <c r="AI39" s="716"/>
      <c r="AJ39" s="716"/>
      <c r="AK39" s="716"/>
      <c r="AL39" s="681" t="s">
        <v>182</v>
      </c>
      <c r="AM39" s="682"/>
      <c r="AN39" s="682"/>
      <c r="AO39" s="717"/>
      <c r="AQ39" s="718" t="s">
        <v>340</v>
      </c>
      <c r="AR39" s="719"/>
      <c r="AS39" s="719"/>
      <c r="AT39" s="719"/>
      <c r="AU39" s="719"/>
      <c r="AV39" s="719"/>
      <c r="AW39" s="719"/>
      <c r="AX39" s="719"/>
      <c r="AY39" s="720"/>
      <c r="AZ39" s="678" t="s">
        <v>130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52530</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249756</v>
      </c>
      <c r="CS39" s="697"/>
      <c r="CT39" s="697"/>
      <c r="CU39" s="697"/>
      <c r="CV39" s="697"/>
      <c r="CW39" s="697"/>
      <c r="CX39" s="697"/>
      <c r="CY39" s="698"/>
      <c r="CZ39" s="681">
        <v>0.2</v>
      </c>
      <c r="DA39" s="699"/>
      <c r="DB39" s="699"/>
      <c r="DC39" s="700"/>
      <c r="DD39" s="684">
        <v>95416</v>
      </c>
      <c r="DE39" s="697"/>
      <c r="DF39" s="697"/>
      <c r="DG39" s="697"/>
      <c r="DH39" s="697"/>
      <c r="DI39" s="697"/>
      <c r="DJ39" s="697"/>
      <c r="DK39" s="698"/>
      <c r="DL39" s="684" t="s">
        <v>182</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182</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182</v>
      </c>
      <c r="AM40" s="682"/>
      <c r="AN40" s="682"/>
      <c r="AO40" s="717"/>
      <c r="AQ40" s="718" t="s">
        <v>344</v>
      </c>
      <c r="AR40" s="719"/>
      <c r="AS40" s="719"/>
      <c r="AT40" s="719"/>
      <c r="AU40" s="719"/>
      <c r="AV40" s="719"/>
      <c r="AW40" s="719"/>
      <c r="AX40" s="719"/>
      <c r="AY40" s="720"/>
      <c r="AZ40" s="678" t="s">
        <v>182</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72000</v>
      </c>
      <c r="CS40" s="679"/>
      <c r="CT40" s="679"/>
      <c r="CU40" s="679"/>
      <c r="CV40" s="679"/>
      <c r="CW40" s="679"/>
      <c r="CX40" s="679"/>
      <c r="CY40" s="680"/>
      <c r="CZ40" s="681">
        <v>0.1</v>
      </c>
      <c r="DA40" s="699"/>
      <c r="DB40" s="699"/>
      <c r="DC40" s="700"/>
      <c r="DD40" s="684" t="s">
        <v>130</v>
      </c>
      <c r="DE40" s="679"/>
      <c r="DF40" s="679"/>
      <c r="DG40" s="679"/>
      <c r="DH40" s="679"/>
      <c r="DI40" s="679"/>
      <c r="DJ40" s="679"/>
      <c r="DK40" s="680"/>
      <c r="DL40" s="684" t="s">
        <v>182</v>
      </c>
      <c r="DM40" s="679"/>
      <c r="DN40" s="679"/>
      <c r="DO40" s="679"/>
      <c r="DP40" s="679"/>
      <c r="DQ40" s="679"/>
      <c r="DR40" s="679"/>
      <c r="DS40" s="679"/>
      <c r="DT40" s="679"/>
      <c r="DU40" s="679"/>
      <c r="DV40" s="680"/>
      <c r="DW40" s="681" t="s">
        <v>182</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3089900</v>
      </c>
      <c r="S41" s="679"/>
      <c r="T41" s="679"/>
      <c r="U41" s="679"/>
      <c r="V41" s="679"/>
      <c r="W41" s="679"/>
      <c r="X41" s="679"/>
      <c r="Y41" s="680"/>
      <c r="Z41" s="715">
        <v>2.7</v>
      </c>
      <c r="AA41" s="715"/>
      <c r="AB41" s="715"/>
      <c r="AC41" s="715"/>
      <c r="AD41" s="716" t="s">
        <v>182</v>
      </c>
      <c r="AE41" s="716"/>
      <c r="AF41" s="716"/>
      <c r="AG41" s="716"/>
      <c r="AH41" s="716"/>
      <c r="AI41" s="716"/>
      <c r="AJ41" s="716"/>
      <c r="AK41" s="716"/>
      <c r="AL41" s="681" t="s">
        <v>182</v>
      </c>
      <c r="AM41" s="682"/>
      <c r="AN41" s="682"/>
      <c r="AO41" s="717"/>
      <c r="AQ41" s="718" t="s">
        <v>349</v>
      </c>
      <c r="AR41" s="719"/>
      <c r="AS41" s="719"/>
      <c r="AT41" s="719"/>
      <c r="AU41" s="719"/>
      <c r="AV41" s="719"/>
      <c r="AW41" s="719"/>
      <c r="AX41" s="719"/>
      <c r="AY41" s="720"/>
      <c r="AZ41" s="678">
        <v>2012565</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182</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182</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114552477</v>
      </c>
      <c r="S42" s="701"/>
      <c r="T42" s="701"/>
      <c r="U42" s="701"/>
      <c r="V42" s="701"/>
      <c r="W42" s="701"/>
      <c r="X42" s="701"/>
      <c r="Y42" s="703"/>
      <c r="Z42" s="704">
        <v>100</v>
      </c>
      <c r="AA42" s="704"/>
      <c r="AB42" s="704"/>
      <c r="AC42" s="704"/>
      <c r="AD42" s="705">
        <v>65260893</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7751098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358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17335864</v>
      </c>
      <c r="CS42" s="679"/>
      <c r="CT42" s="679"/>
      <c r="CU42" s="679"/>
      <c r="CV42" s="679"/>
      <c r="CW42" s="679"/>
      <c r="CX42" s="679"/>
      <c r="CY42" s="680"/>
      <c r="CZ42" s="681">
        <v>15.2</v>
      </c>
      <c r="DA42" s="682"/>
      <c r="DB42" s="682"/>
      <c r="DC42" s="683"/>
      <c r="DD42" s="684">
        <v>3885436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1043472</v>
      </c>
      <c r="CS43" s="697"/>
      <c r="CT43" s="697"/>
      <c r="CU43" s="697"/>
      <c r="CV43" s="697"/>
      <c r="CW43" s="697"/>
      <c r="CX43" s="697"/>
      <c r="CY43" s="698"/>
      <c r="CZ43" s="681">
        <v>0.9</v>
      </c>
      <c r="DA43" s="699"/>
      <c r="DB43" s="699"/>
      <c r="DC43" s="700"/>
      <c r="DD43" s="684">
        <v>1020176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17202176</v>
      </c>
      <c r="CS44" s="679"/>
      <c r="CT44" s="679"/>
      <c r="CU44" s="679"/>
      <c r="CV44" s="679"/>
      <c r="CW44" s="679"/>
      <c r="CX44" s="679"/>
      <c r="CY44" s="680"/>
      <c r="CZ44" s="681">
        <v>15.1</v>
      </c>
      <c r="DA44" s="682"/>
      <c r="DB44" s="682"/>
      <c r="DC44" s="683"/>
      <c r="DD44" s="684">
        <v>3865654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6222971</v>
      </c>
      <c r="CS45" s="697"/>
      <c r="CT45" s="697"/>
      <c r="CU45" s="697"/>
      <c r="CV45" s="697"/>
      <c r="CW45" s="697"/>
      <c r="CX45" s="697"/>
      <c r="CY45" s="698"/>
      <c r="CZ45" s="681">
        <v>5.5</v>
      </c>
      <c r="DA45" s="699"/>
      <c r="DB45" s="699"/>
      <c r="DC45" s="700"/>
      <c r="DD45" s="684">
        <v>308119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10839650</v>
      </c>
      <c r="CS46" s="679"/>
      <c r="CT46" s="679"/>
      <c r="CU46" s="679"/>
      <c r="CV46" s="679"/>
      <c r="CW46" s="679"/>
      <c r="CX46" s="679"/>
      <c r="CY46" s="680"/>
      <c r="CZ46" s="681">
        <v>9.5</v>
      </c>
      <c r="DA46" s="682"/>
      <c r="DB46" s="682"/>
      <c r="DC46" s="683"/>
      <c r="DD46" s="684">
        <v>3529994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133688</v>
      </c>
      <c r="CS47" s="697"/>
      <c r="CT47" s="697"/>
      <c r="CU47" s="697"/>
      <c r="CV47" s="697"/>
      <c r="CW47" s="697"/>
      <c r="CX47" s="697"/>
      <c r="CY47" s="698"/>
      <c r="CZ47" s="681">
        <v>0.1</v>
      </c>
      <c r="DA47" s="699"/>
      <c r="DB47" s="699"/>
      <c r="DC47" s="700"/>
      <c r="DD47" s="684">
        <v>19782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182</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113908412</v>
      </c>
      <c r="CS49" s="663"/>
      <c r="CT49" s="663"/>
      <c r="CU49" s="663"/>
      <c r="CV49" s="663"/>
      <c r="CW49" s="663"/>
      <c r="CX49" s="663"/>
      <c r="CY49" s="664"/>
      <c r="CZ49" s="665">
        <v>100</v>
      </c>
      <c r="DA49" s="666"/>
      <c r="DB49" s="666"/>
      <c r="DC49" s="667"/>
      <c r="DD49" s="668">
        <v>75361234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EwPeX8D1r8nW+gaE/7jJkjKFZHG2jbPjNJ6xViMhRcC43Ppvic3ZAHrAaIUC41TqpU6azfxbBcSy+cR4ZUETQ==" saltValue="/M71U3zY4daVCgk1v4wi6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E13" sqref="BE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367</v>
      </c>
      <c r="DK2" s="1203"/>
      <c r="DL2" s="1203"/>
      <c r="DM2" s="1203"/>
      <c r="DN2" s="1203"/>
      <c r="DO2" s="1204"/>
      <c r="DP2" s="250"/>
      <c r="DQ2" s="1202" t="s">
        <v>368</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5"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0" t="s">
        <v>385</v>
      </c>
      <c r="DH5" s="1191"/>
      <c r="DI5" s="1191"/>
      <c r="DJ5" s="1191"/>
      <c r="DK5" s="1192"/>
      <c r="DL5" s="1190" t="s">
        <v>386</v>
      </c>
      <c r="DM5" s="1191"/>
      <c r="DN5" s="1191"/>
      <c r="DO5" s="1191"/>
      <c r="DP5" s="1192"/>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2" t="s">
        <v>388</v>
      </c>
      <c r="C7" s="1143"/>
      <c r="D7" s="1143"/>
      <c r="E7" s="1143"/>
      <c r="F7" s="1143"/>
      <c r="G7" s="1143"/>
      <c r="H7" s="1143"/>
      <c r="I7" s="1143"/>
      <c r="J7" s="1143"/>
      <c r="K7" s="1143"/>
      <c r="L7" s="1143"/>
      <c r="M7" s="1143"/>
      <c r="N7" s="1143"/>
      <c r="O7" s="1143"/>
      <c r="P7" s="1144"/>
      <c r="Q7" s="1196">
        <v>114358</v>
      </c>
      <c r="R7" s="1197"/>
      <c r="S7" s="1197"/>
      <c r="T7" s="1197"/>
      <c r="U7" s="1197"/>
      <c r="V7" s="1197">
        <v>113732</v>
      </c>
      <c r="W7" s="1197"/>
      <c r="X7" s="1197"/>
      <c r="Y7" s="1197"/>
      <c r="Z7" s="1197"/>
      <c r="AA7" s="1197">
        <v>626</v>
      </c>
      <c r="AB7" s="1197"/>
      <c r="AC7" s="1197"/>
      <c r="AD7" s="1197"/>
      <c r="AE7" s="1198"/>
      <c r="AF7" s="1199">
        <v>216</v>
      </c>
      <c r="AG7" s="1200"/>
      <c r="AH7" s="1200"/>
      <c r="AI7" s="1200"/>
      <c r="AJ7" s="1201"/>
      <c r="AK7" s="1183">
        <v>3563</v>
      </c>
      <c r="AL7" s="1184"/>
      <c r="AM7" s="1184"/>
      <c r="AN7" s="1184"/>
      <c r="AO7" s="1184"/>
      <c r="AP7" s="1184">
        <v>111314</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610</v>
      </c>
      <c r="BT7" s="1188"/>
      <c r="BU7" s="1188"/>
      <c r="BV7" s="1188"/>
      <c r="BW7" s="1188"/>
      <c r="BX7" s="1188"/>
      <c r="BY7" s="1188"/>
      <c r="BZ7" s="1188"/>
      <c r="CA7" s="1188"/>
      <c r="CB7" s="1188"/>
      <c r="CC7" s="1188"/>
      <c r="CD7" s="1188"/>
      <c r="CE7" s="1188"/>
      <c r="CF7" s="1188"/>
      <c r="CG7" s="1189"/>
      <c r="CH7" s="1180">
        <v>-5</v>
      </c>
      <c r="CI7" s="1181"/>
      <c r="CJ7" s="1181"/>
      <c r="CK7" s="1181"/>
      <c r="CL7" s="1182"/>
      <c r="CM7" s="1180">
        <v>112</v>
      </c>
      <c r="CN7" s="1181"/>
      <c r="CO7" s="1181"/>
      <c r="CP7" s="1181"/>
      <c r="CQ7" s="1182"/>
      <c r="CR7" s="1180">
        <v>10</v>
      </c>
      <c r="CS7" s="1181"/>
      <c r="CT7" s="1181"/>
      <c r="CU7" s="1181"/>
      <c r="CV7" s="1182"/>
      <c r="CW7" s="1180">
        <v>30</v>
      </c>
      <c r="CX7" s="1181"/>
      <c r="CY7" s="1181"/>
      <c r="CZ7" s="1181"/>
      <c r="DA7" s="1182"/>
      <c r="DB7" s="1180" t="s">
        <v>624</v>
      </c>
      <c r="DC7" s="1181"/>
      <c r="DD7" s="1181"/>
      <c r="DE7" s="1181"/>
      <c r="DF7" s="1182"/>
      <c r="DG7" s="1180" t="s">
        <v>624</v>
      </c>
      <c r="DH7" s="1181"/>
      <c r="DI7" s="1181"/>
      <c r="DJ7" s="1181"/>
      <c r="DK7" s="1182"/>
      <c r="DL7" s="1180" t="s">
        <v>627</v>
      </c>
      <c r="DM7" s="1181"/>
      <c r="DN7" s="1181"/>
      <c r="DO7" s="1181"/>
      <c r="DP7" s="1182"/>
      <c r="DQ7" s="1180" t="s">
        <v>628</v>
      </c>
      <c r="DR7" s="1181"/>
      <c r="DS7" s="1181"/>
      <c r="DT7" s="1181"/>
      <c r="DU7" s="1182"/>
      <c r="DV7" s="1207"/>
      <c r="DW7" s="1208"/>
      <c r="DX7" s="1208"/>
      <c r="DY7" s="1208"/>
      <c r="DZ7" s="1209"/>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325</v>
      </c>
      <c r="R8" s="1137"/>
      <c r="S8" s="1137"/>
      <c r="T8" s="1137"/>
      <c r="U8" s="1137"/>
      <c r="V8" s="1137">
        <v>325</v>
      </c>
      <c r="W8" s="1137"/>
      <c r="X8" s="1137"/>
      <c r="Y8" s="1137"/>
      <c r="Z8" s="1137"/>
      <c r="AA8" s="1137">
        <v>0</v>
      </c>
      <c r="AB8" s="1137"/>
      <c r="AC8" s="1137"/>
      <c r="AD8" s="1137"/>
      <c r="AE8" s="1138"/>
      <c r="AF8" s="1112">
        <v>0</v>
      </c>
      <c r="AG8" s="1113"/>
      <c r="AH8" s="1113"/>
      <c r="AI8" s="1113"/>
      <c r="AJ8" s="1114"/>
      <c r="AK8" s="1178">
        <v>256</v>
      </c>
      <c r="AL8" s="1179"/>
      <c r="AM8" s="1179"/>
      <c r="AN8" s="1179"/>
      <c r="AO8" s="1179"/>
      <c r="AP8" s="1179">
        <v>5</v>
      </c>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t="s">
        <v>611</v>
      </c>
      <c r="BT8" s="1108"/>
      <c r="BU8" s="1108"/>
      <c r="BV8" s="1108"/>
      <c r="BW8" s="1108"/>
      <c r="BX8" s="1108"/>
      <c r="BY8" s="1108"/>
      <c r="BZ8" s="1108"/>
      <c r="CA8" s="1108"/>
      <c r="CB8" s="1108"/>
      <c r="CC8" s="1108"/>
      <c r="CD8" s="1108"/>
      <c r="CE8" s="1108"/>
      <c r="CF8" s="1108"/>
      <c r="CG8" s="1109"/>
      <c r="CH8" s="1082">
        <v>242</v>
      </c>
      <c r="CI8" s="1083"/>
      <c r="CJ8" s="1083"/>
      <c r="CK8" s="1083"/>
      <c r="CL8" s="1084"/>
      <c r="CM8" s="1082">
        <v>1784</v>
      </c>
      <c r="CN8" s="1083"/>
      <c r="CO8" s="1083"/>
      <c r="CP8" s="1083"/>
      <c r="CQ8" s="1084"/>
      <c r="CR8" s="1082">
        <v>120</v>
      </c>
      <c r="CS8" s="1083"/>
      <c r="CT8" s="1083"/>
      <c r="CU8" s="1083"/>
      <c r="CV8" s="1084"/>
      <c r="CW8" s="1082" t="s">
        <v>624</v>
      </c>
      <c r="CX8" s="1083"/>
      <c r="CY8" s="1083"/>
      <c r="CZ8" s="1083"/>
      <c r="DA8" s="1084"/>
      <c r="DB8" s="1082" t="s">
        <v>624</v>
      </c>
      <c r="DC8" s="1083"/>
      <c r="DD8" s="1083"/>
      <c r="DE8" s="1083"/>
      <c r="DF8" s="1084"/>
      <c r="DG8" s="1082" t="s">
        <v>628</v>
      </c>
      <c r="DH8" s="1083"/>
      <c r="DI8" s="1083"/>
      <c r="DJ8" s="1083"/>
      <c r="DK8" s="1084"/>
      <c r="DL8" s="1082" t="s">
        <v>624</v>
      </c>
      <c r="DM8" s="1083"/>
      <c r="DN8" s="1083"/>
      <c r="DO8" s="1083"/>
      <c r="DP8" s="1084"/>
      <c r="DQ8" s="1082" t="s">
        <v>624</v>
      </c>
      <c r="DR8" s="1083"/>
      <c r="DS8" s="1083"/>
      <c r="DT8" s="1083"/>
      <c r="DU8" s="1084"/>
      <c r="DV8" s="1085"/>
      <c r="DW8" s="1086"/>
      <c r="DX8" s="1086"/>
      <c r="DY8" s="1086"/>
      <c r="DZ8" s="1087"/>
      <c r="EA8" s="255"/>
    </row>
    <row r="9" spans="1:131" s="256" customFormat="1" ht="26.25" customHeight="1" x14ac:dyDescent="0.15">
      <c r="A9" s="262">
        <v>3</v>
      </c>
      <c r="B9" s="1130" t="s">
        <v>390</v>
      </c>
      <c r="C9" s="1131"/>
      <c r="D9" s="1131"/>
      <c r="E9" s="1131"/>
      <c r="F9" s="1131"/>
      <c r="G9" s="1131"/>
      <c r="H9" s="1131"/>
      <c r="I9" s="1131"/>
      <c r="J9" s="1131"/>
      <c r="K9" s="1131"/>
      <c r="L9" s="1131"/>
      <c r="M9" s="1131"/>
      <c r="N9" s="1131"/>
      <c r="O9" s="1131"/>
      <c r="P9" s="1132"/>
      <c r="Q9" s="1136">
        <v>83</v>
      </c>
      <c r="R9" s="1137"/>
      <c r="S9" s="1137"/>
      <c r="T9" s="1137"/>
      <c r="U9" s="1137"/>
      <c r="V9" s="1137">
        <v>64</v>
      </c>
      <c r="W9" s="1137"/>
      <c r="X9" s="1137"/>
      <c r="Y9" s="1137"/>
      <c r="Z9" s="1137"/>
      <c r="AA9" s="1137">
        <v>19</v>
      </c>
      <c r="AB9" s="1137"/>
      <c r="AC9" s="1137"/>
      <c r="AD9" s="1137"/>
      <c r="AE9" s="1138"/>
      <c r="AF9" s="1112">
        <v>19</v>
      </c>
      <c r="AG9" s="1113"/>
      <c r="AH9" s="1113"/>
      <c r="AI9" s="1113"/>
      <c r="AJ9" s="1114"/>
      <c r="AK9" s="1178" t="s">
        <v>624</v>
      </c>
      <c r="AL9" s="1179"/>
      <c r="AM9" s="1179"/>
      <c r="AN9" s="1179"/>
      <c r="AO9" s="1179"/>
      <c r="AP9" s="1179">
        <v>1393</v>
      </c>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t="s">
        <v>612</v>
      </c>
      <c r="BT9" s="1108"/>
      <c r="BU9" s="1108"/>
      <c r="BV9" s="1108"/>
      <c r="BW9" s="1108"/>
      <c r="BX9" s="1108"/>
      <c r="BY9" s="1108"/>
      <c r="BZ9" s="1108"/>
      <c r="CA9" s="1108"/>
      <c r="CB9" s="1108"/>
      <c r="CC9" s="1108"/>
      <c r="CD9" s="1108"/>
      <c r="CE9" s="1108"/>
      <c r="CF9" s="1108"/>
      <c r="CG9" s="1109"/>
      <c r="CH9" s="1082">
        <v>1</v>
      </c>
      <c r="CI9" s="1083"/>
      <c r="CJ9" s="1083"/>
      <c r="CK9" s="1083"/>
      <c r="CL9" s="1084"/>
      <c r="CM9" s="1082">
        <v>129</v>
      </c>
      <c r="CN9" s="1083"/>
      <c r="CO9" s="1083"/>
      <c r="CP9" s="1083"/>
      <c r="CQ9" s="1084"/>
      <c r="CR9" s="1082">
        <v>52</v>
      </c>
      <c r="CS9" s="1083"/>
      <c r="CT9" s="1083"/>
      <c r="CU9" s="1083"/>
      <c r="CV9" s="1084"/>
      <c r="CW9" s="1082" t="s">
        <v>624</v>
      </c>
      <c r="CX9" s="1083"/>
      <c r="CY9" s="1083"/>
      <c r="CZ9" s="1083"/>
      <c r="DA9" s="1084"/>
      <c r="DB9" s="1082" t="s">
        <v>624</v>
      </c>
      <c r="DC9" s="1083"/>
      <c r="DD9" s="1083"/>
      <c r="DE9" s="1083"/>
      <c r="DF9" s="1084"/>
      <c r="DG9" s="1082" t="s">
        <v>624</v>
      </c>
      <c r="DH9" s="1083"/>
      <c r="DI9" s="1083"/>
      <c r="DJ9" s="1083"/>
      <c r="DK9" s="1084"/>
      <c r="DL9" s="1082" t="s">
        <v>624</v>
      </c>
      <c r="DM9" s="1083"/>
      <c r="DN9" s="1083"/>
      <c r="DO9" s="1083"/>
      <c r="DP9" s="1084"/>
      <c r="DQ9" s="1082" t="s">
        <v>624</v>
      </c>
      <c r="DR9" s="1083"/>
      <c r="DS9" s="1083"/>
      <c r="DT9" s="1083"/>
      <c r="DU9" s="1084"/>
      <c r="DV9" s="1085"/>
      <c r="DW9" s="1086"/>
      <c r="DX9" s="1086"/>
      <c r="DY9" s="1086"/>
      <c r="DZ9" s="1087"/>
      <c r="EA9" s="255"/>
    </row>
    <row r="10" spans="1:131" s="256" customFormat="1" ht="26.25" customHeight="1" x14ac:dyDescent="0.15">
      <c r="A10" s="262">
        <v>4</v>
      </c>
      <c r="B10" s="1130" t="s">
        <v>391</v>
      </c>
      <c r="C10" s="1131"/>
      <c r="D10" s="1131"/>
      <c r="E10" s="1131"/>
      <c r="F10" s="1131"/>
      <c r="G10" s="1131"/>
      <c r="H10" s="1131"/>
      <c r="I10" s="1131"/>
      <c r="J10" s="1131"/>
      <c r="K10" s="1131"/>
      <c r="L10" s="1131"/>
      <c r="M10" s="1131"/>
      <c r="N10" s="1131"/>
      <c r="O10" s="1131"/>
      <c r="P10" s="1132"/>
      <c r="Q10" s="1136">
        <v>104</v>
      </c>
      <c r="R10" s="1137"/>
      <c r="S10" s="1137"/>
      <c r="T10" s="1137"/>
      <c r="U10" s="1137"/>
      <c r="V10" s="1137">
        <v>104</v>
      </c>
      <c r="W10" s="1137"/>
      <c r="X10" s="1137"/>
      <c r="Y10" s="1137"/>
      <c r="Z10" s="1137"/>
      <c r="AA10" s="1137">
        <v>0</v>
      </c>
      <c r="AB10" s="1137"/>
      <c r="AC10" s="1137"/>
      <c r="AD10" s="1137"/>
      <c r="AE10" s="1138"/>
      <c r="AF10" s="1112" t="s">
        <v>392</v>
      </c>
      <c r="AG10" s="1113"/>
      <c r="AH10" s="1113"/>
      <c r="AI10" s="1113"/>
      <c r="AJ10" s="1114"/>
      <c r="AK10" s="1178">
        <v>12</v>
      </c>
      <c r="AL10" s="1179"/>
      <c r="AM10" s="1179"/>
      <c r="AN10" s="1179"/>
      <c r="AO10" s="1179"/>
      <c r="AP10" s="1179" t="s">
        <v>624</v>
      </c>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t="s">
        <v>613</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34</v>
      </c>
      <c r="CN10" s="1083"/>
      <c r="CO10" s="1083"/>
      <c r="CP10" s="1083"/>
      <c r="CQ10" s="1084"/>
      <c r="CR10" s="1082">
        <v>15</v>
      </c>
      <c r="CS10" s="1083"/>
      <c r="CT10" s="1083"/>
      <c r="CU10" s="1083"/>
      <c r="CV10" s="1084"/>
      <c r="CW10" s="1082" t="s">
        <v>624</v>
      </c>
      <c r="CX10" s="1083"/>
      <c r="CY10" s="1083"/>
      <c r="CZ10" s="1083"/>
      <c r="DA10" s="1084"/>
      <c r="DB10" s="1082" t="s">
        <v>624</v>
      </c>
      <c r="DC10" s="1083"/>
      <c r="DD10" s="1083"/>
      <c r="DE10" s="1083"/>
      <c r="DF10" s="1084"/>
      <c r="DG10" s="1082" t="s">
        <v>624</v>
      </c>
      <c r="DH10" s="1083"/>
      <c r="DI10" s="1083"/>
      <c r="DJ10" s="1083"/>
      <c r="DK10" s="1084"/>
      <c r="DL10" s="1082" t="s">
        <v>624</v>
      </c>
      <c r="DM10" s="1083"/>
      <c r="DN10" s="1083"/>
      <c r="DO10" s="1083"/>
      <c r="DP10" s="1084"/>
      <c r="DQ10" s="1082" t="s">
        <v>624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t="s">
        <v>614</v>
      </c>
      <c r="BT11" s="1108"/>
      <c r="BU11" s="1108"/>
      <c r="BV11" s="1108"/>
      <c r="BW11" s="1108"/>
      <c r="BX11" s="1108"/>
      <c r="BY11" s="1108"/>
      <c r="BZ11" s="1108"/>
      <c r="CA11" s="1108"/>
      <c r="CB11" s="1108"/>
      <c r="CC11" s="1108"/>
      <c r="CD11" s="1108"/>
      <c r="CE11" s="1108"/>
      <c r="CF11" s="1108"/>
      <c r="CG11" s="1109"/>
      <c r="CH11" s="1082">
        <v>14</v>
      </c>
      <c r="CI11" s="1083"/>
      <c r="CJ11" s="1083"/>
      <c r="CK11" s="1083"/>
      <c r="CL11" s="1084"/>
      <c r="CM11" s="1082">
        <v>1579</v>
      </c>
      <c r="CN11" s="1083"/>
      <c r="CO11" s="1083"/>
      <c r="CP11" s="1083"/>
      <c r="CQ11" s="1084"/>
      <c r="CR11" s="1082">
        <v>351</v>
      </c>
      <c r="CS11" s="1083"/>
      <c r="CT11" s="1083"/>
      <c r="CU11" s="1083"/>
      <c r="CV11" s="1084"/>
      <c r="CW11" s="1082" t="s">
        <v>624</v>
      </c>
      <c r="CX11" s="1083"/>
      <c r="CY11" s="1083"/>
      <c r="CZ11" s="1083"/>
      <c r="DA11" s="1084"/>
      <c r="DB11" s="1082" t="s">
        <v>624</v>
      </c>
      <c r="DC11" s="1083"/>
      <c r="DD11" s="1083"/>
      <c r="DE11" s="1083"/>
      <c r="DF11" s="1084"/>
      <c r="DG11" s="1082" t="s">
        <v>624</v>
      </c>
      <c r="DH11" s="1083"/>
      <c r="DI11" s="1083"/>
      <c r="DJ11" s="1083"/>
      <c r="DK11" s="1084"/>
      <c r="DL11" s="1082" t="s">
        <v>624</v>
      </c>
      <c r="DM11" s="1083"/>
      <c r="DN11" s="1083"/>
      <c r="DO11" s="1083"/>
      <c r="DP11" s="1084"/>
      <c r="DQ11" s="1082" t="s">
        <v>624</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t="s">
        <v>615</v>
      </c>
      <c r="BT12" s="1108"/>
      <c r="BU12" s="1108"/>
      <c r="BV12" s="1108"/>
      <c r="BW12" s="1108"/>
      <c r="BX12" s="1108"/>
      <c r="BY12" s="1108"/>
      <c r="BZ12" s="1108"/>
      <c r="CA12" s="1108"/>
      <c r="CB12" s="1108"/>
      <c r="CC12" s="1108"/>
      <c r="CD12" s="1108"/>
      <c r="CE12" s="1108"/>
      <c r="CF12" s="1108"/>
      <c r="CG12" s="1109"/>
      <c r="CH12" s="1082">
        <v>-15</v>
      </c>
      <c r="CI12" s="1083"/>
      <c r="CJ12" s="1083"/>
      <c r="CK12" s="1083"/>
      <c r="CL12" s="1084"/>
      <c r="CM12" s="1082">
        <v>1474</v>
      </c>
      <c r="CN12" s="1083"/>
      <c r="CO12" s="1083"/>
      <c r="CP12" s="1083"/>
      <c r="CQ12" s="1084"/>
      <c r="CR12" s="1082">
        <v>520</v>
      </c>
      <c r="CS12" s="1083"/>
      <c r="CT12" s="1083"/>
      <c r="CU12" s="1083"/>
      <c r="CV12" s="1084"/>
      <c r="CW12" s="1082" t="s">
        <v>624</v>
      </c>
      <c r="CX12" s="1083"/>
      <c r="CY12" s="1083"/>
      <c r="CZ12" s="1083"/>
      <c r="DA12" s="1084"/>
      <c r="DB12" s="1082" t="s">
        <v>624</v>
      </c>
      <c r="DC12" s="1083"/>
      <c r="DD12" s="1083"/>
      <c r="DE12" s="1083"/>
      <c r="DF12" s="1084"/>
      <c r="DG12" s="1082" t="s">
        <v>624</v>
      </c>
      <c r="DH12" s="1083"/>
      <c r="DI12" s="1083"/>
      <c r="DJ12" s="1083"/>
      <c r="DK12" s="1084"/>
      <c r="DL12" s="1082" t="s">
        <v>624</v>
      </c>
      <c r="DM12" s="1083"/>
      <c r="DN12" s="1083"/>
      <c r="DO12" s="1083"/>
      <c r="DP12" s="1084"/>
      <c r="DQ12" s="1082" t="s">
        <v>624</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t="s">
        <v>616</v>
      </c>
      <c r="BT13" s="1108"/>
      <c r="BU13" s="1108"/>
      <c r="BV13" s="1108"/>
      <c r="BW13" s="1108"/>
      <c r="BX13" s="1108"/>
      <c r="BY13" s="1108"/>
      <c r="BZ13" s="1108"/>
      <c r="CA13" s="1108"/>
      <c r="CB13" s="1108"/>
      <c r="CC13" s="1108"/>
      <c r="CD13" s="1108"/>
      <c r="CE13" s="1108"/>
      <c r="CF13" s="1108"/>
      <c r="CG13" s="1109"/>
      <c r="CH13" s="1082">
        <v>161</v>
      </c>
      <c r="CI13" s="1083"/>
      <c r="CJ13" s="1083"/>
      <c r="CK13" s="1083"/>
      <c r="CL13" s="1084"/>
      <c r="CM13" s="1082">
        <v>1552</v>
      </c>
      <c r="CN13" s="1083"/>
      <c r="CO13" s="1083"/>
      <c r="CP13" s="1083"/>
      <c r="CQ13" s="1084"/>
      <c r="CR13" s="1082">
        <v>10</v>
      </c>
      <c r="CS13" s="1083"/>
      <c r="CT13" s="1083"/>
      <c r="CU13" s="1083"/>
      <c r="CV13" s="1084"/>
      <c r="CW13" s="1082" t="s">
        <v>624</v>
      </c>
      <c r="CX13" s="1083"/>
      <c r="CY13" s="1083"/>
      <c r="CZ13" s="1083"/>
      <c r="DA13" s="1084"/>
      <c r="DB13" s="1082" t="s">
        <v>624</v>
      </c>
      <c r="DC13" s="1083"/>
      <c r="DD13" s="1083"/>
      <c r="DE13" s="1083"/>
      <c r="DF13" s="1084"/>
      <c r="DG13" s="1082">
        <v>2400</v>
      </c>
      <c r="DH13" s="1083"/>
      <c r="DI13" s="1083"/>
      <c r="DJ13" s="1083"/>
      <c r="DK13" s="1084"/>
      <c r="DL13" s="1082" t="s">
        <v>626</v>
      </c>
      <c r="DM13" s="1083"/>
      <c r="DN13" s="1083"/>
      <c r="DO13" s="1083"/>
      <c r="DP13" s="1084"/>
      <c r="DQ13" s="1082" t="s">
        <v>624</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t="s">
        <v>617</v>
      </c>
      <c r="BT14" s="1108"/>
      <c r="BU14" s="1108"/>
      <c r="BV14" s="1108"/>
      <c r="BW14" s="1108"/>
      <c r="BX14" s="1108"/>
      <c r="BY14" s="1108"/>
      <c r="BZ14" s="1108"/>
      <c r="CA14" s="1108"/>
      <c r="CB14" s="1108"/>
      <c r="CC14" s="1108"/>
      <c r="CD14" s="1108"/>
      <c r="CE14" s="1108"/>
      <c r="CF14" s="1108"/>
      <c r="CG14" s="1109"/>
      <c r="CH14" s="1082">
        <v>3</v>
      </c>
      <c r="CI14" s="1083"/>
      <c r="CJ14" s="1083"/>
      <c r="CK14" s="1083"/>
      <c r="CL14" s="1084"/>
      <c r="CM14" s="1082">
        <v>49</v>
      </c>
      <c r="CN14" s="1083"/>
      <c r="CO14" s="1083"/>
      <c r="CP14" s="1083"/>
      <c r="CQ14" s="1084"/>
      <c r="CR14" s="1082">
        <v>20</v>
      </c>
      <c r="CS14" s="1083"/>
      <c r="CT14" s="1083"/>
      <c r="CU14" s="1083"/>
      <c r="CV14" s="1084"/>
      <c r="CW14" s="1082" t="s">
        <v>624</v>
      </c>
      <c r="CX14" s="1083"/>
      <c r="CY14" s="1083"/>
      <c r="CZ14" s="1083"/>
      <c r="DA14" s="1084"/>
      <c r="DB14" s="1082" t="s">
        <v>624</v>
      </c>
      <c r="DC14" s="1083"/>
      <c r="DD14" s="1083"/>
      <c r="DE14" s="1083"/>
      <c r="DF14" s="1084"/>
      <c r="DG14" s="1082" t="s">
        <v>624</v>
      </c>
      <c r="DH14" s="1083"/>
      <c r="DI14" s="1083"/>
      <c r="DJ14" s="1083"/>
      <c r="DK14" s="1084"/>
      <c r="DL14" s="1082" t="s">
        <v>624</v>
      </c>
      <c r="DM14" s="1083"/>
      <c r="DN14" s="1083"/>
      <c r="DO14" s="1083"/>
      <c r="DP14" s="1084"/>
      <c r="DQ14" s="1082" t="s">
        <v>624</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t="s">
        <v>618</v>
      </c>
      <c r="BT15" s="1108"/>
      <c r="BU15" s="1108"/>
      <c r="BV15" s="1108"/>
      <c r="BW15" s="1108"/>
      <c r="BX15" s="1108"/>
      <c r="BY15" s="1108"/>
      <c r="BZ15" s="1108"/>
      <c r="CA15" s="1108"/>
      <c r="CB15" s="1108"/>
      <c r="CC15" s="1108"/>
      <c r="CD15" s="1108"/>
      <c r="CE15" s="1108"/>
      <c r="CF15" s="1108"/>
      <c r="CG15" s="1109"/>
      <c r="CH15" s="1082">
        <v>2</v>
      </c>
      <c r="CI15" s="1083"/>
      <c r="CJ15" s="1083"/>
      <c r="CK15" s="1083"/>
      <c r="CL15" s="1084"/>
      <c r="CM15" s="1082">
        <v>-33</v>
      </c>
      <c r="CN15" s="1083"/>
      <c r="CO15" s="1083"/>
      <c r="CP15" s="1083"/>
      <c r="CQ15" s="1084"/>
      <c r="CR15" s="1082">
        <v>3</v>
      </c>
      <c r="CS15" s="1083"/>
      <c r="CT15" s="1083"/>
      <c r="CU15" s="1083"/>
      <c r="CV15" s="1084"/>
      <c r="CW15" s="1082" t="s">
        <v>624</v>
      </c>
      <c r="CX15" s="1083"/>
      <c r="CY15" s="1083"/>
      <c r="CZ15" s="1083"/>
      <c r="DA15" s="1084"/>
      <c r="DB15" s="1082" t="s">
        <v>624</v>
      </c>
      <c r="DC15" s="1083"/>
      <c r="DD15" s="1083"/>
      <c r="DE15" s="1083"/>
      <c r="DF15" s="1084"/>
      <c r="DG15" s="1082" t="s">
        <v>624</v>
      </c>
      <c r="DH15" s="1083"/>
      <c r="DI15" s="1083"/>
      <c r="DJ15" s="1083"/>
      <c r="DK15" s="1084"/>
      <c r="DL15" s="1082" t="s">
        <v>624</v>
      </c>
      <c r="DM15" s="1083"/>
      <c r="DN15" s="1083"/>
      <c r="DO15" s="1083"/>
      <c r="DP15" s="1084"/>
      <c r="DQ15" s="1082" t="s">
        <v>624</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0">
        <v>114552</v>
      </c>
      <c r="R23" s="1161"/>
      <c r="S23" s="1161"/>
      <c r="T23" s="1161"/>
      <c r="U23" s="1161"/>
      <c r="V23" s="1161">
        <v>113908</v>
      </c>
      <c r="W23" s="1161"/>
      <c r="X23" s="1161"/>
      <c r="Y23" s="1161"/>
      <c r="Z23" s="1161"/>
      <c r="AA23" s="1161">
        <v>644</v>
      </c>
      <c r="AB23" s="1161"/>
      <c r="AC23" s="1161"/>
      <c r="AD23" s="1161"/>
      <c r="AE23" s="1162"/>
      <c r="AF23" s="1163">
        <v>234</v>
      </c>
      <c r="AG23" s="1161"/>
      <c r="AH23" s="1161"/>
      <c r="AI23" s="1161"/>
      <c r="AJ23" s="1164"/>
      <c r="AK23" s="1165"/>
      <c r="AL23" s="1166"/>
      <c r="AM23" s="1166"/>
      <c r="AN23" s="1166"/>
      <c r="AO23" s="1166"/>
      <c r="AP23" s="1161">
        <v>112711</v>
      </c>
      <c r="AQ23" s="1161"/>
      <c r="AR23" s="1161"/>
      <c r="AS23" s="1161"/>
      <c r="AT23" s="1161"/>
      <c r="AU23" s="1167"/>
      <c r="AV23" s="1167"/>
      <c r="AW23" s="1167"/>
      <c r="AX23" s="1167"/>
      <c r="AY23" s="1168"/>
      <c r="AZ23" s="1157" t="s">
        <v>396</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398</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1" t="s">
        <v>402</v>
      </c>
      <c r="AG26" s="1101"/>
      <c r="AH26" s="1101"/>
      <c r="AI26" s="1101"/>
      <c r="AJ26" s="1152"/>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407</v>
      </c>
      <c r="C28" s="1143"/>
      <c r="D28" s="1143"/>
      <c r="E28" s="1143"/>
      <c r="F28" s="1143"/>
      <c r="G28" s="1143"/>
      <c r="H28" s="1143"/>
      <c r="I28" s="1143"/>
      <c r="J28" s="1143"/>
      <c r="K28" s="1143"/>
      <c r="L28" s="1143"/>
      <c r="M28" s="1143"/>
      <c r="N28" s="1143"/>
      <c r="O28" s="1143"/>
      <c r="P28" s="1144"/>
      <c r="Q28" s="1145">
        <v>27368</v>
      </c>
      <c r="R28" s="1146"/>
      <c r="S28" s="1146"/>
      <c r="T28" s="1146"/>
      <c r="U28" s="1146"/>
      <c r="V28" s="1146">
        <v>27336</v>
      </c>
      <c r="W28" s="1146"/>
      <c r="X28" s="1146"/>
      <c r="Y28" s="1146"/>
      <c r="Z28" s="1146"/>
      <c r="AA28" s="1146">
        <v>32</v>
      </c>
      <c r="AB28" s="1146"/>
      <c r="AC28" s="1146"/>
      <c r="AD28" s="1146"/>
      <c r="AE28" s="1147"/>
      <c r="AF28" s="1148">
        <v>32</v>
      </c>
      <c r="AG28" s="1146"/>
      <c r="AH28" s="1146"/>
      <c r="AI28" s="1146"/>
      <c r="AJ28" s="1149"/>
      <c r="AK28" s="1150">
        <v>2063</v>
      </c>
      <c r="AL28" s="1139"/>
      <c r="AM28" s="1139"/>
      <c r="AN28" s="1139"/>
      <c r="AO28" s="1139"/>
      <c r="AP28" s="1139" t="s">
        <v>624</v>
      </c>
      <c r="AQ28" s="1139"/>
      <c r="AR28" s="1139"/>
      <c r="AS28" s="1139"/>
      <c r="AT28" s="1139"/>
      <c r="AU28" s="1139" t="s">
        <v>624</v>
      </c>
      <c r="AV28" s="1139"/>
      <c r="AW28" s="1139"/>
      <c r="AX28" s="1139"/>
      <c r="AY28" s="1139"/>
      <c r="AZ28" s="1139" t="s">
        <v>624</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29643</v>
      </c>
      <c r="R29" s="1137"/>
      <c r="S29" s="1137"/>
      <c r="T29" s="1137"/>
      <c r="U29" s="1137"/>
      <c r="V29" s="1137">
        <v>29206</v>
      </c>
      <c r="W29" s="1137"/>
      <c r="X29" s="1137"/>
      <c r="Y29" s="1137"/>
      <c r="Z29" s="1137"/>
      <c r="AA29" s="1137">
        <v>437</v>
      </c>
      <c r="AB29" s="1137"/>
      <c r="AC29" s="1137"/>
      <c r="AD29" s="1137"/>
      <c r="AE29" s="1138"/>
      <c r="AF29" s="1112">
        <v>437</v>
      </c>
      <c r="AG29" s="1113"/>
      <c r="AH29" s="1113"/>
      <c r="AI29" s="1113"/>
      <c r="AJ29" s="1114"/>
      <c r="AK29" s="1073">
        <v>4174</v>
      </c>
      <c r="AL29" s="1064"/>
      <c r="AM29" s="1064"/>
      <c r="AN29" s="1064"/>
      <c r="AO29" s="1064"/>
      <c r="AP29" s="1064" t="s">
        <v>624</v>
      </c>
      <c r="AQ29" s="1064"/>
      <c r="AR29" s="1064"/>
      <c r="AS29" s="1064"/>
      <c r="AT29" s="1064"/>
      <c r="AU29" s="1064" t="s">
        <v>624</v>
      </c>
      <c r="AV29" s="1064"/>
      <c r="AW29" s="1064"/>
      <c r="AX29" s="1064"/>
      <c r="AY29" s="1064"/>
      <c r="AZ29" s="1135" t="s">
        <v>624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6729</v>
      </c>
      <c r="R30" s="1137"/>
      <c r="S30" s="1137"/>
      <c r="T30" s="1137"/>
      <c r="U30" s="1137"/>
      <c r="V30" s="1137">
        <v>6692</v>
      </c>
      <c r="W30" s="1137"/>
      <c r="X30" s="1137"/>
      <c r="Y30" s="1137"/>
      <c r="Z30" s="1137"/>
      <c r="AA30" s="1137">
        <v>37</v>
      </c>
      <c r="AB30" s="1137"/>
      <c r="AC30" s="1137"/>
      <c r="AD30" s="1137"/>
      <c r="AE30" s="1138"/>
      <c r="AF30" s="1112">
        <v>37</v>
      </c>
      <c r="AG30" s="1113"/>
      <c r="AH30" s="1113"/>
      <c r="AI30" s="1113"/>
      <c r="AJ30" s="1114"/>
      <c r="AK30" s="1073">
        <v>3604</v>
      </c>
      <c r="AL30" s="1064"/>
      <c r="AM30" s="1064"/>
      <c r="AN30" s="1064"/>
      <c r="AO30" s="1064"/>
      <c r="AP30" s="1064" t="s">
        <v>624</v>
      </c>
      <c r="AQ30" s="1064"/>
      <c r="AR30" s="1064"/>
      <c r="AS30" s="1064"/>
      <c r="AT30" s="1064"/>
      <c r="AU30" s="1064" t="s">
        <v>624</v>
      </c>
      <c r="AV30" s="1064"/>
      <c r="AW30" s="1064"/>
      <c r="AX30" s="1064"/>
      <c r="AY30" s="1064"/>
      <c r="AZ30" s="1135" t="s">
        <v>624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7109</v>
      </c>
      <c r="R31" s="1137"/>
      <c r="S31" s="1137"/>
      <c r="T31" s="1137"/>
      <c r="U31" s="1137"/>
      <c r="V31" s="1137">
        <v>6805</v>
      </c>
      <c r="W31" s="1137"/>
      <c r="X31" s="1137"/>
      <c r="Y31" s="1137"/>
      <c r="Z31" s="1137"/>
      <c r="AA31" s="1137">
        <v>304</v>
      </c>
      <c r="AB31" s="1137"/>
      <c r="AC31" s="1137"/>
      <c r="AD31" s="1137"/>
      <c r="AE31" s="1138"/>
      <c r="AF31" s="1112">
        <v>4771</v>
      </c>
      <c r="AG31" s="1113"/>
      <c r="AH31" s="1113"/>
      <c r="AI31" s="1113"/>
      <c r="AJ31" s="1114"/>
      <c r="AK31" s="1073">
        <v>437</v>
      </c>
      <c r="AL31" s="1064"/>
      <c r="AM31" s="1064"/>
      <c r="AN31" s="1064"/>
      <c r="AO31" s="1064"/>
      <c r="AP31" s="1064">
        <v>15682</v>
      </c>
      <c r="AQ31" s="1064"/>
      <c r="AR31" s="1064"/>
      <c r="AS31" s="1064"/>
      <c r="AT31" s="1064"/>
      <c r="AU31" s="1064">
        <v>3434</v>
      </c>
      <c r="AV31" s="1064"/>
      <c r="AW31" s="1064"/>
      <c r="AX31" s="1064"/>
      <c r="AY31" s="1064"/>
      <c r="AZ31" s="1135" t="s">
        <v>624</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412</v>
      </c>
      <c r="C32" s="1131"/>
      <c r="D32" s="1131"/>
      <c r="E32" s="1131"/>
      <c r="F32" s="1131"/>
      <c r="G32" s="1131"/>
      <c r="H32" s="1131"/>
      <c r="I32" s="1131"/>
      <c r="J32" s="1131"/>
      <c r="K32" s="1131"/>
      <c r="L32" s="1131"/>
      <c r="M32" s="1131"/>
      <c r="N32" s="1131"/>
      <c r="O32" s="1131"/>
      <c r="P32" s="1132"/>
      <c r="Q32" s="1136">
        <v>22</v>
      </c>
      <c r="R32" s="1137"/>
      <c r="S32" s="1137"/>
      <c r="T32" s="1137"/>
      <c r="U32" s="1137"/>
      <c r="V32" s="1137">
        <v>22</v>
      </c>
      <c r="W32" s="1137"/>
      <c r="X32" s="1137"/>
      <c r="Y32" s="1137"/>
      <c r="Z32" s="1137"/>
      <c r="AA32" s="1137">
        <v>0</v>
      </c>
      <c r="AB32" s="1137"/>
      <c r="AC32" s="1137"/>
      <c r="AD32" s="1137"/>
      <c r="AE32" s="1138"/>
      <c r="AF32" s="1112">
        <v>166</v>
      </c>
      <c r="AG32" s="1113"/>
      <c r="AH32" s="1113"/>
      <c r="AI32" s="1113"/>
      <c r="AJ32" s="1114"/>
      <c r="AK32" s="1073" t="s">
        <v>625</v>
      </c>
      <c r="AL32" s="1064"/>
      <c r="AM32" s="1064"/>
      <c r="AN32" s="1064"/>
      <c r="AO32" s="1064"/>
      <c r="AP32" s="1064" t="s">
        <v>624</v>
      </c>
      <c r="AQ32" s="1064"/>
      <c r="AR32" s="1064"/>
      <c r="AS32" s="1064"/>
      <c r="AT32" s="1064"/>
      <c r="AU32" s="1064" t="s">
        <v>624</v>
      </c>
      <c r="AV32" s="1064"/>
      <c r="AW32" s="1064"/>
      <c r="AX32" s="1064"/>
      <c r="AY32" s="1064"/>
      <c r="AZ32" s="1135" t="s">
        <v>624</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414</v>
      </c>
      <c r="C33" s="1131"/>
      <c r="D33" s="1131"/>
      <c r="E33" s="1131"/>
      <c r="F33" s="1131"/>
      <c r="G33" s="1131"/>
      <c r="H33" s="1131"/>
      <c r="I33" s="1131"/>
      <c r="J33" s="1131"/>
      <c r="K33" s="1131"/>
      <c r="L33" s="1131"/>
      <c r="M33" s="1131"/>
      <c r="N33" s="1131"/>
      <c r="O33" s="1131"/>
      <c r="P33" s="1132"/>
      <c r="Q33" s="1136">
        <v>234</v>
      </c>
      <c r="R33" s="1137"/>
      <c r="S33" s="1137"/>
      <c r="T33" s="1137"/>
      <c r="U33" s="1137"/>
      <c r="V33" s="1137">
        <v>176</v>
      </c>
      <c r="W33" s="1137"/>
      <c r="X33" s="1137"/>
      <c r="Y33" s="1137"/>
      <c r="Z33" s="1137"/>
      <c r="AA33" s="1137">
        <v>58</v>
      </c>
      <c r="AB33" s="1137"/>
      <c r="AC33" s="1137"/>
      <c r="AD33" s="1137"/>
      <c r="AE33" s="1138"/>
      <c r="AF33" s="1112">
        <v>169</v>
      </c>
      <c r="AG33" s="1113"/>
      <c r="AH33" s="1113"/>
      <c r="AI33" s="1113"/>
      <c r="AJ33" s="1114"/>
      <c r="AK33" s="1073" t="s">
        <v>624</v>
      </c>
      <c r="AL33" s="1064"/>
      <c r="AM33" s="1064"/>
      <c r="AN33" s="1064"/>
      <c r="AO33" s="1064"/>
      <c r="AP33" s="1064">
        <v>52</v>
      </c>
      <c r="AQ33" s="1064"/>
      <c r="AR33" s="1064"/>
      <c r="AS33" s="1064"/>
      <c r="AT33" s="1064"/>
      <c r="AU33" s="1064">
        <v>17</v>
      </c>
      <c r="AV33" s="1064"/>
      <c r="AW33" s="1064"/>
      <c r="AX33" s="1064"/>
      <c r="AY33" s="1064"/>
      <c r="AZ33" s="1135" t="s">
        <v>624</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416</v>
      </c>
      <c r="C34" s="1131"/>
      <c r="D34" s="1131"/>
      <c r="E34" s="1131"/>
      <c r="F34" s="1131"/>
      <c r="G34" s="1131"/>
      <c r="H34" s="1131"/>
      <c r="I34" s="1131"/>
      <c r="J34" s="1131"/>
      <c r="K34" s="1131"/>
      <c r="L34" s="1131"/>
      <c r="M34" s="1131"/>
      <c r="N34" s="1131"/>
      <c r="O34" s="1131"/>
      <c r="P34" s="1132"/>
      <c r="Q34" s="1136">
        <v>10271</v>
      </c>
      <c r="R34" s="1137"/>
      <c r="S34" s="1137"/>
      <c r="T34" s="1137"/>
      <c r="U34" s="1137"/>
      <c r="V34" s="1137">
        <v>9335</v>
      </c>
      <c r="W34" s="1137"/>
      <c r="X34" s="1137"/>
      <c r="Y34" s="1137"/>
      <c r="Z34" s="1137"/>
      <c r="AA34" s="1137">
        <v>936</v>
      </c>
      <c r="AB34" s="1137"/>
      <c r="AC34" s="1137"/>
      <c r="AD34" s="1137"/>
      <c r="AE34" s="1138"/>
      <c r="AF34" s="1112">
        <v>349</v>
      </c>
      <c r="AG34" s="1113"/>
      <c r="AH34" s="1113"/>
      <c r="AI34" s="1113"/>
      <c r="AJ34" s="1114"/>
      <c r="AK34" s="1073">
        <v>5312</v>
      </c>
      <c r="AL34" s="1064"/>
      <c r="AM34" s="1064"/>
      <c r="AN34" s="1064"/>
      <c r="AO34" s="1064"/>
      <c r="AP34" s="1064">
        <v>65113</v>
      </c>
      <c r="AQ34" s="1064"/>
      <c r="AR34" s="1064"/>
      <c r="AS34" s="1064"/>
      <c r="AT34" s="1064"/>
      <c r="AU34" s="1064">
        <v>57560</v>
      </c>
      <c r="AV34" s="1064"/>
      <c r="AW34" s="1064"/>
      <c r="AX34" s="1064"/>
      <c r="AY34" s="1064"/>
      <c r="AZ34" s="1135" t="s">
        <v>624</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417</v>
      </c>
      <c r="C35" s="1131"/>
      <c r="D35" s="1131"/>
      <c r="E35" s="1131"/>
      <c r="F35" s="1131"/>
      <c r="G35" s="1131"/>
      <c r="H35" s="1131"/>
      <c r="I35" s="1131"/>
      <c r="J35" s="1131"/>
      <c r="K35" s="1131"/>
      <c r="L35" s="1131"/>
      <c r="M35" s="1131"/>
      <c r="N35" s="1131"/>
      <c r="O35" s="1131"/>
      <c r="P35" s="1132"/>
      <c r="Q35" s="1136">
        <v>42360</v>
      </c>
      <c r="R35" s="1137"/>
      <c r="S35" s="1137"/>
      <c r="T35" s="1137"/>
      <c r="U35" s="1137"/>
      <c r="V35" s="1137">
        <v>39891</v>
      </c>
      <c r="W35" s="1137"/>
      <c r="X35" s="1137"/>
      <c r="Y35" s="1137"/>
      <c r="Z35" s="1137"/>
      <c r="AA35" s="1137">
        <v>2469</v>
      </c>
      <c r="AB35" s="1137"/>
      <c r="AC35" s="1137"/>
      <c r="AD35" s="1137"/>
      <c r="AE35" s="1138"/>
      <c r="AF35" s="1112">
        <v>6199</v>
      </c>
      <c r="AG35" s="1113"/>
      <c r="AH35" s="1113"/>
      <c r="AI35" s="1113"/>
      <c r="AJ35" s="1114"/>
      <c r="AK35" s="1073" t="s">
        <v>624</v>
      </c>
      <c r="AL35" s="1064"/>
      <c r="AM35" s="1064"/>
      <c r="AN35" s="1064"/>
      <c r="AO35" s="1064"/>
      <c r="AP35" s="1064">
        <v>618</v>
      </c>
      <c r="AQ35" s="1064"/>
      <c r="AR35" s="1064"/>
      <c r="AS35" s="1064"/>
      <c r="AT35" s="1064"/>
      <c r="AU35" s="1064" t="s">
        <v>624</v>
      </c>
      <c r="AV35" s="1064"/>
      <c r="AW35" s="1064"/>
      <c r="AX35" s="1064"/>
      <c r="AY35" s="1064"/>
      <c r="AZ35" s="1135" t="s">
        <v>625</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418</v>
      </c>
      <c r="C36" s="1131"/>
      <c r="D36" s="1131"/>
      <c r="E36" s="1131"/>
      <c r="F36" s="1131"/>
      <c r="G36" s="1131"/>
      <c r="H36" s="1131"/>
      <c r="I36" s="1131"/>
      <c r="J36" s="1131"/>
      <c r="K36" s="1131"/>
      <c r="L36" s="1131"/>
      <c r="M36" s="1131"/>
      <c r="N36" s="1131"/>
      <c r="O36" s="1131"/>
      <c r="P36" s="1132"/>
      <c r="Q36" s="1136">
        <v>579</v>
      </c>
      <c r="R36" s="1137"/>
      <c r="S36" s="1137"/>
      <c r="T36" s="1137"/>
      <c r="U36" s="1137"/>
      <c r="V36" s="1137">
        <v>579</v>
      </c>
      <c r="W36" s="1137"/>
      <c r="X36" s="1137"/>
      <c r="Y36" s="1137"/>
      <c r="Z36" s="1137"/>
      <c r="AA36" s="1137">
        <v>0</v>
      </c>
      <c r="AB36" s="1137"/>
      <c r="AC36" s="1137"/>
      <c r="AD36" s="1137"/>
      <c r="AE36" s="1138"/>
      <c r="AF36" s="1112">
        <v>0</v>
      </c>
      <c r="AG36" s="1113"/>
      <c r="AH36" s="1113"/>
      <c r="AI36" s="1113"/>
      <c r="AJ36" s="1114"/>
      <c r="AK36" s="1073">
        <v>422</v>
      </c>
      <c r="AL36" s="1064"/>
      <c r="AM36" s="1064"/>
      <c r="AN36" s="1064"/>
      <c r="AO36" s="1064"/>
      <c r="AP36" s="1064">
        <v>2407</v>
      </c>
      <c r="AQ36" s="1064"/>
      <c r="AR36" s="1064"/>
      <c r="AS36" s="1064"/>
      <c r="AT36" s="1064"/>
      <c r="AU36" s="1064">
        <v>2393</v>
      </c>
      <c r="AV36" s="1064"/>
      <c r="AW36" s="1064"/>
      <c r="AX36" s="1064"/>
      <c r="AY36" s="1064"/>
      <c r="AZ36" s="1135" t="s">
        <v>624</v>
      </c>
      <c r="BA36" s="1135"/>
      <c r="BB36" s="1135"/>
      <c r="BC36" s="1135"/>
      <c r="BD36" s="1135"/>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420</v>
      </c>
      <c r="C37" s="1131"/>
      <c r="D37" s="1131"/>
      <c r="E37" s="1131"/>
      <c r="F37" s="1131"/>
      <c r="G37" s="1131"/>
      <c r="H37" s="1131"/>
      <c r="I37" s="1131"/>
      <c r="J37" s="1131"/>
      <c r="K37" s="1131"/>
      <c r="L37" s="1131"/>
      <c r="M37" s="1131"/>
      <c r="N37" s="1131"/>
      <c r="O37" s="1131"/>
      <c r="P37" s="1132"/>
      <c r="Q37" s="1136">
        <v>392</v>
      </c>
      <c r="R37" s="1137"/>
      <c r="S37" s="1137"/>
      <c r="T37" s="1137"/>
      <c r="U37" s="1137"/>
      <c r="V37" s="1137">
        <v>392</v>
      </c>
      <c r="W37" s="1137"/>
      <c r="X37" s="1137"/>
      <c r="Y37" s="1137"/>
      <c r="Z37" s="1137"/>
      <c r="AA37" s="1137">
        <v>0</v>
      </c>
      <c r="AB37" s="1137"/>
      <c r="AC37" s="1137"/>
      <c r="AD37" s="1137"/>
      <c r="AE37" s="1138"/>
      <c r="AF37" s="1112">
        <v>0</v>
      </c>
      <c r="AG37" s="1113"/>
      <c r="AH37" s="1113"/>
      <c r="AI37" s="1113"/>
      <c r="AJ37" s="1114"/>
      <c r="AK37" s="1073">
        <v>257</v>
      </c>
      <c r="AL37" s="1064"/>
      <c r="AM37" s="1064"/>
      <c r="AN37" s="1064"/>
      <c r="AO37" s="1064"/>
      <c r="AP37" s="1064">
        <v>178</v>
      </c>
      <c r="AQ37" s="1064"/>
      <c r="AR37" s="1064"/>
      <c r="AS37" s="1064"/>
      <c r="AT37" s="1064"/>
      <c r="AU37" s="1064">
        <v>178</v>
      </c>
      <c r="AV37" s="1064"/>
      <c r="AW37" s="1064"/>
      <c r="AX37" s="1064"/>
      <c r="AY37" s="1064"/>
      <c r="AZ37" s="1135" t="s">
        <v>624</v>
      </c>
      <c r="BA37" s="1135"/>
      <c r="BB37" s="1135"/>
      <c r="BC37" s="1135"/>
      <c r="BD37" s="1135"/>
      <c r="BE37" s="1125" t="s">
        <v>421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12160</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432</v>
      </c>
      <c r="AQ66" s="1095"/>
      <c r="AR66" s="1095"/>
      <c r="AS66" s="1095"/>
      <c r="AT66" s="1096"/>
      <c r="AU66" s="1094" t="s">
        <v>433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599</v>
      </c>
      <c r="C68" s="1079"/>
      <c r="D68" s="1079"/>
      <c r="E68" s="1079"/>
      <c r="F68" s="1079"/>
      <c r="G68" s="1079"/>
      <c r="H68" s="1079"/>
      <c r="I68" s="1079"/>
      <c r="J68" s="1079"/>
      <c r="K68" s="1079"/>
      <c r="L68" s="1079"/>
      <c r="M68" s="1079"/>
      <c r="N68" s="1079"/>
      <c r="O68" s="1079"/>
      <c r="P68" s="1080"/>
      <c r="Q68" s="1081">
        <v>303</v>
      </c>
      <c r="R68" s="1075"/>
      <c r="S68" s="1075"/>
      <c r="T68" s="1075"/>
      <c r="U68" s="1075"/>
      <c r="V68" s="1075">
        <v>284</v>
      </c>
      <c r="W68" s="1075"/>
      <c r="X68" s="1075"/>
      <c r="Y68" s="1075"/>
      <c r="Z68" s="1075"/>
      <c r="AA68" s="1075">
        <v>19</v>
      </c>
      <c r="AB68" s="1075"/>
      <c r="AC68" s="1075"/>
      <c r="AD68" s="1075"/>
      <c r="AE68" s="1075"/>
      <c r="AF68" s="1075">
        <v>19</v>
      </c>
      <c r="AG68" s="1075"/>
      <c r="AH68" s="1075"/>
      <c r="AI68" s="1075"/>
      <c r="AJ68" s="1075"/>
      <c r="AK68" s="1075">
        <v>88</v>
      </c>
      <c r="AL68" s="1075"/>
      <c r="AM68" s="1075"/>
      <c r="AN68" s="1075"/>
      <c r="AO68" s="1075"/>
      <c r="AP68" s="1075" t="s">
        <v>630</v>
      </c>
      <c r="AQ68" s="1075"/>
      <c r="AR68" s="1075"/>
      <c r="AS68" s="1075"/>
      <c r="AT68" s="1075"/>
      <c r="AU68" s="1075" t="s">
        <v>630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600</v>
      </c>
      <c r="C69" s="1068"/>
      <c r="D69" s="1068"/>
      <c r="E69" s="1068"/>
      <c r="F69" s="1068"/>
      <c r="G69" s="1068"/>
      <c r="H69" s="1068"/>
      <c r="I69" s="1068"/>
      <c r="J69" s="1068"/>
      <c r="K69" s="1068"/>
      <c r="L69" s="1068"/>
      <c r="M69" s="1068"/>
      <c r="N69" s="1068"/>
      <c r="O69" s="1068"/>
      <c r="P69" s="1069"/>
      <c r="Q69" s="1070">
        <v>6335</v>
      </c>
      <c r="R69" s="1064"/>
      <c r="S69" s="1064"/>
      <c r="T69" s="1064"/>
      <c r="U69" s="1064"/>
      <c r="V69" s="1064">
        <v>4962</v>
      </c>
      <c r="W69" s="1064"/>
      <c r="X69" s="1064"/>
      <c r="Y69" s="1064"/>
      <c r="Z69" s="1064"/>
      <c r="AA69" s="1064">
        <v>1373</v>
      </c>
      <c r="AB69" s="1064"/>
      <c r="AC69" s="1064"/>
      <c r="AD69" s="1064"/>
      <c r="AE69" s="1064"/>
      <c r="AF69" s="1064">
        <v>1373</v>
      </c>
      <c r="AG69" s="1064"/>
      <c r="AH69" s="1064"/>
      <c r="AI69" s="1064"/>
      <c r="AJ69" s="1064"/>
      <c r="AK69" s="1064" t="s">
        <v>629</v>
      </c>
      <c r="AL69" s="1064"/>
      <c r="AM69" s="1064"/>
      <c r="AN69" s="1064"/>
      <c r="AO69" s="1064"/>
      <c r="AP69" s="1064" t="s">
        <v>630</v>
      </c>
      <c r="AQ69" s="1064"/>
      <c r="AR69" s="1064"/>
      <c r="AS69" s="1064"/>
      <c r="AT69" s="1064"/>
      <c r="AU69" s="1064" t="s">
        <v>630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601</v>
      </c>
      <c r="C70" s="1068"/>
      <c r="D70" s="1068"/>
      <c r="E70" s="1068"/>
      <c r="F70" s="1068"/>
      <c r="G70" s="1068"/>
      <c r="H70" s="1068"/>
      <c r="I70" s="1068"/>
      <c r="J70" s="1068"/>
      <c r="K70" s="1068"/>
      <c r="L70" s="1068"/>
      <c r="M70" s="1068"/>
      <c r="N70" s="1068"/>
      <c r="O70" s="1068"/>
      <c r="P70" s="1069"/>
      <c r="Q70" s="1070">
        <v>895</v>
      </c>
      <c r="R70" s="1064"/>
      <c r="S70" s="1064"/>
      <c r="T70" s="1064"/>
      <c r="U70" s="1064"/>
      <c r="V70" s="1064">
        <v>894</v>
      </c>
      <c r="W70" s="1064"/>
      <c r="X70" s="1064"/>
      <c r="Y70" s="1064"/>
      <c r="Z70" s="1064"/>
      <c r="AA70" s="1064">
        <v>1</v>
      </c>
      <c r="AB70" s="1064"/>
      <c r="AC70" s="1064"/>
      <c r="AD70" s="1064"/>
      <c r="AE70" s="1064"/>
      <c r="AF70" s="1064">
        <v>1</v>
      </c>
      <c r="AG70" s="1064"/>
      <c r="AH70" s="1064"/>
      <c r="AI70" s="1064"/>
      <c r="AJ70" s="1064"/>
      <c r="AK70" s="1064" t="s">
        <v>630</v>
      </c>
      <c r="AL70" s="1064"/>
      <c r="AM70" s="1064"/>
      <c r="AN70" s="1064"/>
      <c r="AO70" s="1064"/>
      <c r="AP70" s="1064" t="s">
        <v>630</v>
      </c>
      <c r="AQ70" s="1064"/>
      <c r="AR70" s="1064"/>
      <c r="AS70" s="1064"/>
      <c r="AT70" s="1064"/>
      <c r="AU70" s="1064" t="s">
        <v>631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602</v>
      </c>
      <c r="C71" s="1068"/>
      <c r="D71" s="1068"/>
      <c r="E71" s="1068"/>
      <c r="F71" s="1068"/>
      <c r="G71" s="1068"/>
      <c r="H71" s="1068"/>
      <c r="I71" s="1068"/>
      <c r="J71" s="1068"/>
      <c r="K71" s="1068"/>
      <c r="L71" s="1068"/>
      <c r="M71" s="1068"/>
      <c r="N71" s="1068"/>
      <c r="O71" s="1068"/>
      <c r="P71" s="1069"/>
      <c r="Q71" s="1070">
        <v>66</v>
      </c>
      <c r="R71" s="1064"/>
      <c r="S71" s="1064"/>
      <c r="T71" s="1064"/>
      <c r="U71" s="1064"/>
      <c r="V71" s="1064">
        <v>65</v>
      </c>
      <c r="W71" s="1064"/>
      <c r="X71" s="1064"/>
      <c r="Y71" s="1064"/>
      <c r="Z71" s="1064"/>
      <c r="AA71" s="1064">
        <v>1</v>
      </c>
      <c r="AB71" s="1064"/>
      <c r="AC71" s="1064"/>
      <c r="AD71" s="1064"/>
      <c r="AE71" s="1064"/>
      <c r="AF71" s="1064">
        <v>1</v>
      </c>
      <c r="AG71" s="1064"/>
      <c r="AH71" s="1064"/>
      <c r="AI71" s="1064"/>
      <c r="AJ71" s="1064"/>
      <c r="AK71" s="1064">
        <v>27</v>
      </c>
      <c r="AL71" s="1064"/>
      <c r="AM71" s="1064"/>
      <c r="AN71" s="1064"/>
      <c r="AO71" s="1064"/>
      <c r="AP71" s="1064" t="s">
        <v>630</v>
      </c>
      <c r="AQ71" s="1064"/>
      <c r="AR71" s="1064"/>
      <c r="AS71" s="1064"/>
      <c r="AT71" s="1064"/>
      <c r="AU71" s="1064" t="s">
        <v>630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603</v>
      </c>
      <c r="C72" s="1068"/>
      <c r="D72" s="1068"/>
      <c r="E72" s="1068"/>
      <c r="F72" s="1068"/>
      <c r="G72" s="1068"/>
      <c r="H72" s="1068"/>
      <c r="I72" s="1068"/>
      <c r="J72" s="1068"/>
      <c r="K72" s="1068"/>
      <c r="L72" s="1068"/>
      <c r="M72" s="1068"/>
      <c r="N72" s="1068"/>
      <c r="O72" s="1068"/>
      <c r="P72" s="1069"/>
      <c r="Q72" s="1070">
        <v>8</v>
      </c>
      <c r="R72" s="1064"/>
      <c r="S72" s="1064"/>
      <c r="T72" s="1064"/>
      <c r="U72" s="1064"/>
      <c r="V72" s="1064">
        <v>7</v>
      </c>
      <c r="W72" s="1064"/>
      <c r="X72" s="1064"/>
      <c r="Y72" s="1064"/>
      <c r="Z72" s="1064"/>
      <c r="AA72" s="1064">
        <v>1</v>
      </c>
      <c r="AB72" s="1064"/>
      <c r="AC72" s="1064"/>
      <c r="AD72" s="1064"/>
      <c r="AE72" s="1064"/>
      <c r="AF72" s="1064">
        <v>1</v>
      </c>
      <c r="AG72" s="1064"/>
      <c r="AH72" s="1064"/>
      <c r="AI72" s="1064"/>
      <c r="AJ72" s="1064"/>
      <c r="AK72" s="1064" t="s">
        <v>630</v>
      </c>
      <c r="AL72" s="1064"/>
      <c r="AM72" s="1064"/>
      <c r="AN72" s="1064"/>
      <c r="AO72" s="1064"/>
      <c r="AP72" s="1064" t="s">
        <v>630</v>
      </c>
      <c r="AQ72" s="1064"/>
      <c r="AR72" s="1064"/>
      <c r="AS72" s="1064"/>
      <c r="AT72" s="1064"/>
      <c r="AU72" s="1064" t="s">
        <v>630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604</v>
      </c>
      <c r="C73" s="1068"/>
      <c r="D73" s="1068"/>
      <c r="E73" s="1068"/>
      <c r="F73" s="1068"/>
      <c r="G73" s="1068"/>
      <c r="H73" s="1068"/>
      <c r="I73" s="1068"/>
      <c r="J73" s="1068"/>
      <c r="K73" s="1068"/>
      <c r="L73" s="1068"/>
      <c r="M73" s="1068"/>
      <c r="N73" s="1068"/>
      <c r="O73" s="1068"/>
      <c r="P73" s="1069"/>
      <c r="Q73" s="1070">
        <v>3</v>
      </c>
      <c r="R73" s="1064"/>
      <c r="S73" s="1064"/>
      <c r="T73" s="1064"/>
      <c r="U73" s="1064"/>
      <c r="V73" s="1064">
        <v>2</v>
      </c>
      <c r="W73" s="1064"/>
      <c r="X73" s="1064"/>
      <c r="Y73" s="1064"/>
      <c r="Z73" s="1064"/>
      <c r="AA73" s="1064">
        <v>1</v>
      </c>
      <c r="AB73" s="1064"/>
      <c r="AC73" s="1064"/>
      <c r="AD73" s="1064"/>
      <c r="AE73" s="1064"/>
      <c r="AF73" s="1064">
        <v>1</v>
      </c>
      <c r="AG73" s="1064"/>
      <c r="AH73" s="1064"/>
      <c r="AI73" s="1064"/>
      <c r="AJ73" s="1064"/>
      <c r="AK73" s="1064" t="s">
        <v>630</v>
      </c>
      <c r="AL73" s="1064"/>
      <c r="AM73" s="1064"/>
      <c r="AN73" s="1064"/>
      <c r="AO73" s="1064"/>
      <c r="AP73" s="1064" t="s">
        <v>630</v>
      </c>
      <c r="AQ73" s="1064"/>
      <c r="AR73" s="1064"/>
      <c r="AS73" s="1064"/>
      <c r="AT73" s="1064"/>
      <c r="AU73" s="1064" t="s">
        <v>630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605</v>
      </c>
      <c r="C74" s="1068"/>
      <c r="D74" s="1068"/>
      <c r="E74" s="1068"/>
      <c r="F74" s="1068"/>
      <c r="G74" s="1068"/>
      <c r="H74" s="1068"/>
      <c r="I74" s="1068"/>
      <c r="J74" s="1068"/>
      <c r="K74" s="1068"/>
      <c r="L74" s="1068"/>
      <c r="M74" s="1068"/>
      <c r="N74" s="1068"/>
      <c r="O74" s="1068"/>
      <c r="P74" s="1069"/>
      <c r="Q74" s="1070">
        <v>266</v>
      </c>
      <c r="R74" s="1064"/>
      <c r="S74" s="1064"/>
      <c r="T74" s="1064"/>
      <c r="U74" s="1064"/>
      <c r="V74" s="1064">
        <v>257</v>
      </c>
      <c r="W74" s="1064"/>
      <c r="X74" s="1064"/>
      <c r="Y74" s="1064"/>
      <c r="Z74" s="1064"/>
      <c r="AA74" s="1064">
        <v>9</v>
      </c>
      <c r="AB74" s="1064"/>
      <c r="AC74" s="1064"/>
      <c r="AD74" s="1064"/>
      <c r="AE74" s="1064"/>
      <c r="AF74" s="1064">
        <v>9</v>
      </c>
      <c r="AG74" s="1064"/>
      <c r="AH74" s="1064"/>
      <c r="AI74" s="1064"/>
      <c r="AJ74" s="1064"/>
      <c r="AK74" s="1064">
        <v>0</v>
      </c>
      <c r="AL74" s="1064"/>
      <c r="AM74" s="1064"/>
      <c r="AN74" s="1064"/>
      <c r="AO74" s="1064"/>
      <c r="AP74" s="1064">
        <v>953</v>
      </c>
      <c r="AQ74" s="1064"/>
      <c r="AR74" s="1064"/>
      <c r="AS74" s="1064"/>
      <c r="AT74" s="1064"/>
      <c r="AU74" s="1064">
        <v>66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606</v>
      </c>
      <c r="C75" s="1068"/>
      <c r="D75" s="1068"/>
      <c r="E75" s="1068"/>
      <c r="F75" s="1068"/>
      <c r="G75" s="1068"/>
      <c r="H75" s="1068"/>
      <c r="I75" s="1068"/>
      <c r="J75" s="1068"/>
      <c r="K75" s="1068"/>
      <c r="L75" s="1068"/>
      <c r="M75" s="1068"/>
      <c r="N75" s="1068"/>
      <c r="O75" s="1068"/>
      <c r="P75" s="1069"/>
      <c r="Q75" s="1071">
        <v>226</v>
      </c>
      <c r="R75" s="1072"/>
      <c r="S75" s="1072"/>
      <c r="T75" s="1072"/>
      <c r="U75" s="1073"/>
      <c r="V75" s="1074">
        <v>149</v>
      </c>
      <c r="W75" s="1072"/>
      <c r="X75" s="1072"/>
      <c r="Y75" s="1072"/>
      <c r="Z75" s="1073"/>
      <c r="AA75" s="1074">
        <v>77</v>
      </c>
      <c r="AB75" s="1072"/>
      <c r="AC75" s="1072"/>
      <c r="AD75" s="1072"/>
      <c r="AE75" s="1073"/>
      <c r="AF75" s="1074">
        <v>77</v>
      </c>
      <c r="AG75" s="1072"/>
      <c r="AH75" s="1072"/>
      <c r="AI75" s="1072"/>
      <c r="AJ75" s="1073"/>
      <c r="AK75" s="1074" t="s">
        <v>630</v>
      </c>
      <c r="AL75" s="1072"/>
      <c r="AM75" s="1072"/>
      <c r="AN75" s="1072"/>
      <c r="AO75" s="1073"/>
      <c r="AP75" s="1074" t="s">
        <v>631</v>
      </c>
      <c r="AQ75" s="1072"/>
      <c r="AR75" s="1072"/>
      <c r="AS75" s="1072"/>
      <c r="AT75" s="1073"/>
      <c r="AU75" s="1074" t="s">
        <v>630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607</v>
      </c>
      <c r="C76" s="1068"/>
      <c r="D76" s="1068"/>
      <c r="E76" s="1068"/>
      <c r="F76" s="1068"/>
      <c r="G76" s="1068"/>
      <c r="H76" s="1068"/>
      <c r="I76" s="1068"/>
      <c r="J76" s="1068"/>
      <c r="K76" s="1068"/>
      <c r="L76" s="1068"/>
      <c r="M76" s="1068"/>
      <c r="N76" s="1068"/>
      <c r="O76" s="1068"/>
      <c r="P76" s="1069"/>
      <c r="Q76" s="1071">
        <v>33</v>
      </c>
      <c r="R76" s="1072"/>
      <c r="S76" s="1072"/>
      <c r="T76" s="1072"/>
      <c r="U76" s="1073"/>
      <c r="V76" s="1074">
        <v>25</v>
      </c>
      <c r="W76" s="1072"/>
      <c r="X76" s="1072"/>
      <c r="Y76" s="1072"/>
      <c r="Z76" s="1073"/>
      <c r="AA76" s="1074">
        <v>7</v>
      </c>
      <c r="AB76" s="1072"/>
      <c r="AC76" s="1072"/>
      <c r="AD76" s="1072"/>
      <c r="AE76" s="1073"/>
      <c r="AF76" s="1074">
        <v>7</v>
      </c>
      <c r="AG76" s="1072"/>
      <c r="AH76" s="1072"/>
      <c r="AI76" s="1072"/>
      <c r="AJ76" s="1073"/>
      <c r="AK76" s="1074" t="s">
        <v>630</v>
      </c>
      <c r="AL76" s="1072"/>
      <c r="AM76" s="1072"/>
      <c r="AN76" s="1072"/>
      <c r="AO76" s="1073"/>
      <c r="AP76" s="1074" t="s">
        <v>630</v>
      </c>
      <c r="AQ76" s="1072"/>
      <c r="AR76" s="1072"/>
      <c r="AS76" s="1072"/>
      <c r="AT76" s="1073"/>
      <c r="AU76" s="1074" t="s">
        <v>630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608</v>
      </c>
      <c r="C77" s="1068"/>
      <c r="D77" s="1068"/>
      <c r="E77" s="1068"/>
      <c r="F77" s="1068"/>
      <c r="G77" s="1068"/>
      <c r="H77" s="1068"/>
      <c r="I77" s="1068"/>
      <c r="J77" s="1068"/>
      <c r="K77" s="1068"/>
      <c r="L77" s="1068"/>
      <c r="M77" s="1068"/>
      <c r="N77" s="1068"/>
      <c r="O77" s="1068"/>
      <c r="P77" s="1069"/>
      <c r="Q77" s="1071">
        <v>193</v>
      </c>
      <c r="R77" s="1072"/>
      <c r="S77" s="1072"/>
      <c r="T77" s="1072"/>
      <c r="U77" s="1073"/>
      <c r="V77" s="1074">
        <v>189</v>
      </c>
      <c r="W77" s="1072"/>
      <c r="X77" s="1072"/>
      <c r="Y77" s="1072"/>
      <c r="Z77" s="1073"/>
      <c r="AA77" s="1074">
        <v>4</v>
      </c>
      <c r="AB77" s="1072"/>
      <c r="AC77" s="1072"/>
      <c r="AD77" s="1072"/>
      <c r="AE77" s="1073"/>
      <c r="AF77" s="1074">
        <v>4</v>
      </c>
      <c r="AG77" s="1072"/>
      <c r="AH77" s="1072"/>
      <c r="AI77" s="1072"/>
      <c r="AJ77" s="1073"/>
      <c r="AK77" s="1074" t="s">
        <v>630</v>
      </c>
      <c r="AL77" s="1072"/>
      <c r="AM77" s="1072"/>
      <c r="AN77" s="1072"/>
      <c r="AO77" s="1073"/>
      <c r="AP77" s="1074" t="s">
        <v>630</v>
      </c>
      <c r="AQ77" s="1072"/>
      <c r="AR77" s="1072"/>
      <c r="AS77" s="1072"/>
      <c r="AT77" s="1073"/>
      <c r="AU77" s="1074" t="s">
        <v>630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609</v>
      </c>
      <c r="C78" s="1068"/>
      <c r="D78" s="1068"/>
      <c r="E78" s="1068"/>
      <c r="F78" s="1068"/>
      <c r="G78" s="1068"/>
      <c r="H78" s="1068"/>
      <c r="I78" s="1068"/>
      <c r="J78" s="1068"/>
      <c r="K78" s="1068"/>
      <c r="L78" s="1068"/>
      <c r="M78" s="1068"/>
      <c r="N78" s="1068"/>
      <c r="O78" s="1068"/>
      <c r="P78" s="1069"/>
      <c r="Q78" s="1070">
        <v>232346</v>
      </c>
      <c r="R78" s="1064"/>
      <c r="S78" s="1064"/>
      <c r="T78" s="1064"/>
      <c r="U78" s="1064"/>
      <c r="V78" s="1064">
        <v>223330</v>
      </c>
      <c r="W78" s="1064"/>
      <c r="X78" s="1064"/>
      <c r="Y78" s="1064"/>
      <c r="Z78" s="1064"/>
      <c r="AA78" s="1064">
        <v>9016</v>
      </c>
      <c r="AB78" s="1064"/>
      <c r="AC78" s="1064"/>
      <c r="AD78" s="1064"/>
      <c r="AE78" s="1064"/>
      <c r="AF78" s="1064">
        <v>9016</v>
      </c>
      <c r="AG78" s="1064"/>
      <c r="AH78" s="1064"/>
      <c r="AI78" s="1064"/>
      <c r="AJ78" s="1064"/>
      <c r="AK78" s="1064">
        <v>1138</v>
      </c>
      <c r="AL78" s="1064"/>
      <c r="AM78" s="1064"/>
      <c r="AN78" s="1064"/>
      <c r="AO78" s="1064"/>
      <c r="AP78" s="1064" t="s">
        <v>630</v>
      </c>
      <c r="AQ78" s="1064"/>
      <c r="AR78" s="1064"/>
      <c r="AS78" s="1064"/>
      <c r="AT78" s="1064"/>
      <c r="AU78" s="1064" t="s">
        <v>630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443</v>
      </c>
      <c r="AB109" s="987"/>
      <c r="AC109" s="987"/>
      <c r="AD109" s="987"/>
      <c r="AE109" s="988"/>
      <c r="AF109" s="989" t="s">
        <v>308</v>
      </c>
      <c r="AG109" s="987"/>
      <c r="AH109" s="987"/>
      <c r="AI109" s="987"/>
      <c r="AJ109" s="988"/>
      <c r="AK109" s="989" t="s">
        <v>307</v>
      </c>
      <c r="AL109" s="987"/>
      <c r="AM109" s="987"/>
      <c r="AN109" s="987"/>
      <c r="AO109" s="988"/>
      <c r="AP109" s="989" t="s">
        <v>444</v>
      </c>
      <c r="AQ109" s="987"/>
      <c r="AR109" s="987"/>
      <c r="AS109" s="987"/>
      <c r="AT109" s="1018"/>
      <c r="AU109" s="986" t="s">
        <v>442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443</v>
      </c>
      <c r="BR109" s="987"/>
      <c r="BS109" s="987"/>
      <c r="BT109" s="987"/>
      <c r="BU109" s="988"/>
      <c r="BV109" s="989" t="s">
        <v>308</v>
      </c>
      <c r="BW109" s="987"/>
      <c r="BX109" s="987"/>
      <c r="BY109" s="987"/>
      <c r="BZ109" s="988"/>
      <c r="CA109" s="989" t="s">
        <v>307</v>
      </c>
      <c r="CB109" s="987"/>
      <c r="CC109" s="987"/>
      <c r="CD109" s="987"/>
      <c r="CE109" s="988"/>
      <c r="CF109" s="1025" t="s">
        <v>444</v>
      </c>
      <c r="CG109" s="1025"/>
      <c r="CH109" s="1025"/>
      <c r="CI109" s="1025"/>
      <c r="CJ109" s="1025"/>
      <c r="CK109" s="989" t="s">
        <v>445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443</v>
      </c>
      <c r="DH109" s="987"/>
      <c r="DI109" s="987"/>
      <c r="DJ109" s="987"/>
      <c r="DK109" s="988"/>
      <c r="DL109" s="989" t="s">
        <v>308</v>
      </c>
      <c r="DM109" s="987"/>
      <c r="DN109" s="987"/>
      <c r="DO109" s="987"/>
      <c r="DP109" s="988"/>
      <c r="DQ109" s="989" t="s">
        <v>307</v>
      </c>
      <c r="DR109" s="987"/>
      <c r="DS109" s="987"/>
      <c r="DT109" s="987"/>
      <c r="DU109" s="988"/>
      <c r="DV109" s="989" t="s">
        <v>444</v>
      </c>
      <c r="DW109" s="987"/>
      <c r="DX109" s="987"/>
      <c r="DY109" s="987"/>
      <c r="DZ109" s="1018"/>
    </row>
    <row r="110" spans="1:131" s="247" customFormat="1" ht="26.25" customHeight="1" x14ac:dyDescent="0.15">
      <c r="A110" s="889" t="s">
        <v>446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10069958</v>
      </c>
      <c r="AB110" s="980"/>
      <c r="AC110" s="980"/>
      <c r="AD110" s="980"/>
      <c r="AE110" s="981"/>
      <c r="AF110" s="982">
        <v>11066059</v>
      </c>
      <c r="AG110" s="980"/>
      <c r="AH110" s="980"/>
      <c r="AI110" s="980"/>
      <c r="AJ110" s="981"/>
      <c r="AK110" s="982">
        <v>10855449</v>
      </c>
      <c r="AL110" s="980"/>
      <c r="AM110" s="980"/>
      <c r="AN110" s="980"/>
      <c r="AO110" s="981"/>
      <c r="AP110" s="983">
        <v>19.3</v>
      </c>
      <c r="AQ110" s="984"/>
      <c r="AR110" s="984"/>
      <c r="AS110" s="984"/>
      <c r="AT110" s="985"/>
      <c r="AU110" s="1019" t="s">
        <v>73</v>
      </c>
      <c r="AV110" s="1020"/>
      <c r="AW110" s="1020"/>
      <c r="AX110" s="1020"/>
      <c r="AY110" s="1020"/>
      <c r="AZ110" s="945" t="s">
        <v>447</v>
      </c>
      <c r="BA110" s="890"/>
      <c r="BB110" s="890"/>
      <c r="BC110" s="890"/>
      <c r="BD110" s="890"/>
      <c r="BE110" s="890"/>
      <c r="BF110" s="890"/>
      <c r="BG110" s="890"/>
      <c r="BH110" s="890"/>
      <c r="BI110" s="890"/>
      <c r="BJ110" s="890"/>
      <c r="BK110" s="890"/>
      <c r="BL110" s="890"/>
      <c r="BM110" s="890"/>
      <c r="BN110" s="890"/>
      <c r="BO110" s="890"/>
      <c r="BP110" s="891"/>
      <c r="BQ110" s="946">
        <v>110149028</v>
      </c>
      <c r="BR110" s="927"/>
      <c r="BS110" s="927"/>
      <c r="BT110" s="927"/>
      <c r="BU110" s="927"/>
      <c r="BV110" s="927">
        <v>109289118</v>
      </c>
      <c r="BW110" s="927"/>
      <c r="BX110" s="927"/>
      <c r="BY110" s="927"/>
      <c r="BZ110" s="927"/>
      <c r="CA110" s="927">
        <v>112711477</v>
      </c>
      <c r="CB110" s="927"/>
      <c r="CC110" s="927"/>
      <c r="CD110" s="927"/>
      <c r="CE110" s="927"/>
      <c r="CF110" s="951">
        <v>200.7</v>
      </c>
      <c r="CG110" s="952"/>
      <c r="CH110" s="952"/>
      <c r="CI110" s="952"/>
      <c r="CJ110" s="952"/>
      <c r="CK110" s="1015" t="s">
        <v>448</v>
      </c>
      <c r="CL110" s="901"/>
      <c r="CM110" s="976" t="s">
        <v>449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424</v>
      </c>
      <c r="DH110" s="927"/>
      <c r="DI110" s="927"/>
      <c r="DJ110" s="927"/>
      <c r="DK110" s="927"/>
      <c r="DL110" s="927" t="s">
        <v>424</v>
      </c>
      <c r="DM110" s="927"/>
      <c r="DN110" s="927"/>
      <c r="DO110" s="927"/>
      <c r="DP110" s="927"/>
      <c r="DQ110" s="927" t="s">
        <v>424</v>
      </c>
      <c r="DR110" s="927"/>
      <c r="DS110" s="927"/>
      <c r="DT110" s="927"/>
      <c r="DU110" s="927"/>
      <c r="DV110" s="928" t="s">
        <v>130</v>
      </c>
      <c r="DW110" s="928"/>
      <c r="DX110" s="928"/>
      <c r="DY110" s="928"/>
      <c r="DZ110" s="929"/>
    </row>
    <row r="111" spans="1:131" s="247" customFormat="1" ht="26.25" customHeight="1" x14ac:dyDescent="0.15">
      <c r="A111" s="856" t="s">
        <v>450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396</v>
      </c>
      <c r="AB111" s="1008"/>
      <c r="AC111" s="1008"/>
      <c r="AD111" s="1008"/>
      <c r="AE111" s="1009"/>
      <c r="AF111" s="1010" t="s">
        <v>451</v>
      </c>
      <c r="AG111" s="1008"/>
      <c r="AH111" s="1008"/>
      <c r="AI111" s="1008"/>
      <c r="AJ111" s="1009"/>
      <c r="AK111" s="1010" t="s">
        <v>424</v>
      </c>
      <c r="AL111" s="1008"/>
      <c r="AM111" s="1008"/>
      <c r="AN111" s="1008"/>
      <c r="AO111" s="1009"/>
      <c r="AP111" s="1011" t="s">
        <v>424</v>
      </c>
      <c r="AQ111" s="1012"/>
      <c r="AR111" s="1012"/>
      <c r="AS111" s="1012"/>
      <c r="AT111" s="1013"/>
      <c r="AU111" s="1021"/>
      <c r="AV111" s="1022"/>
      <c r="AW111" s="1022"/>
      <c r="AX111" s="1022"/>
      <c r="AY111" s="1022"/>
      <c r="AZ111" s="897" t="s">
        <v>452</v>
      </c>
      <c r="BA111" s="832"/>
      <c r="BB111" s="832"/>
      <c r="BC111" s="832"/>
      <c r="BD111" s="832"/>
      <c r="BE111" s="832"/>
      <c r="BF111" s="832"/>
      <c r="BG111" s="832"/>
      <c r="BH111" s="832"/>
      <c r="BI111" s="832"/>
      <c r="BJ111" s="832"/>
      <c r="BK111" s="832"/>
      <c r="BL111" s="832"/>
      <c r="BM111" s="832"/>
      <c r="BN111" s="832"/>
      <c r="BO111" s="832"/>
      <c r="BP111" s="833"/>
      <c r="BQ111" s="898">
        <v>1894152</v>
      </c>
      <c r="BR111" s="899"/>
      <c r="BS111" s="899"/>
      <c r="BT111" s="899"/>
      <c r="BU111" s="899"/>
      <c r="BV111" s="899">
        <v>992437</v>
      </c>
      <c r="BW111" s="899"/>
      <c r="BX111" s="899"/>
      <c r="BY111" s="899"/>
      <c r="BZ111" s="899"/>
      <c r="CA111" s="899">
        <v>976236</v>
      </c>
      <c r="CB111" s="899"/>
      <c r="CC111" s="899"/>
      <c r="CD111" s="899"/>
      <c r="CE111" s="899"/>
      <c r="CF111" s="960">
        <v>1.7</v>
      </c>
      <c r="CG111" s="961"/>
      <c r="CH111" s="961"/>
      <c r="CI111" s="961"/>
      <c r="CJ111" s="961"/>
      <c r="CK111" s="1016"/>
      <c r="CL111" s="903"/>
      <c r="CM111" s="906" t="s">
        <v>453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396</v>
      </c>
      <c r="DH111" s="899"/>
      <c r="DI111" s="899"/>
      <c r="DJ111" s="899"/>
      <c r="DK111" s="899"/>
      <c r="DL111" s="899" t="s">
        <v>424</v>
      </c>
      <c r="DM111" s="899"/>
      <c r="DN111" s="899"/>
      <c r="DO111" s="899"/>
      <c r="DP111" s="899"/>
      <c r="DQ111" s="899" t="s">
        <v>130</v>
      </c>
      <c r="DR111" s="899"/>
      <c r="DS111" s="899"/>
      <c r="DT111" s="899"/>
      <c r="DU111" s="899"/>
      <c r="DV111" s="876" t="s">
        <v>396</v>
      </c>
      <c r="DW111" s="876"/>
      <c r="DX111" s="876"/>
      <c r="DY111" s="876"/>
      <c r="DZ111" s="877"/>
    </row>
    <row r="112" spans="1:131" s="247" customFormat="1" ht="26.25" customHeight="1" x14ac:dyDescent="0.15">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424</v>
      </c>
      <c r="AG112" s="862"/>
      <c r="AH112" s="862"/>
      <c r="AI112" s="862"/>
      <c r="AJ112" s="863"/>
      <c r="AK112" s="864" t="s">
        <v>456</v>
      </c>
      <c r="AL112" s="862"/>
      <c r="AM112" s="862"/>
      <c r="AN112" s="862"/>
      <c r="AO112" s="863"/>
      <c r="AP112" s="909" t="s">
        <v>456</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63259825</v>
      </c>
      <c r="BR112" s="899"/>
      <c r="BS112" s="899"/>
      <c r="BT112" s="899"/>
      <c r="BU112" s="899"/>
      <c r="BV112" s="899">
        <v>62329731</v>
      </c>
      <c r="BW112" s="899"/>
      <c r="BX112" s="899"/>
      <c r="BY112" s="899"/>
      <c r="BZ112" s="899"/>
      <c r="CA112" s="899">
        <v>63581589</v>
      </c>
      <c r="CB112" s="899"/>
      <c r="CC112" s="899"/>
      <c r="CD112" s="899"/>
      <c r="CE112" s="899"/>
      <c r="CF112" s="960">
        <v>113.2</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424</v>
      </c>
      <c r="DH112" s="899"/>
      <c r="DI112" s="899"/>
      <c r="DJ112" s="899"/>
      <c r="DK112" s="899"/>
      <c r="DL112" s="899" t="s">
        <v>130</v>
      </c>
      <c r="DM112" s="899"/>
      <c r="DN112" s="899"/>
      <c r="DO112" s="899"/>
      <c r="DP112" s="899"/>
      <c r="DQ112" s="899" t="s">
        <v>459</v>
      </c>
      <c r="DR112" s="899"/>
      <c r="DS112" s="899"/>
      <c r="DT112" s="899"/>
      <c r="DU112" s="899"/>
      <c r="DV112" s="876" t="s">
        <v>460</v>
      </c>
      <c r="DW112" s="876"/>
      <c r="DX112" s="876"/>
      <c r="DY112" s="876"/>
      <c r="DZ112" s="877"/>
    </row>
    <row r="113" spans="1:130" s="247" customFormat="1" ht="26.25" customHeight="1" x14ac:dyDescent="0.15">
      <c r="A113" s="1003"/>
      <c r="B113" s="1004"/>
      <c r="C113" s="832" t="s">
        <v>461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4851531</v>
      </c>
      <c r="AB113" s="1008"/>
      <c r="AC113" s="1008"/>
      <c r="AD113" s="1008"/>
      <c r="AE113" s="1009"/>
      <c r="AF113" s="1010">
        <v>5163784</v>
      </c>
      <c r="AG113" s="1008"/>
      <c r="AH113" s="1008"/>
      <c r="AI113" s="1008"/>
      <c r="AJ113" s="1009"/>
      <c r="AK113" s="1010">
        <v>4699185</v>
      </c>
      <c r="AL113" s="1008"/>
      <c r="AM113" s="1008"/>
      <c r="AN113" s="1008"/>
      <c r="AO113" s="1009"/>
      <c r="AP113" s="1011">
        <v>8.4</v>
      </c>
      <c r="AQ113" s="1012"/>
      <c r="AR113" s="1012"/>
      <c r="AS113" s="1012"/>
      <c r="AT113" s="1013"/>
      <c r="AU113" s="1021"/>
      <c r="AV113" s="1022"/>
      <c r="AW113" s="1022"/>
      <c r="AX113" s="1022"/>
      <c r="AY113" s="1022"/>
      <c r="AZ113" s="897" t="s">
        <v>462</v>
      </c>
      <c r="BA113" s="832"/>
      <c r="BB113" s="832"/>
      <c r="BC113" s="832"/>
      <c r="BD113" s="832"/>
      <c r="BE113" s="832"/>
      <c r="BF113" s="832"/>
      <c r="BG113" s="832"/>
      <c r="BH113" s="832"/>
      <c r="BI113" s="832"/>
      <c r="BJ113" s="832"/>
      <c r="BK113" s="832"/>
      <c r="BL113" s="832"/>
      <c r="BM113" s="832"/>
      <c r="BN113" s="832"/>
      <c r="BO113" s="832"/>
      <c r="BP113" s="833"/>
      <c r="BQ113" s="898">
        <v>94833</v>
      </c>
      <c r="BR113" s="899"/>
      <c r="BS113" s="899"/>
      <c r="BT113" s="899"/>
      <c r="BU113" s="899"/>
      <c r="BV113" s="899">
        <v>80302</v>
      </c>
      <c r="BW113" s="899"/>
      <c r="BX113" s="899"/>
      <c r="BY113" s="899"/>
      <c r="BZ113" s="899"/>
      <c r="CA113" s="899">
        <v>65726</v>
      </c>
      <c r="CB113" s="899"/>
      <c r="CC113" s="899"/>
      <c r="CD113" s="899"/>
      <c r="CE113" s="899"/>
      <c r="CF113" s="960">
        <v>0.1</v>
      </c>
      <c r="CG113" s="961"/>
      <c r="CH113" s="961"/>
      <c r="CI113" s="961"/>
      <c r="CJ113" s="961"/>
      <c r="CK113" s="1016"/>
      <c r="CL113" s="90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460</v>
      </c>
      <c r="DH113" s="862"/>
      <c r="DI113" s="862"/>
      <c r="DJ113" s="862"/>
      <c r="DK113" s="863"/>
      <c r="DL113" s="864" t="s">
        <v>130</v>
      </c>
      <c r="DM113" s="862"/>
      <c r="DN113" s="862"/>
      <c r="DO113" s="862"/>
      <c r="DP113" s="863"/>
      <c r="DQ113" s="864" t="s">
        <v>424</v>
      </c>
      <c r="DR113" s="862"/>
      <c r="DS113" s="862"/>
      <c r="DT113" s="862"/>
      <c r="DU113" s="863"/>
      <c r="DV113" s="909" t="s">
        <v>456</v>
      </c>
      <c r="DW113" s="910"/>
      <c r="DX113" s="910"/>
      <c r="DY113" s="910"/>
      <c r="DZ113" s="911"/>
    </row>
    <row r="114" spans="1:130" s="247" customFormat="1" ht="26.25" customHeight="1" x14ac:dyDescent="0.15">
      <c r="A114" s="1003"/>
      <c r="B114" s="1004"/>
      <c r="C114" s="832" t="s">
        <v>464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10301</v>
      </c>
      <c r="AB114" s="862"/>
      <c r="AC114" s="862"/>
      <c r="AD114" s="862"/>
      <c r="AE114" s="863"/>
      <c r="AF114" s="864">
        <v>10301</v>
      </c>
      <c r="AG114" s="862"/>
      <c r="AH114" s="862"/>
      <c r="AI114" s="862"/>
      <c r="AJ114" s="863"/>
      <c r="AK114" s="864">
        <v>10301</v>
      </c>
      <c r="AL114" s="862"/>
      <c r="AM114" s="862"/>
      <c r="AN114" s="862"/>
      <c r="AO114" s="863"/>
      <c r="AP114" s="909">
        <v>0</v>
      </c>
      <c r="AQ114" s="910"/>
      <c r="AR114" s="910"/>
      <c r="AS114" s="910"/>
      <c r="AT114" s="911"/>
      <c r="AU114" s="1021"/>
      <c r="AV114" s="1022"/>
      <c r="AW114" s="1022"/>
      <c r="AX114" s="1022"/>
      <c r="AY114" s="1022"/>
      <c r="AZ114" s="897" t="s">
        <v>465</v>
      </c>
      <c r="BA114" s="832"/>
      <c r="BB114" s="832"/>
      <c r="BC114" s="832"/>
      <c r="BD114" s="832"/>
      <c r="BE114" s="832"/>
      <c r="BF114" s="832"/>
      <c r="BG114" s="832"/>
      <c r="BH114" s="832"/>
      <c r="BI114" s="832"/>
      <c r="BJ114" s="832"/>
      <c r="BK114" s="832"/>
      <c r="BL114" s="832"/>
      <c r="BM114" s="832"/>
      <c r="BN114" s="832"/>
      <c r="BO114" s="832"/>
      <c r="BP114" s="833"/>
      <c r="BQ114" s="898">
        <v>21501389</v>
      </c>
      <c r="BR114" s="899"/>
      <c r="BS114" s="899"/>
      <c r="BT114" s="899"/>
      <c r="BU114" s="899"/>
      <c r="BV114" s="899">
        <v>20427682</v>
      </c>
      <c r="BW114" s="899"/>
      <c r="BX114" s="899"/>
      <c r="BY114" s="899"/>
      <c r="BZ114" s="899"/>
      <c r="CA114" s="899">
        <v>19859224</v>
      </c>
      <c r="CB114" s="899"/>
      <c r="CC114" s="899"/>
      <c r="CD114" s="899"/>
      <c r="CE114" s="899"/>
      <c r="CF114" s="960">
        <v>35.4</v>
      </c>
      <c r="CG114" s="961"/>
      <c r="CH114" s="961"/>
      <c r="CI114" s="961"/>
      <c r="CJ114" s="961"/>
      <c r="CK114" s="1016"/>
      <c r="CL114" s="903"/>
      <c r="CM114" s="906" t="s">
        <v>466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456</v>
      </c>
      <c r="DH114" s="862"/>
      <c r="DI114" s="862"/>
      <c r="DJ114" s="862"/>
      <c r="DK114" s="863"/>
      <c r="DL114" s="864" t="s">
        <v>396</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467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82542</v>
      </c>
      <c r="AB115" s="1008"/>
      <c r="AC115" s="1008"/>
      <c r="AD115" s="1008"/>
      <c r="AE115" s="1009"/>
      <c r="AF115" s="1010">
        <v>70112</v>
      </c>
      <c r="AG115" s="1008"/>
      <c r="AH115" s="1008"/>
      <c r="AI115" s="1008"/>
      <c r="AJ115" s="1009"/>
      <c r="AK115" s="1010">
        <v>56111</v>
      </c>
      <c r="AL115" s="1008"/>
      <c r="AM115" s="1008"/>
      <c r="AN115" s="1008"/>
      <c r="AO115" s="1009"/>
      <c r="AP115" s="1011">
        <v>0.1</v>
      </c>
      <c r="AQ115" s="1012"/>
      <c r="AR115" s="1012"/>
      <c r="AS115" s="1012"/>
      <c r="AT115" s="1013"/>
      <c r="AU115" s="1021"/>
      <c r="AV115" s="1022"/>
      <c r="AW115" s="1022"/>
      <c r="AX115" s="1022"/>
      <c r="AY115" s="1022"/>
      <c r="AZ115" s="897" t="s">
        <v>468</v>
      </c>
      <c r="BA115" s="832"/>
      <c r="BB115" s="832"/>
      <c r="BC115" s="832"/>
      <c r="BD115" s="832"/>
      <c r="BE115" s="832"/>
      <c r="BF115" s="832"/>
      <c r="BG115" s="832"/>
      <c r="BH115" s="832"/>
      <c r="BI115" s="832"/>
      <c r="BJ115" s="832"/>
      <c r="BK115" s="832"/>
      <c r="BL115" s="832"/>
      <c r="BM115" s="832"/>
      <c r="BN115" s="832"/>
      <c r="BO115" s="832"/>
      <c r="BP115" s="833"/>
      <c r="BQ115" s="898">
        <v>705001</v>
      </c>
      <c r="BR115" s="899"/>
      <c r="BS115" s="899"/>
      <c r="BT115" s="899"/>
      <c r="BU115" s="899"/>
      <c r="BV115" s="899">
        <v>189240</v>
      </c>
      <c r="BW115" s="899"/>
      <c r="BX115" s="899"/>
      <c r="BY115" s="899"/>
      <c r="BZ115" s="899"/>
      <c r="CA115" s="899" t="s">
        <v>130</v>
      </c>
      <c r="CB115" s="899"/>
      <c r="CC115" s="899"/>
      <c r="CD115" s="899"/>
      <c r="CE115" s="899"/>
      <c r="CF115" s="960" t="s">
        <v>460</v>
      </c>
      <c r="CG115" s="961"/>
      <c r="CH115" s="961"/>
      <c r="CI115" s="961"/>
      <c r="CJ115" s="961"/>
      <c r="CK115" s="1016"/>
      <c r="CL115" s="903"/>
      <c r="CM115" s="897" t="s">
        <v>469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809219</v>
      </c>
      <c r="DH115" s="862"/>
      <c r="DI115" s="862"/>
      <c r="DJ115" s="862"/>
      <c r="DK115" s="863"/>
      <c r="DL115" s="864">
        <v>810083</v>
      </c>
      <c r="DM115" s="862"/>
      <c r="DN115" s="862"/>
      <c r="DO115" s="862"/>
      <c r="DP115" s="863"/>
      <c r="DQ115" s="864">
        <v>847105</v>
      </c>
      <c r="DR115" s="862"/>
      <c r="DS115" s="862"/>
      <c r="DT115" s="862"/>
      <c r="DU115" s="863"/>
      <c r="DV115" s="909">
        <v>1.5</v>
      </c>
      <c r="DW115" s="910"/>
      <c r="DX115" s="910"/>
      <c r="DY115" s="910"/>
      <c r="DZ115" s="911"/>
    </row>
    <row r="116" spans="1:130" s="247" customFormat="1" ht="26.25" customHeight="1" x14ac:dyDescent="0.15">
      <c r="A116" s="1005"/>
      <c r="B116" s="1006"/>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456</v>
      </c>
      <c r="AB116" s="862"/>
      <c r="AC116" s="862"/>
      <c r="AD116" s="862"/>
      <c r="AE116" s="863"/>
      <c r="AF116" s="864" t="s">
        <v>424</v>
      </c>
      <c r="AG116" s="862"/>
      <c r="AH116" s="862"/>
      <c r="AI116" s="862"/>
      <c r="AJ116" s="863"/>
      <c r="AK116" s="864" t="s">
        <v>130</v>
      </c>
      <c r="AL116" s="862"/>
      <c r="AM116" s="862"/>
      <c r="AN116" s="862"/>
      <c r="AO116" s="863"/>
      <c r="AP116" s="909" t="s">
        <v>424</v>
      </c>
      <c r="AQ116" s="910"/>
      <c r="AR116" s="910"/>
      <c r="AS116" s="910"/>
      <c r="AT116" s="911"/>
      <c r="AU116" s="1021"/>
      <c r="AV116" s="1022"/>
      <c r="AW116" s="1022"/>
      <c r="AX116" s="1022"/>
      <c r="AY116" s="1022"/>
      <c r="AZ116" s="948" t="s">
        <v>471</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424</v>
      </c>
      <c r="CB116" s="899"/>
      <c r="CC116" s="899"/>
      <c r="CD116" s="899"/>
      <c r="CE116" s="899"/>
      <c r="CF116" s="960" t="s">
        <v>396</v>
      </c>
      <c r="CG116" s="961"/>
      <c r="CH116" s="961"/>
      <c r="CI116" s="961"/>
      <c r="CJ116" s="961"/>
      <c r="CK116" s="1016"/>
      <c r="CL116" s="903"/>
      <c r="CM116" s="906" t="s">
        <v>472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424</v>
      </c>
      <c r="DH116" s="862"/>
      <c r="DI116" s="862"/>
      <c r="DJ116" s="862"/>
      <c r="DK116" s="863"/>
      <c r="DL116" s="864" t="s">
        <v>459</v>
      </c>
      <c r="DM116" s="862"/>
      <c r="DN116" s="862"/>
      <c r="DO116" s="862"/>
      <c r="DP116" s="863"/>
      <c r="DQ116" s="864" t="s">
        <v>456</v>
      </c>
      <c r="DR116" s="862"/>
      <c r="DS116" s="862"/>
      <c r="DT116" s="862"/>
      <c r="DU116" s="863"/>
      <c r="DV116" s="909" t="s">
        <v>456</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473</v>
      </c>
      <c r="Z117" s="988"/>
      <c r="AA117" s="993">
        <v>15014332</v>
      </c>
      <c r="AB117" s="994"/>
      <c r="AC117" s="994"/>
      <c r="AD117" s="994"/>
      <c r="AE117" s="995"/>
      <c r="AF117" s="996">
        <v>16310256</v>
      </c>
      <c r="AG117" s="994"/>
      <c r="AH117" s="994"/>
      <c r="AI117" s="994"/>
      <c r="AJ117" s="995"/>
      <c r="AK117" s="996">
        <v>15621046</v>
      </c>
      <c r="AL117" s="994"/>
      <c r="AM117" s="994"/>
      <c r="AN117" s="994"/>
      <c r="AO117" s="995"/>
      <c r="AP117" s="997"/>
      <c r="AQ117" s="998"/>
      <c r="AR117" s="998"/>
      <c r="AS117" s="998"/>
      <c r="AT117" s="999"/>
      <c r="AU117" s="1021"/>
      <c r="AV117" s="1022"/>
      <c r="AW117" s="1022"/>
      <c r="AX117" s="1022"/>
      <c r="AY117" s="1022"/>
      <c r="AZ117" s="948" t="s">
        <v>474</v>
      </c>
      <c r="BA117" s="949"/>
      <c r="BB117" s="949"/>
      <c r="BC117" s="949"/>
      <c r="BD117" s="949"/>
      <c r="BE117" s="949"/>
      <c r="BF117" s="949"/>
      <c r="BG117" s="949"/>
      <c r="BH117" s="949"/>
      <c r="BI117" s="949"/>
      <c r="BJ117" s="949"/>
      <c r="BK117" s="949"/>
      <c r="BL117" s="949"/>
      <c r="BM117" s="949"/>
      <c r="BN117" s="949"/>
      <c r="BO117" s="949"/>
      <c r="BP117" s="950"/>
      <c r="BQ117" s="898" t="s">
        <v>460</v>
      </c>
      <c r="BR117" s="899"/>
      <c r="BS117" s="899"/>
      <c r="BT117" s="899"/>
      <c r="BU117" s="899"/>
      <c r="BV117" s="899" t="s">
        <v>460</v>
      </c>
      <c r="BW117" s="899"/>
      <c r="BX117" s="899"/>
      <c r="BY117" s="899"/>
      <c r="BZ117" s="899"/>
      <c r="CA117" s="899" t="s">
        <v>460</v>
      </c>
      <c r="CB117" s="899"/>
      <c r="CC117" s="899"/>
      <c r="CD117" s="899"/>
      <c r="CE117" s="899"/>
      <c r="CF117" s="960" t="s">
        <v>424</v>
      </c>
      <c r="CG117" s="961"/>
      <c r="CH117" s="961"/>
      <c r="CI117" s="961"/>
      <c r="CJ117" s="961"/>
      <c r="CK117" s="1016"/>
      <c r="CL117" s="903"/>
      <c r="CM117" s="906" t="s">
        <v>475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396</v>
      </c>
      <c r="DH117" s="862"/>
      <c r="DI117" s="862"/>
      <c r="DJ117" s="862"/>
      <c r="DK117" s="863"/>
      <c r="DL117" s="864" t="s">
        <v>460</v>
      </c>
      <c r="DM117" s="862"/>
      <c r="DN117" s="862"/>
      <c r="DO117" s="862"/>
      <c r="DP117" s="863"/>
      <c r="DQ117" s="864" t="s">
        <v>460</v>
      </c>
      <c r="DR117" s="862"/>
      <c r="DS117" s="862"/>
      <c r="DT117" s="862"/>
      <c r="DU117" s="863"/>
      <c r="DV117" s="909" t="s">
        <v>460</v>
      </c>
      <c r="DW117" s="910"/>
      <c r="DX117" s="910"/>
      <c r="DY117" s="910"/>
      <c r="DZ117" s="911"/>
    </row>
    <row r="118" spans="1:130" s="247" customFormat="1" ht="26.25" customHeight="1" x14ac:dyDescent="0.15">
      <c r="A118" s="986" t="s">
        <v>445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443</v>
      </c>
      <c r="AB118" s="987"/>
      <c r="AC118" s="987"/>
      <c r="AD118" s="987"/>
      <c r="AE118" s="988"/>
      <c r="AF118" s="989" t="s">
        <v>308</v>
      </c>
      <c r="AG118" s="987"/>
      <c r="AH118" s="987"/>
      <c r="AI118" s="987"/>
      <c r="AJ118" s="988"/>
      <c r="AK118" s="989" t="s">
        <v>307</v>
      </c>
      <c r="AL118" s="987"/>
      <c r="AM118" s="987"/>
      <c r="AN118" s="987"/>
      <c r="AO118" s="988"/>
      <c r="AP118" s="990" t="s">
        <v>444</v>
      </c>
      <c r="AQ118" s="991"/>
      <c r="AR118" s="991"/>
      <c r="AS118" s="991"/>
      <c r="AT118" s="992"/>
      <c r="AU118" s="1021"/>
      <c r="AV118" s="1022"/>
      <c r="AW118" s="1022"/>
      <c r="AX118" s="1022"/>
      <c r="AY118" s="1022"/>
      <c r="AZ118" s="964" t="s">
        <v>476</v>
      </c>
      <c r="BA118" s="965"/>
      <c r="BB118" s="965"/>
      <c r="BC118" s="965"/>
      <c r="BD118" s="965"/>
      <c r="BE118" s="965"/>
      <c r="BF118" s="965"/>
      <c r="BG118" s="965"/>
      <c r="BH118" s="965"/>
      <c r="BI118" s="965"/>
      <c r="BJ118" s="965"/>
      <c r="BK118" s="965"/>
      <c r="BL118" s="965"/>
      <c r="BM118" s="965"/>
      <c r="BN118" s="965"/>
      <c r="BO118" s="965"/>
      <c r="BP118" s="966"/>
      <c r="BQ118" s="967" t="s">
        <v>459</v>
      </c>
      <c r="BR118" s="930"/>
      <c r="BS118" s="930"/>
      <c r="BT118" s="930"/>
      <c r="BU118" s="930"/>
      <c r="BV118" s="930" t="s">
        <v>460</v>
      </c>
      <c r="BW118" s="930"/>
      <c r="BX118" s="930"/>
      <c r="BY118" s="930"/>
      <c r="BZ118" s="930"/>
      <c r="CA118" s="930" t="s">
        <v>460</v>
      </c>
      <c r="CB118" s="930"/>
      <c r="CC118" s="930"/>
      <c r="CD118" s="930"/>
      <c r="CE118" s="930"/>
      <c r="CF118" s="960" t="s">
        <v>459</v>
      </c>
      <c r="CG118" s="961"/>
      <c r="CH118" s="961"/>
      <c r="CI118" s="961"/>
      <c r="CJ118" s="961"/>
      <c r="CK118" s="1016"/>
      <c r="CL118" s="903"/>
      <c r="CM118" s="906" t="s">
        <v>477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460</v>
      </c>
      <c r="DM118" s="862"/>
      <c r="DN118" s="862"/>
      <c r="DO118" s="862"/>
      <c r="DP118" s="863"/>
      <c r="DQ118" s="864" t="s">
        <v>396</v>
      </c>
      <c r="DR118" s="862"/>
      <c r="DS118" s="862"/>
      <c r="DT118" s="862"/>
      <c r="DU118" s="863"/>
      <c r="DV118" s="909" t="s">
        <v>460</v>
      </c>
      <c r="DW118" s="910"/>
      <c r="DX118" s="910"/>
      <c r="DY118" s="910"/>
      <c r="DZ118" s="911"/>
    </row>
    <row r="119" spans="1:130" s="247" customFormat="1" ht="26.25" customHeight="1" x14ac:dyDescent="0.15">
      <c r="A119" s="900" t="s">
        <v>448</v>
      </c>
      <c r="B119" s="901"/>
      <c r="C119" s="976" t="s">
        <v>449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460</v>
      </c>
      <c r="AB119" s="980"/>
      <c r="AC119" s="980"/>
      <c r="AD119" s="980"/>
      <c r="AE119" s="981"/>
      <c r="AF119" s="982" t="s">
        <v>459</v>
      </c>
      <c r="AG119" s="980"/>
      <c r="AH119" s="980"/>
      <c r="AI119" s="980"/>
      <c r="AJ119" s="981"/>
      <c r="AK119" s="982" t="s">
        <v>396</v>
      </c>
      <c r="AL119" s="980"/>
      <c r="AM119" s="980"/>
      <c r="AN119" s="980"/>
      <c r="AO119" s="981"/>
      <c r="AP119" s="983" t="s">
        <v>459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478</v>
      </c>
      <c r="BP119" s="963"/>
      <c r="BQ119" s="967">
        <v>197604228</v>
      </c>
      <c r="BR119" s="930"/>
      <c r="BS119" s="930"/>
      <c r="BT119" s="930"/>
      <c r="BU119" s="930"/>
      <c r="BV119" s="930">
        <v>193308510</v>
      </c>
      <c r="BW119" s="930"/>
      <c r="BX119" s="930"/>
      <c r="BY119" s="930"/>
      <c r="BZ119" s="930"/>
      <c r="CA119" s="930">
        <v>197194252</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1084933</v>
      </c>
      <c r="DH119" s="845"/>
      <c r="DI119" s="845"/>
      <c r="DJ119" s="845"/>
      <c r="DK119" s="846"/>
      <c r="DL119" s="847">
        <v>182354</v>
      </c>
      <c r="DM119" s="845"/>
      <c r="DN119" s="845"/>
      <c r="DO119" s="845"/>
      <c r="DP119" s="846"/>
      <c r="DQ119" s="847">
        <v>129131</v>
      </c>
      <c r="DR119" s="845"/>
      <c r="DS119" s="845"/>
      <c r="DT119" s="845"/>
      <c r="DU119" s="846"/>
      <c r="DV119" s="933">
        <v>0.2</v>
      </c>
      <c r="DW119" s="934"/>
      <c r="DX119" s="934"/>
      <c r="DY119" s="934"/>
      <c r="DZ119" s="935"/>
    </row>
    <row r="120" spans="1:130" s="247" customFormat="1" ht="26.25" customHeight="1" x14ac:dyDescent="0.15">
      <c r="A120" s="902"/>
      <c r="B120" s="903"/>
      <c r="C120" s="906" t="s">
        <v>453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396</v>
      </c>
      <c r="AG120" s="862"/>
      <c r="AH120" s="862"/>
      <c r="AI120" s="862"/>
      <c r="AJ120" s="863"/>
      <c r="AK120" s="864" t="s">
        <v>459</v>
      </c>
      <c r="AL120" s="862"/>
      <c r="AM120" s="862"/>
      <c r="AN120" s="862"/>
      <c r="AO120" s="863"/>
      <c r="AP120" s="909" t="s">
        <v>396</v>
      </c>
      <c r="AQ120" s="910"/>
      <c r="AR120" s="910"/>
      <c r="AS120" s="910"/>
      <c r="AT120" s="911"/>
      <c r="AU120" s="968" t="s">
        <v>480</v>
      </c>
      <c r="AV120" s="969"/>
      <c r="AW120" s="969"/>
      <c r="AX120" s="969"/>
      <c r="AY120" s="970"/>
      <c r="AZ120" s="945" t="s">
        <v>481</v>
      </c>
      <c r="BA120" s="890"/>
      <c r="BB120" s="890"/>
      <c r="BC120" s="890"/>
      <c r="BD120" s="890"/>
      <c r="BE120" s="890"/>
      <c r="BF120" s="890"/>
      <c r="BG120" s="890"/>
      <c r="BH120" s="890"/>
      <c r="BI120" s="890"/>
      <c r="BJ120" s="890"/>
      <c r="BK120" s="890"/>
      <c r="BL120" s="890"/>
      <c r="BM120" s="890"/>
      <c r="BN120" s="890"/>
      <c r="BO120" s="890"/>
      <c r="BP120" s="891"/>
      <c r="BQ120" s="946">
        <v>21035299</v>
      </c>
      <c r="BR120" s="927"/>
      <c r="BS120" s="927"/>
      <c r="BT120" s="927"/>
      <c r="BU120" s="927"/>
      <c r="BV120" s="927">
        <v>19313376</v>
      </c>
      <c r="BW120" s="927"/>
      <c r="BX120" s="927"/>
      <c r="BY120" s="927"/>
      <c r="BZ120" s="927"/>
      <c r="CA120" s="927">
        <v>17100627</v>
      </c>
      <c r="CB120" s="927"/>
      <c r="CC120" s="927"/>
      <c r="CD120" s="927"/>
      <c r="CE120" s="927"/>
      <c r="CF120" s="951">
        <v>30.5</v>
      </c>
      <c r="CG120" s="952"/>
      <c r="CH120" s="952"/>
      <c r="CI120" s="952"/>
      <c r="CJ120" s="952"/>
      <c r="CK120" s="953" t="s">
        <v>482</v>
      </c>
      <c r="CL120" s="937"/>
      <c r="CM120" s="937"/>
      <c r="CN120" s="937"/>
      <c r="CO120" s="938"/>
      <c r="CP120" s="957" t="s">
        <v>416</v>
      </c>
      <c r="CQ120" s="958"/>
      <c r="CR120" s="958"/>
      <c r="CS120" s="958"/>
      <c r="CT120" s="958"/>
      <c r="CU120" s="958"/>
      <c r="CV120" s="958"/>
      <c r="CW120" s="958"/>
      <c r="CX120" s="958"/>
      <c r="CY120" s="958"/>
      <c r="CZ120" s="958"/>
      <c r="DA120" s="958"/>
      <c r="DB120" s="958"/>
      <c r="DC120" s="958"/>
      <c r="DD120" s="958"/>
      <c r="DE120" s="958"/>
      <c r="DF120" s="959"/>
      <c r="DG120" s="946">
        <v>58763883</v>
      </c>
      <c r="DH120" s="927"/>
      <c r="DI120" s="927"/>
      <c r="DJ120" s="927"/>
      <c r="DK120" s="927"/>
      <c r="DL120" s="927">
        <v>56853504</v>
      </c>
      <c r="DM120" s="927"/>
      <c r="DN120" s="927"/>
      <c r="DO120" s="927"/>
      <c r="DP120" s="927"/>
      <c r="DQ120" s="927">
        <v>57560219</v>
      </c>
      <c r="DR120" s="927"/>
      <c r="DS120" s="927"/>
      <c r="DT120" s="927"/>
      <c r="DU120" s="927"/>
      <c r="DV120" s="928">
        <v>102.5</v>
      </c>
      <c r="DW120" s="928"/>
      <c r="DX120" s="928"/>
      <c r="DY120" s="928"/>
      <c r="DZ120" s="929"/>
    </row>
    <row r="121" spans="1:130" s="247" customFormat="1" ht="26.25" customHeight="1" x14ac:dyDescent="0.15">
      <c r="A121" s="902"/>
      <c r="B121" s="903"/>
      <c r="C121" s="948" t="s">
        <v>483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459</v>
      </c>
      <c r="AB121" s="862"/>
      <c r="AC121" s="862"/>
      <c r="AD121" s="862"/>
      <c r="AE121" s="863"/>
      <c r="AF121" s="864" t="s">
        <v>396</v>
      </c>
      <c r="AG121" s="862"/>
      <c r="AH121" s="862"/>
      <c r="AI121" s="862"/>
      <c r="AJ121" s="863"/>
      <c r="AK121" s="864" t="s">
        <v>459</v>
      </c>
      <c r="AL121" s="862"/>
      <c r="AM121" s="862"/>
      <c r="AN121" s="862"/>
      <c r="AO121" s="863"/>
      <c r="AP121" s="909" t="s">
        <v>396</v>
      </c>
      <c r="AQ121" s="910"/>
      <c r="AR121" s="910"/>
      <c r="AS121" s="910"/>
      <c r="AT121" s="911"/>
      <c r="AU121" s="971"/>
      <c r="AV121" s="972"/>
      <c r="AW121" s="972"/>
      <c r="AX121" s="972"/>
      <c r="AY121" s="973"/>
      <c r="AZ121" s="897" t="s">
        <v>484</v>
      </c>
      <c r="BA121" s="832"/>
      <c r="BB121" s="832"/>
      <c r="BC121" s="832"/>
      <c r="BD121" s="832"/>
      <c r="BE121" s="832"/>
      <c r="BF121" s="832"/>
      <c r="BG121" s="832"/>
      <c r="BH121" s="832"/>
      <c r="BI121" s="832"/>
      <c r="BJ121" s="832"/>
      <c r="BK121" s="832"/>
      <c r="BL121" s="832"/>
      <c r="BM121" s="832"/>
      <c r="BN121" s="832"/>
      <c r="BO121" s="832"/>
      <c r="BP121" s="833"/>
      <c r="BQ121" s="898">
        <v>24542799</v>
      </c>
      <c r="BR121" s="899"/>
      <c r="BS121" s="899"/>
      <c r="BT121" s="899"/>
      <c r="BU121" s="899"/>
      <c r="BV121" s="899">
        <v>24782522</v>
      </c>
      <c r="BW121" s="899"/>
      <c r="BX121" s="899"/>
      <c r="BY121" s="899"/>
      <c r="BZ121" s="899"/>
      <c r="CA121" s="899">
        <v>26856295</v>
      </c>
      <c r="CB121" s="899"/>
      <c r="CC121" s="899"/>
      <c r="CD121" s="899"/>
      <c r="CE121" s="899"/>
      <c r="CF121" s="960">
        <v>47.8</v>
      </c>
      <c r="CG121" s="961"/>
      <c r="CH121" s="961"/>
      <c r="CI121" s="961"/>
      <c r="CJ121" s="961"/>
      <c r="CK121" s="954"/>
      <c r="CL121" s="940"/>
      <c r="CM121" s="940"/>
      <c r="CN121" s="940"/>
      <c r="CO121" s="941"/>
      <c r="CP121" s="920" t="s">
        <v>485</v>
      </c>
      <c r="CQ121" s="921"/>
      <c r="CR121" s="921"/>
      <c r="CS121" s="921"/>
      <c r="CT121" s="921"/>
      <c r="CU121" s="921"/>
      <c r="CV121" s="921"/>
      <c r="CW121" s="921"/>
      <c r="CX121" s="921"/>
      <c r="CY121" s="921"/>
      <c r="CZ121" s="921"/>
      <c r="DA121" s="921"/>
      <c r="DB121" s="921"/>
      <c r="DC121" s="921"/>
      <c r="DD121" s="921"/>
      <c r="DE121" s="921"/>
      <c r="DF121" s="922"/>
      <c r="DG121" s="898">
        <v>2110577</v>
      </c>
      <c r="DH121" s="899"/>
      <c r="DI121" s="899"/>
      <c r="DJ121" s="899"/>
      <c r="DK121" s="899"/>
      <c r="DL121" s="899">
        <v>2641321</v>
      </c>
      <c r="DM121" s="899"/>
      <c r="DN121" s="899"/>
      <c r="DO121" s="899"/>
      <c r="DP121" s="899"/>
      <c r="DQ121" s="899">
        <v>3434433</v>
      </c>
      <c r="DR121" s="899"/>
      <c r="DS121" s="899"/>
      <c r="DT121" s="899"/>
      <c r="DU121" s="899"/>
      <c r="DV121" s="876">
        <v>6.1</v>
      </c>
      <c r="DW121" s="876"/>
      <c r="DX121" s="876"/>
      <c r="DY121" s="876"/>
      <c r="DZ121" s="877"/>
    </row>
    <row r="122" spans="1:130" s="247" customFormat="1" ht="26.25" customHeight="1" x14ac:dyDescent="0.15">
      <c r="A122" s="902"/>
      <c r="B122" s="903"/>
      <c r="C122" s="906" t="s">
        <v>466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459</v>
      </c>
      <c r="AB122" s="862"/>
      <c r="AC122" s="862"/>
      <c r="AD122" s="862"/>
      <c r="AE122" s="863"/>
      <c r="AF122" s="864" t="s">
        <v>396</v>
      </c>
      <c r="AG122" s="862"/>
      <c r="AH122" s="862"/>
      <c r="AI122" s="862"/>
      <c r="AJ122" s="863"/>
      <c r="AK122" s="864" t="s">
        <v>396</v>
      </c>
      <c r="AL122" s="862"/>
      <c r="AM122" s="862"/>
      <c r="AN122" s="862"/>
      <c r="AO122" s="863"/>
      <c r="AP122" s="909" t="s">
        <v>396</v>
      </c>
      <c r="AQ122" s="910"/>
      <c r="AR122" s="910"/>
      <c r="AS122" s="910"/>
      <c r="AT122" s="911"/>
      <c r="AU122" s="971"/>
      <c r="AV122" s="972"/>
      <c r="AW122" s="972"/>
      <c r="AX122" s="972"/>
      <c r="AY122" s="973"/>
      <c r="AZ122" s="964" t="s">
        <v>486</v>
      </c>
      <c r="BA122" s="965"/>
      <c r="BB122" s="965"/>
      <c r="BC122" s="965"/>
      <c r="BD122" s="965"/>
      <c r="BE122" s="965"/>
      <c r="BF122" s="965"/>
      <c r="BG122" s="965"/>
      <c r="BH122" s="965"/>
      <c r="BI122" s="965"/>
      <c r="BJ122" s="965"/>
      <c r="BK122" s="965"/>
      <c r="BL122" s="965"/>
      <c r="BM122" s="965"/>
      <c r="BN122" s="965"/>
      <c r="BO122" s="965"/>
      <c r="BP122" s="966"/>
      <c r="BQ122" s="967">
        <v>126319136</v>
      </c>
      <c r="BR122" s="930"/>
      <c r="BS122" s="930"/>
      <c r="BT122" s="930"/>
      <c r="BU122" s="930"/>
      <c r="BV122" s="930">
        <v>124242907</v>
      </c>
      <c r="BW122" s="930"/>
      <c r="BX122" s="930"/>
      <c r="BY122" s="930"/>
      <c r="BZ122" s="930"/>
      <c r="CA122" s="930">
        <v>125269486</v>
      </c>
      <c r="CB122" s="930"/>
      <c r="CC122" s="930"/>
      <c r="CD122" s="930"/>
      <c r="CE122" s="930"/>
      <c r="CF122" s="931">
        <v>223.1</v>
      </c>
      <c r="CG122" s="932"/>
      <c r="CH122" s="932"/>
      <c r="CI122" s="932"/>
      <c r="CJ122" s="932"/>
      <c r="CK122" s="954"/>
      <c r="CL122" s="940"/>
      <c r="CM122" s="940"/>
      <c r="CN122" s="940"/>
      <c r="CO122" s="941"/>
      <c r="CP122" s="920" t="s">
        <v>487</v>
      </c>
      <c r="CQ122" s="921"/>
      <c r="CR122" s="921"/>
      <c r="CS122" s="921"/>
      <c r="CT122" s="921"/>
      <c r="CU122" s="921"/>
      <c r="CV122" s="921"/>
      <c r="CW122" s="921"/>
      <c r="CX122" s="921"/>
      <c r="CY122" s="921"/>
      <c r="CZ122" s="921"/>
      <c r="DA122" s="921"/>
      <c r="DB122" s="921"/>
      <c r="DC122" s="921"/>
      <c r="DD122" s="921"/>
      <c r="DE122" s="921"/>
      <c r="DF122" s="922"/>
      <c r="DG122" s="898">
        <v>2864057</v>
      </c>
      <c r="DH122" s="899"/>
      <c r="DI122" s="899"/>
      <c r="DJ122" s="899"/>
      <c r="DK122" s="899"/>
      <c r="DL122" s="899">
        <v>2636755</v>
      </c>
      <c r="DM122" s="899"/>
      <c r="DN122" s="899"/>
      <c r="DO122" s="899"/>
      <c r="DP122" s="899"/>
      <c r="DQ122" s="899">
        <v>2392804</v>
      </c>
      <c r="DR122" s="899"/>
      <c r="DS122" s="899"/>
      <c r="DT122" s="899"/>
      <c r="DU122" s="899"/>
      <c r="DV122" s="876">
        <v>4.3</v>
      </c>
      <c r="DW122" s="876"/>
      <c r="DX122" s="876"/>
      <c r="DY122" s="876"/>
      <c r="DZ122" s="877"/>
    </row>
    <row r="123" spans="1:130" s="247" customFormat="1" ht="26.25" customHeight="1" x14ac:dyDescent="0.15">
      <c r="A123" s="902"/>
      <c r="B123" s="903"/>
      <c r="C123" s="906" t="s">
        <v>472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396</v>
      </c>
      <c r="AG123" s="862"/>
      <c r="AH123" s="862"/>
      <c r="AI123" s="862"/>
      <c r="AJ123" s="863"/>
      <c r="AK123" s="864" t="s">
        <v>396</v>
      </c>
      <c r="AL123" s="862"/>
      <c r="AM123" s="862"/>
      <c r="AN123" s="862"/>
      <c r="AO123" s="863"/>
      <c r="AP123" s="909" t="s">
        <v>488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489</v>
      </c>
      <c r="BP123" s="963"/>
      <c r="BQ123" s="917">
        <v>171897234</v>
      </c>
      <c r="BR123" s="918"/>
      <c r="BS123" s="918"/>
      <c r="BT123" s="918"/>
      <c r="BU123" s="918"/>
      <c r="BV123" s="918">
        <v>168338805</v>
      </c>
      <c r="BW123" s="918"/>
      <c r="BX123" s="918"/>
      <c r="BY123" s="918"/>
      <c r="BZ123" s="918"/>
      <c r="CA123" s="918">
        <v>169226408</v>
      </c>
      <c r="CB123" s="918"/>
      <c r="CC123" s="918"/>
      <c r="CD123" s="918"/>
      <c r="CE123" s="918"/>
      <c r="CF123" s="828"/>
      <c r="CG123" s="829"/>
      <c r="CH123" s="829"/>
      <c r="CI123" s="829"/>
      <c r="CJ123" s="919"/>
      <c r="CK123" s="954"/>
      <c r="CL123" s="940"/>
      <c r="CM123" s="940"/>
      <c r="CN123" s="940"/>
      <c r="CO123" s="941"/>
      <c r="CP123" s="920" t="s">
        <v>490</v>
      </c>
      <c r="CQ123" s="921"/>
      <c r="CR123" s="921"/>
      <c r="CS123" s="921"/>
      <c r="CT123" s="921"/>
      <c r="CU123" s="921"/>
      <c r="CV123" s="921"/>
      <c r="CW123" s="921"/>
      <c r="CX123" s="921"/>
      <c r="CY123" s="921"/>
      <c r="CZ123" s="921"/>
      <c r="DA123" s="921"/>
      <c r="DB123" s="921"/>
      <c r="DC123" s="921"/>
      <c r="DD123" s="921"/>
      <c r="DE123" s="921"/>
      <c r="DF123" s="922"/>
      <c r="DG123" s="861">
        <v>140600</v>
      </c>
      <c r="DH123" s="862"/>
      <c r="DI123" s="862"/>
      <c r="DJ123" s="862"/>
      <c r="DK123" s="863"/>
      <c r="DL123" s="864">
        <v>170850</v>
      </c>
      <c r="DM123" s="862"/>
      <c r="DN123" s="862"/>
      <c r="DO123" s="862"/>
      <c r="DP123" s="863"/>
      <c r="DQ123" s="864">
        <v>177545</v>
      </c>
      <c r="DR123" s="862"/>
      <c r="DS123" s="862"/>
      <c r="DT123" s="862"/>
      <c r="DU123" s="863"/>
      <c r="DV123" s="909">
        <v>0.3</v>
      </c>
      <c r="DW123" s="910"/>
      <c r="DX123" s="910"/>
      <c r="DY123" s="910"/>
      <c r="DZ123" s="911"/>
    </row>
    <row r="124" spans="1:130" s="247" customFormat="1" ht="26.25" customHeight="1" thickBot="1" x14ac:dyDescent="0.2">
      <c r="A124" s="902"/>
      <c r="B124" s="903"/>
      <c r="C124" s="906" t="s">
        <v>475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451</v>
      </c>
      <c r="AB124" s="862"/>
      <c r="AC124" s="862"/>
      <c r="AD124" s="862"/>
      <c r="AE124" s="863"/>
      <c r="AF124" s="864" t="s">
        <v>130</v>
      </c>
      <c r="AG124" s="862"/>
      <c r="AH124" s="862"/>
      <c r="AI124" s="862"/>
      <c r="AJ124" s="863"/>
      <c r="AK124" s="864" t="s">
        <v>396</v>
      </c>
      <c r="AL124" s="862"/>
      <c r="AM124" s="862"/>
      <c r="AN124" s="862"/>
      <c r="AO124" s="863"/>
      <c r="AP124" s="909" t="s">
        <v>491</v>
      </c>
      <c r="AQ124" s="910"/>
      <c r="AR124" s="910"/>
      <c r="AS124" s="910"/>
      <c r="AT124" s="911"/>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45.5</v>
      </c>
      <c r="BR124" s="916"/>
      <c r="BS124" s="916"/>
      <c r="BT124" s="916"/>
      <c r="BU124" s="916"/>
      <c r="BV124" s="916">
        <v>44.3</v>
      </c>
      <c r="BW124" s="916"/>
      <c r="BX124" s="916"/>
      <c r="BY124" s="916"/>
      <c r="BZ124" s="916"/>
      <c r="CA124" s="916">
        <v>49.8</v>
      </c>
      <c r="CB124" s="916"/>
      <c r="CC124" s="916"/>
      <c r="CD124" s="916"/>
      <c r="CE124" s="916"/>
      <c r="CF124" s="806"/>
      <c r="CG124" s="807"/>
      <c r="CH124" s="807"/>
      <c r="CI124" s="807"/>
      <c r="CJ124" s="947"/>
      <c r="CK124" s="955"/>
      <c r="CL124" s="955"/>
      <c r="CM124" s="955"/>
      <c r="CN124" s="955"/>
      <c r="CO124" s="956"/>
      <c r="CP124" s="920" t="s">
        <v>493</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v>27301</v>
      </c>
      <c r="DM124" s="845"/>
      <c r="DN124" s="845"/>
      <c r="DO124" s="845"/>
      <c r="DP124" s="846"/>
      <c r="DQ124" s="847">
        <v>16588</v>
      </c>
      <c r="DR124" s="845"/>
      <c r="DS124" s="845"/>
      <c r="DT124" s="845"/>
      <c r="DU124" s="846"/>
      <c r="DV124" s="933">
        <v>0</v>
      </c>
      <c r="DW124" s="934"/>
      <c r="DX124" s="934"/>
      <c r="DY124" s="934"/>
      <c r="DZ124" s="935"/>
    </row>
    <row r="125" spans="1:130" s="247" customFormat="1" ht="26.25" customHeight="1" x14ac:dyDescent="0.15">
      <c r="A125" s="902"/>
      <c r="B125" s="903"/>
      <c r="C125" s="906" t="s">
        <v>477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494</v>
      </c>
      <c r="AB125" s="862"/>
      <c r="AC125" s="862"/>
      <c r="AD125" s="862"/>
      <c r="AE125" s="863"/>
      <c r="AF125" s="864" t="s">
        <v>396</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495</v>
      </c>
      <c r="CL125" s="937"/>
      <c r="CM125" s="937"/>
      <c r="CN125" s="937"/>
      <c r="CO125" s="938"/>
      <c r="CP125" s="945" t="s">
        <v>496</v>
      </c>
      <c r="CQ125" s="890"/>
      <c r="CR125" s="890"/>
      <c r="CS125" s="890"/>
      <c r="CT125" s="890"/>
      <c r="CU125" s="890"/>
      <c r="CV125" s="890"/>
      <c r="CW125" s="890"/>
      <c r="CX125" s="890"/>
      <c r="CY125" s="890"/>
      <c r="CZ125" s="890"/>
      <c r="DA125" s="890"/>
      <c r="DB125" s="890"/>
      <c r="DC125" s="890"/>
      <c r="DD125" s="890"/>
      <c r="DE125" s="890"/>
      <c r="DF125" s="891"/>
      <c r="DG125" s="946" t="s">
        <v>396</v>
      </c>
      <c r="DH125" s="927"/>
      <c r="DI125" s="927"/>
      <c r="DJ125" s="927"/>
      <c r="DK125" s="927"/>
      <c r="DL125" s="927" t="s">
        <v>451</v>
      </c>
      <c r="DM125" s="927"/>
      <c r="DN125" s="927"/>
      <c r="DO125" s="927"/>
      <c r="DP125" s="927"/>
      <c r="DQ125" s="927" t="s">
        <v>497</v>
      </c>
      <c r="DR125" s="927"/>
      <c r="DS125" s="927"/>
      <c r="DT125" s="927"/>
      <c r="DU125" s="927"/>
      <c r="DV125" s="928" t="s">
        <v>130</v>
      </c>
      <c r="DW125" s="928"/>
      <c r="DX125" s="928"/>
      <c r="DY125" s="928"/>
      <c r="DZ125" s="929"/>
    </row>
    <row r="126" spans="1:130" s="247" customFormat="1" ht="26.25" customHeight="1" thickBot="1" x14ac:dyDescent="0.2">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82530</v>
      </c>
      <c r="AB126" s="862"/>
      <c r="AC126" s="862"/>
      <c r="AD126" s="862"/>
      <c r="AE126" s="863"/>
      <c r="AF126" s="864">
        <v>70112</v>
      </c>
      <c r="AG126" s="862"/>
      <c r="AH126" s="862"/>
      <c r="AI126" s="862"/>
      <c r="AJ126" s="863"/>
      <c r="AK126" s="864">
        <v>56111</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v>705001</v>
      </c>
      <c r="DH126" s="899"/>
      <c r="DI126" s="899"/>
      <c r="DJ126" s="899"/>
      <c r="DK126" s="899"/>
      <c r="DL126" s="899">
        <v>189240</v>
      </c>
      <c r="DM126" s="899"/>
      <c r="DN126" s="899"/>
      <c r="DO126" s="899"/>
      <c r="DP126" s="899"/>
      <c r="DQ126" s="899" t="s">
        <v>396</v>
      </c>
      <c r="DR126" s="899"/>
      <c r="DS126" s="899"/>
      <c r="DT126" s="899"/>
      <c r="DU126" s="899"/>
      <c r="DV126" s="876" t="s">
        <v>460</v>
      </c>
      <c r="DW126" s="876"/>
      <c r="DX126" s="876"/>
      <c r="DY126" s="876"/>
      <c r="DZ126" s="877"/>
    </row>
    <row r="127" spans="1:130" s="247" customFormat="1" ht="26.25" customHeight="1" x14ac:dyDescent="0.15">
      <c r="A127" s="904"/>
      <c r="B127" s="905"/>
      <c r="C127" s="923" t="s">
        <v>499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v>
      </c>
      <c r="AB127" s="862"/>
      <c r="AC127" s="862"/>
      <c r="AD127" s="862"/>
      <c r="AE127" s="863"/>
      <c r="AF127" s="864" t="s">
        <v>451</v>
      </c>
      <c r="AG127" s="862"/>
      <c r="AH127" s="862"/>
      <c r="AI127" s="862"/>
      <c r="AJ127" s="863"/>
      <c r="AK127" s="864" t="s">
        <v>488</v>
      </c>
      <c r="AL127" s="862"/>
      <c r="AM127" s="862"/>
      <c r="AN127" s="862"/>
      <c r="AO127" s="863"/>
      <c r="AP127" s="909" t="s">
        <v>460</v>
      </c>
      <c r="AQ127" s="910"/>
      <c r="AR127" s="910"/>
      <c r="AS127" s="910"/>
      <c r="AT127" s="911"/>
      <c r="AU127" s="283"/>
      <c r="AV127" s="283"/>
      <c r="AW127" s="283"/>
      <c r="AX127" s="926" t="s">
        <v>500</v>
      </c>
      <c r="AY127" s="894"/>
      <c r="AZ127" s="894"/>
      <c r="BA127" s="894"/>
      <c r="BB127" s="894"/>
      <c r="BC127" s="894"/>
      <c r="BD127" s="894"/>
      <c r="BE127" s="895"/>
      <c r="BF127" s="893" t="s">
        <v>501</v>
      </c>
      <c r="BG127" s="894"/>
      <c r="BH127" s="894"/>
      <c r="BI127" s="894"/>
      <c r="BJ127" s="894"/>
      <c r="BK127" s="894"/>
      <c r="BL127" s="895"/>
      <c r="BM127" s="893" t="s">
        <v>502</v>
      </c>
      <c r="BN127" s="894"/>
      <c r="BO127" s="894"/>
      <c r="BP127" s="894"/>
      <c r="BQ127" s="894"/>
      <c r="BR127" s="894"/>
      <c r="BS127" s="895"/>
      <c r="BT127" s="893" t="s">
        <v>503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504</v>
      </c>
      <c r="CQ127" s="832"/>
      <c r="CR127" s="832"/>
      <c r="CS127" s="832"/>
      <c r="CT127" s="832"/>
      <c r="CU127" s="832"/>
      <c r="CV127" s="832"/>
      <c r="CW127" s="832"/>
      <c r="CX127" s="832"/>
      <c r="CY127" s="832"/>
      <c r="CZ127" s="832"/>
      <c r="DA127" s="832"/>
      <c r="DB127" s="832"/>
      <c r="DC127" s="832"/>
      <c r="DD127" s="832"/>
      <c r="DE127" s="832"/>
      <c r="DF127" s="833"/>
      <c r="DG127" s="898" t="s">
        <v>396</v>
      </c>
      <c r="DH127" s="899"/>
      <c r="DI127" s="899"/>
      <c r="DJ127" s="899"/>
      <c r="DK127" s="899"/>
      <c r="DL127" s="899" t="s">
        <v>396</v>
      </c>
      <c r="DM127" s="899"/>
      <c r="DN127" s="899"/>
      <c r="DO127" s="899"/>
      <c r="DP127" s="899"/>
      <c r="DQ127" s="899" t="s">
        <v>456</v>
      </c>
      <c r="DR127" s="899"/>
      <c r="DS127" s="899"/>
      <c r="DT127" s="899"/>
      <c r="DU127" s="899"/>
      <c r="DV127" s="876" t="s">
        <v>491</v>
      </c>
      <c r="DW127" s="876"/>
      <c r="DX127" s="876"/>
      <c r="DY127" s="876"/>
      <c r="DZ127" s="877"/>
    </row>
    <row r="128" spans="1:130" s="247" customFormat="1" ht="26.25" customHeight="1" thickBot="1" x14ac:dyDescent="0.2">
      <c r="A128" s="878" t="s">
        <v>505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506</v>
      </c>
      <c r="X128" s="880"/>
      <c r="Y128" s="880"/>
      <c r="Z128" s="881"/>
      <c r="AA128" s="882">
        <v>2067911</v>
      </c>
      <c r="AB128" s="883"/>
      <c r="AC128" s="883"/>
      <c r="AD128" s="883"/>
      <c r="AE128" s="884"/>
      <c r="AF128" s="885">
        <v>2015622</v>
      </c>
      <c r="AG128" s="883"/>
      <c r="AH128" s="883"/>
      <c r="AI128" s="883"/>
      <c r="AJ128" s="884"/>
      <c r="AK128" s="885">
        <v>2052538</v>
      </c>
      <c r="AL128" s="883"/>
      <c r="AM128" s="883"/>
      <c r="AN128" s="883"/>
      <c r="AO128" s="884"/>
      <c r="AP128" s="886"/>
      <c r="AQ128" s="887"/>
      <c r="AR128" s="887"/>
      <c r="AS128" s="887"/>
      <c r="AT128" s="888"/>
      <c r="AU128" s="283"/>
      <c r="AV128" s="283"/>
      <c r="AW128" s="283"/>
      <c r="AX128" s="889" t="s">
        <v>507</v>
      </c>
      <c r="AY128" s="890"/>
      <c r="AZ128" s="890"/>
      <c r="BA128" s="890"/>
      <c r="BB128" s="890"/>
      <c r="BC128" s="890"/>
      <c r="BD128" s="890"/>
      <c r="BE128" s="891"/>
      <c r="BF128" s="868" t="s">
        <v>451</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508</v>
      </c>
      <c r="CQ128" s="810"/>
      <c r="CR128" s="810"/>
      <c r="CS128" s="810"/>
      <c r="CT128" s="810"/>
      <c r="CU128" s="810"/>
      <c r="CV128" s="810"/>
      <c r="CW128" s="810"/>
      <c r="CX128" s="810"/>
      <c r="CY128" s="810"/>
      <c r="CZ128" s="810"/>
      <c r="DA128" s="810"/>
      <c r="DB128" s="810"/>
      <c r="DC128" s="810"/>
      <c r="DD128" s="810"/>
      <c r="DE128" s="810"/>
      <c r="DF128" s="811"/>
      <c r="DG128" s="872" t="s">
        <v>491</v>
      </c>
      <c r="DH128" s="873"/>
      <c r="DI128" s="873"/>
      <c r="DJ128" s="873"/>
      <c r="DK128" s="873"/>
      <c r="DL128" s="873" t="s">
        <v>488</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509</v>
      </c>
      <c r="X129" s="859"/>
      <c r="Y129" s="859"/>
      <c r="Z129" s="860"/>
      <c r="AA129" s="861">
        <v>66985751</v>
      </c>
      <c r="AB129" s="862"/>
      <c r="AC129" s="862"/>
      <c r="AD129" s="862"/>
      <c r="AE129" s="863"/>
      <c r="AF129" s="864">
        <v>67583347</v>
      </c>
      <c r="AG129" s="862"/>
      <c r="AH129" s="862"/>
      <c r="AI129" s="862"/>
      <c r="AJ129" s="863"/>
      <c r="AK129" s="864">
        <v>66951388</v>
      </c>
      <c r="AL129" s="862"/>
      <c r="AM129" s="862"/>
      <c r="AN129" s="862"/>
      <c r="AO129" s="863"/>
      <c r="AP129" s="865"/>
      <c r="AQ129" s="866"/>
      <c r="AR129" s="866"/>
      <c r="AS129" s="866"/>
      <c r="AT129" s="867"/>
      <c r="AU129" s="285"/>
      <c r="AV129" s="285"/>
      <c r="AW129" s="285"/>
      <c r="AX129" s="831" t="s">
        <v>510</v>
      </c>
      <c r="AY129" s="832"/>
      <c r="AZ129" s="832"/>
      <c r="BA129" s="832"/>
      <c r="BB129" s="832"/>
      <c r="BC129" s="832"/>
      <c r="BD129" s="832"/>
      <c r="BE129" s="833"/>
      <c r="BF129" s="851" t="s">
        <v>130</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512</v>
      </c>
      <c r="X130" s="859"/>
      <c r="Y130" s="859"/>
      <c r="Z130" s="860"/>
      <c r="AA130" s="861">
        <v>10583078</v>
      </c>
      <c r="AB130" s="862"/>
      <c r="AC130" s="862"/>
      <c r="AD130" s="862"/>
      <c r="AE130" s="863"/>
      <c r="AF130" s="864">
        <v>11328918</v>
      </c>
      <c r="AG130" s="862"/>
      <c r="AH130" s="862"/>
      <c r="AI130" s="862"/>
      <c r="AJ130" s="863"/>
      <c r="AK130" s="864">
        <v>10797379</v>
      </c>
      <c r="AL130" s="862"/>
      <c r="AM130" s="862"/>
      <c r="AN130" s="862"/>
      <c r="AO130" s="863"/>
      <c r="AP130" s="865"/>
      <c r="AQ130" s="866"/>
      <c r="AR130" s="866"/>
      <c r="AS130" s="866"/>
      <c r="AT130" s="867"/>
      <c r="AU130" s="285"/>
      <c r="AV130" s="285"/>
      <c r="AW130" s="285"/>
      <c r="AX130" s="831" t="s">
        <v>513</v>
      </c>
      <c r="AY130" s="832"/>
      <c r="AZ130" s="832"/>
      <c r="BA130" s="832"/>
      <c r="BB130" s="832"/>
      <c r="BC130" s="832"/>
      <c r="BD130" s="832"/>
      <c r="BE130" s="833"/>
      <c r="BF130" s="834">
        <v>4.7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514</v>
      </c>
      <c r="X131" s="842"/>
      <c r="Y131" s="842"/>
      <c r="Z131" s="843"/>
      <c r="AA131" s="844">
        <v>56402673</v>
      </c>
      <c r="AB131" s="845"/>
      <c r="AC131" s="845"/>
      <c r="AD131" s="845"/>
      <c r="AE131" s="846"/>
      <c r="AF131" s="847">
        <v>56254429</v>
      </c>
      <c r="AG131" s="845"/>
      <c r="AH131" s="845"/>
      <c r="AI131" s="845"/>
      <c r="AJ131" s="846"/>
      <c r="AK131" s="847">
        <v>56154009</v>
      </c>
      <c r="AL131" s="845"/>
      <c r="AM131" s="845"/>
      <c r="AN131" s="845"/>
      <c r="AO131" s="846"/>
      <c r="AP131" s="848"/>
      <c r="AQ131" s="849"/>
      <c r="AR131" s="849"/>
      <c r="AS131" s="849"/>
      <c r="AT131" s="850"/>
      <c r="AU131" s="285"/>
      <c r="AV131" s="285"/>
      <c r="AW131" s="285"/>
      <c r="AX131" s="809" t="s">
        <v>515</v>
      </c>
      <c r="AY131" s="810"/>
      <c r="AZ131" s="810"/>
      <c r="BA131" s="810"/>
      <c r="BB131" s="810"/>
      <c r="BC131" s="810"/>
      <c r="BD131" s="810"/>
      <c r="BE131" s="811"/>
      <c r="BF131" s="812">
        <v>49.8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517</v>
      </c>
      <c r="W132" s="822"/>
      <c r="X132" s="822"/>
      <c r="Y132" s="822"/>
      <c r="Z132" s="823"/>
      <c r="AA132" s="824">
        <v>4.1901258830000003</v>
      </c>
      <c r="AB132" s="825"/>
      <c r="AC132" s="825"/>
      <c r="AD132" s="825"/>
      <c r="AE132" s="826"/>
      <c r="AF132" s="827">
        <v>5.2719688969999998</v>
      </c>
      <c r="AG132" s="825"/>
      <c r="AH132" s="825"/>
      <c r="AI132" s="825"/>
      <c r="AJ132" s="826"/>
      <c r="AK132" s="827">
        <v>4.9348729489999998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518</v>
      </c>
      <c r="W133" s="801"/>
      <c r="X133" s="801"/>
      <c r="Y133" s="801"/>
      <c r="Z133" s="802"/>
      <c r="AA133" s="803">
        <v>5</v>
      </c>
      <c r="AB133" s="804"/>
      <c r="AC133" s="804"/>
      <c r="AD133" s="804"/>
      <c r="AE133" s="805"/>
      <c r="AF133" s="803">
        <v>4.7</v>
      </c>
      <c r="AG133" s="804"/>
      <c r="AH133" s="804"/>
      <c r="AI133" s="804"/>
      <c r="AJ133" s="805"/>
      <c r="AK133" s="803">
        <v>4.7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RsgrIG5ysGCg1etR2VwwYeaxmrxFgyO3HVUxp/+S0d6EwvCiHgbDa0iwo4XUgTIArgiC9vl38RYPa1rUmwOmA==" saltValue="mWRx3T1Rf5Ai5gAY40Bm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40" zoomScale="85" zoomScaleNormal="85" zoomScaleSheetLayoutView="85" workbookViewId="0">
      <selection activeCell="CT74" sqref="CT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WiIcQ7wqxs+IflL0VAY/pS6oQ4sAZndXqYxtCIvDUwrFQ3wNbx7JfWeuhUjm29OZ/p1KnesRu2kISvo3sOQxA==" saltValue="eI0T9li09JbZe4IwExpL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KaMbwDubciB4lM89T1hdsgap6Zh5idowBOgdFhRSzVYmWp6nehKhParW4gdEVZ02WscPiOEaR2+A6qmhjmf0A==" saltValue="/DcdRwiT0BmTrP5c5JFB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527</v>
      </c>
      <c r="AL9" s="1230"/>
      <c r="AM9" s="1230"/>
      <c r="AN9" s="1231"/>
      <c r="AO9" s="313">
        <v>19927957</v>
      </c>
      <c r="AP9" s="313">
        <v>71656</v>
      </c>
      <c r="AQ9" s="314">
        <v>56205</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528</v>
      </c>
      <c r="AL10" s="1230"/>
      <c r="AM10" s="1230"/>
      <c r="AN10" s="1231"/>
      <c r="AO10" s="316">
        <v>2205451</v>
      </c>
      <c r="AP10" s="316">
        <v>7930</v>
      </c>
      <c r="AQ10" s="317">
        <v>3535</v>
      </c>
      <c r="AR10" s="318">
        <v>124.3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529</v>
      </c>
      <c r="AL11" s="1230"/>
      <c r="AM11" s="1230"/>
      <c r="AN11" s="1231"/>
      <c r="AO11" s="316">
        <v>6217</v>
      </c>
      <c r="AP11" s="316">
        <v>22</v>
      </c>
      <c r="AQ11" s="317">
        <v>1601</v>
      </c>
      <c r="AR11" s="318">
        <v>-98.6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530</v>
      </c>
      <c r="AL12" s="1230"/>
      <c r="AM12" s="1230"/>
      <c r="AN12" s="1231"/>
      <c r="AO12" s="316">
        <v>365016</v>
      </c>
      <c r="AP12" s="316">
        <v>1313</v>
      </c>
      <c r="AQ12" s="317">
        <v>977</v>
      </c>
      <c r="AR12" s="318">
        <v>34.4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531</v>
      </c>
      <c r="AL13" s="1230"/>
      <c r="AM13" s="1230"/>
      <c r="AN13" s="1231"/>
      <c r="AO13" s="316" t="s">
        <v>532</v>
      </c>
      <c r="AP13" s="316" t="s">
        <v>532</v>
      </c>
      <c r="AQ13" s="317">
        <v>14</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533</v>
      </c>
      <c r="AL14" s="1230"/>
      <c r="AM14" s="1230"/>
      <c r="AN14" s="1231"/>
      <c r="AO14" s="316">
        <v>577930</v>
      </c>
      <c r="AP14" s="316">
        <v>2078</v>
      </c>
      <c r="AQ14" s="317">
        <v>2086</v>
      </c>
      <c r="AR14" s="318">
        <v>-0.4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534</v>
      </c>
      <c r="AL15" s="1230"/>
      <c r="AM15" s="1230"/>
      <c r="AN15" s="1231"/>
      <c r="AO15" s="316">
        <v>1043472</v>
      </c>
      <c r="AP15" s="316">
        <v>3752</v>
      </c>
      <c r="AQ15" s="317">
        <v>1354</v>
      </c>
      <c r="AR15" s="318">
        <v>177.1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535</v>
      </c>
      <c r="AL16" s="1233"/>
      <c r="AM16" s="1233"/>
      <c r="AN16" s="1234"/>
      <c r="AO16" s="316">
        <v>-1944408</v>
      </c>
      <c r="AP16" s="316">
        <v>-6992</v>
      </c>
      <c r="AQ16" s="317">
        <v>-3936</v>
      </c>
      <c r="AR16" s="318">
        <v>77.599999999999994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187</v>
      </c>
      <c r="AL17" s="1233"/>
      <c r="AM17" s="1233"/>
      <c r="AN17" s="1234"/>
      <c r="AO17" s="316">
        <v>22181635</v>
      </c>
      <c r="AP17" s="316">
        <v>79760</v>
      </c>
      <c r="AQ17" s="317">
        <v>61836</v>
      </c>
      <c r="AR17" s="318">
        <v>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540</v>
      </c>
      <c r="AL21" s="1227"/>
      <c r="AM21" s="1227"/>
      <c r="AN21" s="1228"/>
      <c r="AO21" s="328">
        <v>8.44</v>
      </c>
      <c r="AP21" s="329">
        <v>6.05</v>
      </c>
      <c r="AQ21" s="330">
        <v>2.39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541</v>
      </c>
      <c r="AL22" s="1227"/>
      <c r="AM22" s="1227"/>
      <c r="AN22" s="1228"/>
      <c r="AO22" s="333">
        <v>99.9</v>
      </c>
      <c r="AP22" s="334">
        <v>100</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545</v>
      </c>
      <c r="AL32" s="1218"/>
      <c r="AM32" s="1218"/>
      <c r="AN32" s="1219"/>
      <c r="AO32" s="343">
        <v>10855449</v>
      </c>
      <c r="AP32" s="343">
        <v>39034</v>
      </c>
      <c r="AQ32" s="344">
        <v>27026</v>
      </c>
      <c r="AR32" s="345">
        <v>44.4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546</v>
      </c>
      <c r="AL33" s="1218"/>
      <c r="AM33" s="1218"/>
      <c r="AN33" s="1219"/>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547</v>
      </c>
      <c r="AL34" s="1218"/>
      <c r="AM34" s="1218"/>
      <c r="AN34" s="1219"/>
      <c r="AO34" s="343" t="s">
        <v>532</v>
      </c>
      <c r="AP34" s="343" t="s">
        <v>532</v>
      </c>
      <c r="AQ34" s="344">
        <v>25</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548</v>
      </c>
      <c r="AL35" s="1218"/>
      <c r="AM35" s="1218"/>
      <c r="AN35" s="1219"/>
      <c r="AO35" s="343">
        <v>4699185</v>
      </c>
      <c r="AP35" s="343">
        <v>16897</v>
      </c>
      <c r="AQ35" s="344">
        <v>6128</v>
      </c>
      <c r="AR35" s="345">
        <v>175.7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549</v>
      </c>
      <c r="AL36" s="1218"/>
      <c r="AM36" s="1218"/>
      <c r="AN36" s="1219"/>
      <c r="AO36" s="343">
        <v>10301</v>
      </c>
      <c r="AP36" s="343">
        <v>37</v>
      </c>
      <c r="AQ36" s="344">
        <v>667</v>
      </c>
      <c r="AR36" s="345">
        <v>-94.5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550</v>
      </c>
      <c r="AL37" s="1218"/>
      <c r="AM37" s="1218"/>
      <c r="AN37" s="1219"/>
      <c r="AO37" s="343">
        <v>56111</v>
      </c>
      <c r="AP37" s="343">
        <v>202</v>
      </c>
      <c r="AQ37" s="344">
        <v>1499</v>
      </c>
      <c r="AR37" s="345">
        <v>-86.5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551</v>
      </c>
      <c r="AL38" s="1221"/>
      <c r="AM38" s="1221"/>
      <c r="AN38" s="1222"/>
      <c r="AO38" s="346" t="s">
        <v>532</v>
      </c>
      <c r="AP38" s="346" t="s">
        <v>532</v>
      </c>
      <c r="AQ38" s="347">
        <v>0</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552</v>
      </c>
      <c r="AL39" s="1221"/>
      <c r="AM39" s="1221"/>
      <c r="AN39" s="1222"/>
      <c r="AO39" s="343">
        <v>-2052538</v>
      </c>
      <c r="AP39" s="343">
        <v>-7380</v>
      </c>
      <c r="AQ39" s="344">
        <v>-7805</v>
      </c>
      <c r="AR39" s="345">
        <v>-5.4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553</v>
      </c>
      <c r="AL40" s="1218"/>
      <c r="AM40" s="1218"/>
      <c r="AN40" s="1219"/>
      <c r="AO40" s="343">
        <v>-10797379</v>
      </c>
      <c r="AP40" s="343">
        <v>-38825</v>
      </c>
      <c r="AQ40" s="344">
        <v>-21058</v>
      </c>
      <c r="AR40" s="345">
        <v>84.4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299</v>
      </c>
      <c r="AL41" s="1224"/>
      <c r="AM41" s="1224"/>
      <c r="AN41" s="1225"/>
      <c r="AO41" s="343">
        <v>2771129</v>
      </c>
      <c r="AP41" s="343">
        <v>9964</v>
      </c>
      <c r="AQ41" s="344">
        <v>6483</v>
      </c>
      <c r="AR41" s="345">
        <v>53.7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522</v>
      </c>
      <c r="AN49" s="1212" t="s">
        <v>557</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19660831</v>
      </c>
      <c r="AN51" s="365">
        <v>69465</v>
      </c>
      <c r="AO51" s="366">
        <v>8.5</v>
      </c>
      <c r="AP51" s="367">
        <v>39951</v>
      </c>
      <c r="AQ51" s="368">
        <v>-11.5</v>
      </c>
      <c r="AR51" s="369">
        <v>20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10992296</v>
      </c>
      <c r="AN52" s="373">
        <v>38838</v>
      </c>
      <c r="AO52" s="374">
        <v>-7</v>
      </c>
      <c r="AP52" s="375">
        <v>22555</v>
      </c>
      <c r="AQ52" s="376">
        <v>-11.9</v>
      </c>
      <c r="AR52" s="377">
        <v>4.9000000000000004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15784240</v>
      </c>
      <c r="AN53" s="365">
        <v>56023</v>
      </c>
      <c r="AO53" s="366">
        <v>-19.399999999999999</v>
      </c>
      <c r="AP53" s="367">
        <v>39893</v>
      </c>
      <c r="AQ53" s="368">
        <v>-0.1</v>
      </c>
      <c r="AR53" s="369">
        <v>-19.3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12434753</v>
      </c>
      <c r="AN54" s="373">
        <v>44135</v>
      </c>
      <c r="AO54" s="374">
        <v>13.6</v>
      </c>
      <c r="AP54" s="375">
        <v>26170</v>
      </c>
      <c r="AQ54" s="376">
        <v>16</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17015781</v>
      </c>
      <c r="AN55" s="365">
        <v>60527</v>
      </c>
      <c r="AO55" s="366">
        <v>8</v>
      </c>
      <c r="AP55" s="367">
        <v>41080</v>
      </c>
      <c r="AQ55" s="368">
        <v>3</v>
      </c>
      <c r="AR55" s="369">
        <v>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12525354</v>
      </c>
      <c r="AN56" s="373">
        <v>44554</v>
      </c>
      <c r="AO56" s="374">
        <v>0.9</v>
      </c>
      <c r="AP56" s="375">
        <v>27265</v>
      </c>
      <c r="AQ56" s="376">
        <v>4.2</v>
      </c>
      <c r="AR56" s="377">
        <v>-3.3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12213022</v>
      </c>
      <c r="AN57" s="365">
        <v>43649</v>
      </c>
      <c r="AO57" s="366">
        <v>-27.9</v>
      </c>
      <c r="AP57" s="367">
        <v>33173</v>
      </c>
      <c r="AQ57" s="368">
        <v>-19.2</v>
      </c>
      <c r="AR57" s="369">
        <v>-8.6999999999999993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6960914</v>
      </c>
      <c r="AN58" s="373">
        <v>24878</v>
      </c>
      <c r="AO58" s="374">
        <v>-44.2</v>
      </c>
      <c r="AP58" s="375">
        <v>20353</v>
      </c>
      <c r="AQ58" s="376">
        <v>-25.4</v>
      </c>
      <c r="AR58" s="377">
        <v>-18.8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17202176</v>
      </c>
      <c r="AN59" s="365">
        <v>61855</v>
      </c>
      <c r="AO59" s="366">
        <v>41.7</v>
      </c>
      <c r="AP59" s="367">
        <v>37644</v>
      </c>
      <c r="AQ59" s="368">
        <v>13.5</v>
      </c>
      <c r="AR59" s="369">
        <v>28.2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10839650</v>
      </c>
      <c r="AN60" s="373">
        <v>38977</v>
      </c>
      <c r="AO60" s="374">
        <v>56.7</v>
      </c>
      <c r="AP60" s="375">
        <v>24939</v>
      </c>
      <c r="AQ60" s="376">
        <v>22.5</v>
      </c>
      <c r="AR60" s="377">
        <v>34.200000000000003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16375210</v>
      </c>
      <c r="AN61" s="380">
        <v>58304</v>
      </c>
      <c r="AO61" s="381">
        <v>2.2000000000000002</v>
      </c>
      <c r="AP61" s="382">
        <v>38348</v>
      </c>
      <c r="AQ61" s="383">
        <v>-2.9</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10750593</v>
      </c>
      <c r="AN62" s="373">
        <v>38276</v>
      </c>
      <c r="AO62" s="374">
        <v>4</v>
      </c>
      <c r="AP62" s="375">
        <v>24256</v>
      </c>
      <c r="AQ62" s="376">
        <v>1.1000000000000001</v>
      </c>
      <c r="AR62" s="377">
        <v>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8Zgk5gtIdPiPP4p0mxxnYKSRm3uvwN9Jj2/bw3euSKi2r6TnirBw0bcb1TtXttZh6M+URZg4wcMH1O5t8PyeQ==" saltValue="u4SjWTt8AvpLWhqXLlqa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87" zoomScaleNormal="100" zoomScaleSheetLayoutView="55" workbookViewId="0">
      <selection activeCell="AE101" sqref="AE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gmhdDGl9mgdQCfVmP8pIcO39XaSCg3CTHfjilEiABC4AnaXaRyDjiz4Sp2ddMrhiQEBGleXNU/BDACzPrxEkgA==" saltValue="LL9kEODFHOP+iwWz3qhe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102" sqref="BJ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bJoRxpz3xjr2joQqobRQ0G1+YAvUIzH+DsdxdIeKVRymr3f0i7fZ8Clynql0gWPNF9ADnslHps8T2IzXc4GDfg==" saltValue="mHBj26Ceab+2uVATi7Pp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5" t="s">
        <v>3</v>
      </c>
      <c r="D47" s="1235"/>
      <c r="E47" s="1236"/>
      <c r="F47" s="11">
        <v>28.23</v>
      </c>
      <c r="G47" s="12">
        <v>24.91</v>
      </c>
      <c r="H47" s="12">
        <v>19.600000000000001</v>
      </c>
      <c r="I47" s="12">
        <v>16.18</v>
      </c>
      <c r="J47" s="13">
        <v>12.93</v>
      </c>
    </row>
    <row r="48" spans="2:10" ht="57.75" customHeight="1" x14ac:dyDescent="0.15">
      <c r="B48" s="14"/>
      <c r="C48" s="1237" t="s">
        <v>4</v>
      </c>
      <c r="D48" s="1237"/>
      <c r="E48" s="1238"/>
      <c r="F48" s="15">
        <v>0.85</v>
      </c>
      <c r="G48" s="16">
        <v>0.2</v>
      </c>
      <c r="H48" s="16">
        <v>0.18</v>
      </c>
      <c r="I48" s="16">
        <v>0.25</v>
      </c>
      <c r="J48" s="17">
        <v>0.35</v>
      </c>
    </row>
    <row r="49" spans="2:10" ht="57.75" customHeight="1" thickBot="1" x14ac:dyDescent="0.2">
      <c r="B49" s="18"/>
      <c r="C49" s="1239" t="s">
        <v>5</v>
      </c>
      <c r="D49" s="1239"/>
      <c r="E49" s="1240"/>
      <c r="F49" s="19" t="s">
        <v>578</v>
      </c>
      <c r="G49" s="20" t="s">
        <v>579</v>
      </c>
      <c r="H49" s="20" t="s">
        <v>580</v>
      </c>
      <c r="I49" s="20" t="s">
        <v>581</v>
      </c>
      <c r="J49" s="21" t="s">
        <v>582</v>
      </c>
    </row>
    <row r="50" spans="2:10" ht="13.5" customHeight="1" x14ac:dyDescent="0.15"/>
  </sheetData>
  <sheetProtection algorithmName="SHA-512" hashValue="DmNcZQ0M6U9WkLLlGWR8GibTo61B3RUeKwuQwg5YBLOOZEmyb1gpPfmVbL/te0IjSKNgW/U0UDJW97yhXzDAEw==" saltValue="uQHedCh9kP9alfAZznHy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2021-10-01T04:30:04Z</cp:lastPrinted>
  <dcterms:created xsi:type="dcterms:W3CDTF">2021-02-05T03:05:00Z</dcterms:created>
  <dcterms:modified xsi:type="dcterms:W3CDTF">2021-10-01T05:17:06Z</dcterms:modified>
  <cp:category/>
</cp:coreProperties>
</file>