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15360" windowHeight="7635" tabRatio="9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s="1"/>
  <c r="AM36"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<sst xmlns="http://schemas.openxmlformats.org/spreadsheetml/2006/main" count="1103" uniqueCount="645">
  <si>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</si>
  <si>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</si>
  <si>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</si>
  <si>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</si>
  <si>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</si>
  <si>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</si>
  <si>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</si>
  <si>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</si>
  <si>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</si>
  <si>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</si>
  <si>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</si>
  <si>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</si>
  <si>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</si>
  <si>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</si>
  <si>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</si>
  <si>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</si>
  <si>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</si>
  <si>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</si>
  <si>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</si>
  <si>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</si>
  <si>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</si>
  <si>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</si>
  <si>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</si>
  <si>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</si>
  <si>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</si>
  <si>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</si>
  <si>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</si>
  <si>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</si>
  <si>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</si>
  <si>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</si>
  <si>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</si>
  <si>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</si>
  <si>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</si>
  <si>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</si>
  <si>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</si>
  <si>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</si>
  <si>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</si>
  <si>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</si>
  <si>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</si>
  <si>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</si>
  <si>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</si>
  <si>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</si>
  <si>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</si>
  <si>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</si>
  <si>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</si>
  <si>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</si>
  <si>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</si>
  <si>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</si>
  <si>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</si>
  <si>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</si>
  <si>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</si>
  <si>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</si>
  <si>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</si>
  <si>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</si>
  <si>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</si>
  <si>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</si>
  <si>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</si>
  <si>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</si>
  <si>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</si>
  <si>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</si>
  <si>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</si>
  <si>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</si>
  <si>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</si>
  <si>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</si>
  <si>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</si>
  <si>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</si>
  <si>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</si>
  <si>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</si>
  <si>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</si>
  <si>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</si>
  <si>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</si>
  <si>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</si>
  <si>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</si>
  <si>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</si>
  <si>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</si>
  <si>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</si>
  <si>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</si>
  <si>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</si>
  <si>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</si>
  <si>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</si>
  <si>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</si>
  <si>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</si>
  <si>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</si>
  <si>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</si>
  <si>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</si>
  <si>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</si>
  <si>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</si>
  <si>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</si>
  <si>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</si>
  <si>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</si>
  <si>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</si>
  <si>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</si>
  <si>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</si>
  <si>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</si>
  <si>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</si>
  <si>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</si>
  <si>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</si>
  <si>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</si>
  <si>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鈴鹿市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</si>
  <si>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</si>
  <si>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</si>
  <si>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</si>
  <si>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</si>
  <si>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</si>
  <si>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</si>
  <si>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</si>
  <si>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</si>
  <si>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</si>
  <si>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</si>
  <si>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</si>
  <si>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</si>
  <si>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</si>
  <si>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</si>
  <si>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</si>
  <si>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</si>
  <si>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</si>
  <si>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</si>
  <si>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</si>
  <si>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</si>
  <si>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</si>
  <si>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</si>
  <si>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</si>
  <si>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</si>
  <si>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</si>
  <si>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</si>
  <si>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</si>
  <si>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</si>
  <si>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</si>
  <si>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</si>
  <si>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</si>
  <si>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</si>
  <si>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</si>
  <si>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</si>
  <si>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</si>
  <si>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</si>
  <si>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</si>
  <si>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</si>
  <si>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</si>
  <si>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</si>
  <si>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</si>
  <si>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</si>
  <si>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</si>
  <si>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</si>
  <si>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</si>
  <si>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</si>
  <si>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</si>
  <si>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</si>
  <si>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</si>
  <si>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</si>
  <si>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</si>
  <si>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</si>
  <si>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</si>
  <si>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</si>
  <si>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</si>
  <si>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</si>
  <si>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</si>
  <si>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</si>
  <si>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</si>
  <si>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</si>
  <si>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</si>
  <si>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</si>
  <si>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</si>
  <si>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</si>
  <si>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</si>
  <si>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</si>
  <si>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</si>
  <si>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</si>
  <si>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</si>
  <si>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</si>
  <si>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</si>
  <si>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</si>
  <si>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</si>
  <si>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</si>
  <si>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</si>
  <si>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</si>
  <si>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</si>
  <si>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</si>
  <si>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</si>
  <si>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</si>
  <si>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</si>
  <si>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</si>
  <si>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</si>
  <si>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</si>
  <si>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</si>
  <si>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</si>
  <si>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</si>
  <si>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</si>
  <si>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</si>
  <si>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</si>
  <si>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</si>
  <si>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</si>
  <si>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</si>
  <si>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</si>
  <si>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</si>
  <si>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</si>
  <si>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</si>
  <si>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</si>
  <si>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</si>
  <si>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</si>
  <si>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</si>
  <si>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</si>
  <si>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</si>
  <si>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</si>
  <si>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</si>
  <si>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</si>
  <si>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</si>
  <si>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</si>
  <si>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</si>
  <si>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</si>
  <si>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</si>
  <si>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</si>
  <si>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</si>
  <si>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</si>
  <si>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三重県鈴鹿市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</si>
  <si>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</si>
  <si>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</si>
  <si>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</si>
  <si>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</si>
  <si>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</si>
  <si>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</si>
  <si>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</si>
  <si>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</si>
  <si>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</si>
  <si>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</si>
  <si>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</si>
  <si>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</si>
  <si>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</si>
  <si>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</si>
  <si>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</si>
  <si>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</si>
  <si>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</si>
  <si>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</si>
  <si>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</si>
  <si>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</si>
  <si>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</si>
  <si>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</si>
  <si>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</si>
  <si>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</si>
  <si>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</si>
  <si>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</si>
  <si>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</si>
  <si>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</si>
  <si>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</si>
  <si>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</si>
  <si>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</si>
  <si>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</si>
  <si>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</si>
  <si>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</si>
  <si>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</si>
  <si>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</si>
  <si>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</si>
  <si>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</si>
  <si>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</si>
  <si>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</si>
  <si>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</si>
  <si>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</si>
  <si>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</si>
  <si>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</si>
  <si>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</si>
  <si>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</si>
  <si>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</si>
  <si>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</si>
  <si>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</si>
  <si>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</si>
  <si>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</si>
  <si>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</si>
  <si>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</si>
  <si>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</si>
  <si>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</si>
  <si>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</si>
  <si>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</si>
  <si>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</si>
  <si>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</si>
  <si>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</si>
  <si>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</si>
  <si>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</si>
  <si>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</si>
  <si>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</si>
  <si>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</si>
  <si>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</si>
  <si>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</si>
  <si>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</si>
  <si>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</si>
  <si>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</si>
  <si>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</si>
  <si>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</si>
  <si>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</si>
  <si>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</si>
  <si>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</si>
  <si>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</si>
  <si>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</si>
  <si>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</si>
  <si>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</si>
  <si>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</si>
  <si>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</si>
  <si>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</si>
  <si>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</si>
  <si>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</si>
  <si>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</si>
  <si>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</si>
  <si>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</si>
  <si>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</si>
  <si>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</si>
  <si>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</si>
  <si>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</si>
  <si>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</si>
  <si>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</si>
  <si>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</si>
  <si>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</si>
  <si>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</si>
  <si>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</si>
  <si>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</si>
  <si>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</si>
  <si>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</si>
  <si>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</si>
  <si>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</si>
  <si>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</si>
  <si>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</si>
  <si>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</si>
  <si>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</si>
  <si>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</si>
  <si>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</si>
  <si>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</si>
  <si>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</si>
  <si>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</si>
  <si>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</si>
  <si>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</si>
  <si>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</si>
  <si>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</si>
  <si>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</si>
  <si>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</si>
  <si>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</si>
  <si>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</si>
  <si>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</si>
  <si>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</si>
  <si>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</si>
  <si>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</si>
  <si>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</si>
  <si>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</si>
  <si>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</si>
  <si>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</si>
  <si>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</si>
  <si>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</si>
  <si>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</si>
  <si>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</si>
  <si>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</si>
  <si>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</si>
  <si>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</si>
  <si>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</si>
  <si>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</si>
  <si>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</si>
  <si>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</si>
  <si>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</si>
  <si>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</si>
  <si>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</si>
  <si>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</si>
  <si>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</si>
  <si>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</si>
  <si>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</si>
  <si>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</si>
  <si>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</si>
  <si>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</si>
  <si>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</si>
  <si>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</si>
  <si>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</si>
  <si>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</si>
  <si>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</si>
  <si>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</si>
  <si>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三重県鈴鹿市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</si>
  <si>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</si>
  <si>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</si>
  <si>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</si>
  <si>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</si>
  <si>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</si>
  <si>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</si>
  <si>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</si>
  <si>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</si>
  <si>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</si>
  <si>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</si>
  <si>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</si>
  <si>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</si>
  <si>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</si>
  <si>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</si>
  <si>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</si>
  <si>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</si>
  <si>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</si>
  <si>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</si>
  <si>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</si>
  <si>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</si>
  <si>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</si>
  <si>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</si>
  <si>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</si>
  <si>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</si>
  <si>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</si>
  <si>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</si>
  <si>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</si>
  <si>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</si>
  <si>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</si>
  <si>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</si>
  <si>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</si>
  <si>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</si>
  <si>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</si>
  <si>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</si>
  <si>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</si>
  <si>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</si>
  <si>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</si>
  <si>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</si>
  <si>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t>
    <phoneticPr fontId="5"/>
  </si>
  <si>
    <t>後期高齢者医療特別会計</t>
    <phoneticPr fontId="5"/>
  </si>
  <si>
    <t>水道事業会計</t>
    <phoneticPr fontId="5"/>
  </si>
  <si>
    <t>法適用企業</t>
    <phoneticPr fontId="5"/>
  </si>
  <si>
    <t>下水道事業会計(公共)</t>
    <phoneticPr fontId="5"/>
  </si>
  <si>
    <t>法適用企業</t>
    <phoneticPr fontId="5"/>
  </si>
  <si>
    <t>下水道事業会計(農集)</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</si>
  <si>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</si>
  <si>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</si>
  <si>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</si>
  <si>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</si>
  <si>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</si>
  <si>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</si>
  <si>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</si>
  <si>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</si>
  <si>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</si>
  <si>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</si>
  <si>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</si>
  <si>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</si>
  <si>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</si>
  <si>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</si>
  <si>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</si>
  <si>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</si>
  <si>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</si>
  <si>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</si>
  <si>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</si>
  <si>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</si>
  <si>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</si>
  <si>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</si>
  <si>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</si>
  <si>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</si>
  <si>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</si>
  <si>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</si>
  <si>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</si>
  <si>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</si>
  <si>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</si>
  <si>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</si>
  <si>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</si>
  <si>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</si>
  <si>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</si>
  <si>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</si>
  <si>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</si>
  <si>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</si>
  <si>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</si>
  <si>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</si>
  <si>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</si>
  <si>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</si>
  <si>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</si>
  <si>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</si>
  <si>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</si>
  <si>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</si>
  <si>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</si>
  <si>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</si>
  <si>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</si>
  <si>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</si>
  <si>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</si>
  <si>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</si>
  <si>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</si>
  <si>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</si>
  <si>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</si>
  <si>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</si>
  <si>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</si>
  <si>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</si>
  <si>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</si>
  <si>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</si>
  <si>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</si>
  <si>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</si>
  <si>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</si>
  <si>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下水道事業会計(公共)</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</si>
  <si>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</si>
  <si>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</si>
  <si>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下水道事業会計(農集)</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</si>
  <si>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</si>
  <si>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</si>
  <si>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</si>
  <si>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</si>
  <si>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</si>
  <si>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</si>
  <si>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</si>
  <si>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</si>
  <si>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</si>
  <si>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</si>
  <si>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</si>
  <si>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</si>
  <si>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</si>
  <si>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</si>
  <si>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</si>
  <si>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</si>
  <si>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</si>
  <si>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</si>
  <si>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</si>
  <si>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</si>
  <si>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</si>
  <si>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</si>
  <si>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</si>
  <si>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</si>
  <si>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</si>
  <si>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</si>
  <si>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</si>
  <si>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</si>
  <si>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</si>
  <si>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</si>
  <si>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</si>
  <si>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</si>
  <si>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</si>
  <si>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</si>
  <si>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</si>
  <si>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</si>
  <si>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</si>
  <si>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</si>
  <si>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</si>
  <si>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</si>
  <si>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</si>
  <si>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</si>
  <si>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</si>
  <si>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</si>
  <si>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</si>
  <si>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</si>
  <si>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</si>
  <si>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</si>
  <si>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</si>
  <si>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</si>
  <si>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</si>
  <si>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</si>
  <si>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</si>
  <si>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</si>
  <si>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</si>
  <si>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</si>
  <si>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</si>
  <si>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</si>
  <si>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</si>
  <si>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</si>
  <si>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</si>
  <si>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</si>
  <si>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</si>
  <si>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</si>
  <si>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</si>
  <si>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</si>
  <si>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</si>
  <si>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</si>
  <si>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</si>
  <si>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</si>
  <si>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</si>
  <si>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</si>
  <si>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</si>
  <si>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</si>
  <si>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</si>
  <si>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</si>
  <si>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</si>
  <si>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</si>
  <si>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</si>
  <si>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</si>
  <si>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</si>
  <si>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</si>
  <si>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</si>
  <si>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</si>
  <si>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</si>
  <si>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</si>
  <si>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</si>
  <si>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</si>
  <si>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</si>
  <si>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</si>
  <si>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</si>
  <si>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</si>
  <si>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</si>
  <si>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</si>
  <si>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</si>
  <si>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</si>
  <si>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</si>
  <si>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3.89</t>
  </si>
  <si>
    <t>▲ 1.56</t>
  </si>
  <si>
    <t>▲ 0.59</t>
  </si>
  <si>
    <t>水道事業会計</t>
  </si>
  <si>
    <t>下水道事業会計(公共)</t>
  </si>
  <si>
    <t>土地取得事業特別会計</t>
  </si>
  <si>
    <t>一般会計</t>
  </si>
  <si>
    <t>下水道事業会計(農集)</t>
  </si>
  <si>
    <t>後期高齢者医療特別会計</t>
  </si>
  <si>
    <t>▲ 0.08</t>
  </si>
  <si>
    <t>国民健康保険事業特別会計</t>
  </si>
  <si>
    <t>住宅新築資金等貸付事業特別会計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</si>
  <si>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</si>
  <si>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</si>
  <si>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</si>
  <si>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</si>
  <si>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</si>
  <si>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</si>
  <si>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</si>
  <si>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</si>
  <si>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</si>
  <si>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</si>
  <si>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</si>
  <si>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</si>
  <si>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7">
      <t>シマチソウゴウ</t>
    </rPh>
    <rPh sb="7" eb="11">
      <t>ジムクミアイ</t>
    </rPh>
    <rPh sb="16" eb="18">
      <t>チズ</t>
    </rPh>
    <rPh sb="18" eb="20">
      <t>トクベツ</t>
    </rPh>
    <rPh sb="20" eb="22">
      <t>カイケイ</t>
    </rPh>
    <phoneticPr fontId="2"/>
  </si>
  <si>
    <t>三重県市町総合事務組合　物品特別会計</t>
    <rPh sb="0" eb="11">
      <t>ミエケンシマチソウゴウジムクミアイ</t>
    </rPh>
    <rPh sb="12" eb="14">
      <t>ブッピン</t>
    </rPh>
    <rPh sb="14" eb="16">
      <t>トクベツ</t>
    </rPh>
    <rPh sb="16" eb="18">
      <t>カイケイ</t>
    </rPh>
    <phoneticPr fontId="2"/>
  </si>
  <si>
    <t>三重県市町総合事務組合　退職手当特別会計</t>
    <rPh sb="0" eb="11">
      <t>ミエケンシマチソウゴウジムクミアイ</t>
    </rPh>
    <rPh sb="12" eb="14">
      <t>タイショク</t>
    </rPh>
    <rPh sb="14" eb="16">
      <t>テアテ</t>
    </rPh>
    <rPh sb="16" eb="18">
      <t>トクベツ</t>
    </rPh>
    <rPh sb="18" eb="20">
      <t>カイケイ</t>
    </rPh>
    <phoneticPr fontId="2"/>
  </si>
  <si>
    <t>三重県市町総合事務組合　消防救急無線特別会計</t>
    <rPh sb="0" eb="11">
      <t>ミエケンシマチソウゴウジムクミアイ</t>
    </rPh>
    <rPh sb="12" eb="14">
      <t>ショウボウ</t>
    </rPh>
    <rPh sb="14" eb="16">
      <t>キュウキュウ</t>
    </rPh>
    <rPh sb="16" eb="18">
      <t>ムセン</t>
    </rPh>
    <rPh sb="18" eb="20">
      <t>トクベツ</t>
    </rPh>
    <rPh sb="20" eb="22">
      <t>カイケイ</t>
    </rPh>
    <phoneticPr fontId="2"/>
  </si>
  <si>
    <t>三重県市町総合事務組合　公平委員会特別会計</t>
    <rPh sb="0" eb="11">
      <t>ミエケンシマチソウゴウジムクミアイ</t>
    </rPh>
    <rPh sb="12" eb="14">
      <t>コウヘイ</t>
    </rPh>
    <rPh sb="14" eb="17">
      <t>イインカイ</t>
    </rPh>
    <rPh sb="17" eb="19">
      <t>トクベツ</t>
    </rPh>
    <rPh sb="19" eb="21">
      <t>カイケイ</t>
    </rPh>
    <phoneticPr fontId="2"/>
  </si>
  <si>
    <t>鈴鹿亀山地区広域連合　一般会計</t>
    <rPh sb="0" eb="2">
      <t>スズカ</t>
    </rPh>
    <rPh sb="2" eb="4">
      <t>カメヤマ</t>
    </rPh>
    <rPh sb="4" eb="6">
      <t>チク</t>
    </rPh>
    <rPh sb="6" eb="8">
      <t>コウイキ</t>
    </rPh>
    <rPh sb="8" eb="10">
      <t>レンゴウ</t>
    </rPh>
    <rPh sb="11" eb="13">
      <t>イッパン</t>
    </rPh>
    <rPh sb="13" eb="15">
      <t>カイケイ</t>
    </rPh>
    <phoneticPr fontId="2"/>
  </si>
  <si>
    <t>鈴鹿亀山地区広域連合　介護保険事業特別会計</t>
    <rPh sb="0" eb="2">
      <t>スズカ</t>
    </rPh>
    <rPh sb="2" eb="4">
      <t>カメヤマ</t>
    </rPh>
    <rPh sb="4" eb="6">
      <t>チク</t>
    </rPh>
    <rPh sb="6" eb="8">
      <t>コウイキ</t>
    </rPh>
    <rPh sb="8" eb="10">
      <t>レンゴウ</t>
    </rPh>
    <rPh sb="11" eb="13">
      <t>カイゴ</t>
    </rPh>
    <rPh sb="13" eb="15">
      <t>ホケン</t>
    </rPh>
    <rPh sb="15" eb="17">
      <t>ジギョウ</t>
    </rPh>
    <rPh sb="17" eb="19">
      <t>トクベツ</t>
    </rPh>
    <rPh sb="19" eb="21">
      <t>カイケイ</t>
    </rPh>
    <phoneticPr fontId="2"/>
  </si>
  <si>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</si>
  <si>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</si>
  <si>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</si>
  <si>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</si>
  <si>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</si>
  <si>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</si>
  <si>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鈴鹿市土地開発公社</t>
    <rPh sb="0" eb="3">
      <t>スズカシ</t>
    </rPh>
    <rPh sb="3" eb="5">
      <t>トチ</t>
    </rPh>
    <rPh sb="5" eb="7">
      <t>カイハツ</t>
    </rPh>
    <rPh sb="7" eb="9">
      <t>コウシャ</t>
    </rPh>
    <phoneticPr fontId="2"/>
  </si>
  <si>
    <t>鈴鹿国際交流協会</t>
    <rPh sb="0" eb="2">
      <t>スズカ</t>
    </rPh>
    <rPh sb="2" eb="4">
      <t>コクサイ</t>
    </rPh>
    <rPh sb="4" eb="6">
      <t>コウリュウ</t>
    </rPh>
    <rPh sb="6" eb="8">
      <t>キョウカイ</t>
    </rPh>
    <phoneticPr fontId="2"/>
  </si>
  <si>
    <t>鈴鹿市文化振興事業団</t>
    <rPh sb="0" eb="3">
      <t>スズカシ</t>
    </rPh>
    <rPh sb="3" eb="5">
      <t>ブンカ</t>
    </rPh>
    <rPh sb="5" eb="7">
      <t>シンコウ</t>
    </rPh>
    <rPh sb="7" eb="10">
      <t>ジギョウダン</t>
    </rPh>
    <phoneticPr fontId="2"/>
  </si>
  <si>
    <t>-</t>
    <phoneticPr fontId="2"/>
  </si>
  <si>
    <t>-</t>
    <phoneticPr fontId="2"/>
  </si>
  <si>
    <t>〇</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</si>
  <si>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</si>
  <si>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</si>
  <si>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</si>
  <si>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</si>
  <si>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すずか応援基金</t>
    <rPh sb="3" eb="5">
      <t>オウエン</t>
    </rPh>
    <rPh sb="5" eb="7">
      <t>キキン</t>
    </rPh>
    <phoneticPr fontId="5"/>
  </si>
  <si>
    <t>緑の基金</t>
    <rPh sb="0" eb="1">
      <t>ミドリ</t>
    </rPh>
    <rPh sb="2" eb="4">
      <t>キキン</t>
    </rPh>
    <phoneticPr fontId="5"/>
  </si>
  <si>
    <t>ふるさと水と土保全基金</t>
    <rPh sb="4" eb="5">
      <t>ミズ</t>
    </rPh>
    <rPh sb="6" eb="7">
      <t>ツチ</t>
    </rPh>
    <rPh sb="7" eb="9">
      <t>ホゼン</t>
    </rPh>
    <rPh sb="9" eb="11">
      <t>キキン</t>
    </rPh>
    <phoneticPr fontId="5"/>
  </si>
  <si>
    <t>森林環境基金</t>
    <rPh sb="0" eb="2">
      <t>シンリン</t>
    </rPh>
    <rPh sb="2" eb="4">
      <t>カンキョウ</t>
    </rPh>
    <rPh sb="4" eb="6">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</si>
  <si>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</si>
  <si>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</si>
  <si>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</si>
  <si>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</si>
  <si>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</si>
  <si>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</si>
  <si>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</si>
  <si>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</si>
  <si>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</si>
  <si>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</si>
  <si>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</si>
  <si>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</si>
  <si>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</si>
  <si>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</si>
  <si>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</si>
  <si>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</si>
  <si>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　将来負担比率と有形固定資産減価償却率のいずれも類似団体平均値より低い水準にあるものの，有形固定資産減価償却率については上昇傾向にあり，今後は老朽化した施設整備に係る市債残高も増加していく見込みのため，策定した個別施設計画に基づいた計画的な対策に取り組んでいく必要がある。</t>
    <phoneticPr fontId="5"/>
  </si>
  <si>
    <t>　将来負担比率は，減債基金の取り崩し等により，充当可能基金は減少したものの，下水道事業会計への繰出金等が減少したことなどにより依然として0未満となっている。また，実質公債費比率においては，過去に市債発行額をできる限り抑制してきたことから，平成27年度以降は元利償還金の減少などによって改善傾向にある。しかし，今後は公共施設の老朽化に伴う市債発行額の増加が予想されるため，基金残高の確保と繰上償還等により市債残高の抑制を図り，健全性の維持に努める。</t>
    <rPh sb="9" eb="11">
      <t>ゲンサイ</t>
    </rPh>
    <rPh sb="11" eb="13">
      <t>キキン</t>
    </rPh>
    <rPh sb="14" eb="15">
      <t>ト</t>
    </rPh>
    <rPh sb="16" eb="17">
      <t>クズ</t>
    </rPh>
    <rPh sb="18" eb="19">
      <t>トウ</t>
    </rPh>
    <rPh sb="23" eb="25">
      <t>ジュウトウ</t>
    </rPh>
    <rPh sb="25" eb="27">
      <t>カノウ</t>
    </rPh>
    <rPh sb="27" eb="29">
      <t>キキン</t>
    </rPh>
    <rPh sb="30" eb="32">
      <t>ゲンショウ</t>
    </rPh>
    <rPh sb="63" eb="65">
      <t>イゼン</t>
    </rPh>
    <rPh sb="69" eb="71">
      <t>ミマン</t>
    </rPh>
    <rPh sb="119" eb="121">
      <t>ヘイセイ</t>
    </rPh>
    <rPh sb="123" eb="125">
      <t>ネンド</t>
    </rPh>
    <rPh sb="125" eb="127">
      <t>イコウ</t>
    </rPh>
    <rPh sb="144" eb="146">
      <t>ケイコウ</t>
    </rPh>
    <rPh sb="166" eb="167">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</si>
</sst>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52619</c:v>
                </c:pt>
                <c:pt idx="2">
                  <c:v>51875</c:v>
                </c:pt>
                <c:pt idx="3">
                  <c:v>48064</c:v>
                </c:pt>
                <c:pt idx="4">
                  <c:v>56662</c:v>
                </c:pt>
              </c:numCache>
            </c:numRef>
          </c:val>
          <c:smooth val="0"/>
          <c:extLst>
            <c:ext xmlns:c16="http://schemas.microsoft.com/office/drawing/2014/chart" uri="{C3380CC4-5D6E-409C-BE32-E72D297353CC}">
              <c16:uniqueId val="{00000000-D123-4AE6-AD41-2E2C0709E9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26137</c:v>
                </c:pt>
                <c:pt idx="1">
                  <c:v>19827</c:v>
                </c:pt>
                <c:pt idx="2">
                  <c:v>32788</c:v>
                </c:pt>
                <c:pt idx="3">
                  <c:v>34525</c:v>
                </c:pt>
                <c:pt idx="4">
                  <c:v>37771</c:v>
                </c:pt>
              </c:numCache>
            </c:numRef>
          </c:val>
          <c:smooth val="0"/>
          <c:extLst>
            <c:ext xmlns:c16="http://schemas.microsoft.com/office/drawing/2014/chart" uri="{C3380CC4-5D6E-409C-BE32-E72D297353CC}">
              <c16:uniqueId val="{00000001-D123-4AE6-AD41-2E2C0709E976}"/>
            </c:ext>
          </c:extLst>
        </c:ser>
        <c:dLbls>
          <c:showLegendKey val="0"/>
          <c:showVal val="0"/>
          <c:showCatName val="0"/>
          <c:showSerName val="0"/>
          <c:showPercent val="0"/>
          <c:showBubbleSize val="0"/>
        </c:dLbls>
        <c:marker val="1"/>
        <c:smooth val="0"/>
        <c:axId val="230346168"/>
        <c:axId val="230344992"/>
      </c:lineChart>
      <c:catAx>
        <c:axId val="230346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344992"/>
        <c:crosses val="autoZero"/>
        <c:auto val="1"/>
        <c:lblAlgn val="ctr"/>
        <c:lblOffset val="100"/>
        <c:tickLblSkip val="1"/>
        <c:tickMarkSkip val="1"/>
        <c:noMultiLvlLbl val="0"/>
      </c:catAx>
      <c:valAx>
        <c:axId val="2303449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346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2.2999999999999998</c:v>
                </c:pt>
                <c:pt idx="1">
                  <c:v>2.9</c:v>
                </c:pt>
                <c:pt idx="2">
                  <c:v>2.52</c:v>
                </c:pt>
                <c:pt idx="3">
                  <c:v>2.63</c:v>
                </c:pt>
                <c:pt idx="4">
                  <c:v>1.92</c:v>
                </c:pt>
              </c:numCache>
            </c:numRef>
          </c:val>
          <c:extLst>
            <c:ext xmlns:c16="http://schemas.microsoft.com/office/drawing/2014/chart" uri="{C3380CC4-5D6E-409C-BE32-E72D297353CC}">
              <c16:uniqueId val="{00000000-6314-4C87-BE05-B30BD6057F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18.46</c:v>
                </c:pt>
                <c:pt idx="1">
                  <c:v>19.32</c:v>
                </c:pt>
                <c:pt idx="2">
                  <c:v>18.91</c:v>
                </c:pt>
                <c:pt idx="3">
                  <c:v>19.48</c:v>
                </c:pt>
                <c:pt idx="4">
                  <c:v>20.170000000000002</c:v>
                </c:pt>
              </c:numCache>
            </c:numRef>
          </c:val>
          <c:extLst>
            <c:ext xmlns:c16="http://schemas.microsoft.com/office/drawing/2014/chart" uri="{C3380CC4-5D6E-409C-BE32-E72D297353CC}">
              <c16:uniqueId val="{00000001-6314-4C87-BE05-B30BD6057F58}"/>
            </c:ext>
          </c:extLst>
        </c:ser>
        <c:dLbls>
          <c:showLegendKey val="0"/>
          <c:showVal val="0"/>
          <c:showCatName val="0"/>
          <c:showSerName val="0"/>
          <c:showPercent val="0"/>
          <c:showBubbleSize val="0"/>
        </c:dLbls>
        <c:gapWidth val="250"/>
        <c:overlap val="100"/>
        <c:axId val="230342248"/>
        <c:axId val="230342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-3.89</c:v>
                </c:pt>
                <c:pt idx="1">
                  <c:v>0.65</c:v>
                </c:pt>
                <c:pt idx="2">
                  <c:v>-1.56</c:v>
                </c:pt>
                <c:pt idx="3">
                  <c:v>0.28999999999999998</c:v>
                </c:pt>
                <c:pt idx="4">
                  <c:v>-0.59</c:v>
                </c:pt>
              </c:numCache>
            </c:numRef>
          </c:val>
          <c:smooth val="0"/>
          <c:extLst>
            <c:ext xmlns:c16="http://schemas.microsoft.com/office/drawing/2014/chart" uri="{C3380CC4-5D6E-409C-BE32-E72D297353CC}">
              <c16:uniqueId val="{00000002-6314-4C87-BE05-B30BD6057F58}"/>
            </c:ext>
          </c:extLst>
        </c:ser>
        <c:dLbls>
          <c:showLegendKey val="0"/>
          <c:showVal val="0"/>
          <c:showCatName val="0"/>
          <c:showSerName val="0"/>
          <c:showPercent val="0"/>
          <c:showBubbleSize val="0"/>
        </c:dLbls>
        <c:marker val="1"/>
        <c:smooth val="0"/>
        <c:axId val="230342248"/>
        <c:axId val="230342640"/>
      </c:lineChart>
      <c:catAx>
        <c:axId val="23034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342640"/>
        <c:crosses val="autoZero"/>
        <c:auto val="1"/>
        <c:lblAlgn val="ctr"/>
        <c:lblOffset val="100"/>
        <c:tickLblSkip val="1"/>
        <c:tickMarkSkip val="1"/>
        <c:noMultiLvlLbl val="0"/>
      </c:catAx>
      <c:valAx>
        <c:axId val="230342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342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3B5-4BB9-B09E-3C018335B2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B5-4BB9-B09E-3C018335B2F5}"/>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2-83B5-4BB9-B09E-3C018335B2F5}"/>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1.05</c:v>
                </c:pt>
                <c:pt idx="2">
                  <c:v>#N/A</c:v>
                </c:pt>
                <c:pt idx="3">
                  <c:v>0.86</c:v>
                </c:pt>
                <c:pt idx="4">
                  <c:v>#N/A</c:v>
                </c:pt>
                <c:pt idx="5">
                  <c:v>2.27</c:v>
                </c:pt>
                <c:pt idx="6">
                  <c:v>#N/A</c:v>
                </c:pt>
                <c:pt idx="7">
                  <c:v>0.75</c:v>
                </c:pt>
                <c:pt idx="8">
                  <c:v>#N/A</c:v>
                </c:pt>
                <c:pt idx="9">
                  <c:v>0.17</c:v>
                </c:pt>
              </c:numCache>
            </c:numRef>
          </c:val>
          <c:extLst>
            <c:ext xmlns:c16="http://schemas.microsoft.com/office/drawing/2014/chart" uri="{C3380CC4-5D6E-409C-BE32-E72D297353CC}">
              <c16:uniqueId val="{00000003-83B5-4BB9-B09E-3C018335B2F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0.08</c:v>
                </c:pt>
                <c:pt idx="1">
                  <c:v>#N/A</c:v>
                </c:pt>
                <c:pt idx="2">
                  <c:v>#N/A</c:v>
                </c:pt>
                <c:pt idx="3">
                  <c:v>0.04</c:v>
                </c:pt>
                <c:pt idx="4">
                  <c:v>#N/A</c:v>
                </c:pt>
                <c:pt idx="5">
                  <c:v>0.04</c:v>
                </c:pt>
                <c:pt idx="6">
                  <c:v>#N/A</c:v>
                </c:pt>
                <c:pt idx="7">
                  <c:v>0.06</c:v>
                </c:pt>
                <c:pt idx="8">
                  <c:v>#N/A</c:v>
                </c:pt>
                <c:pt idx="9">
                  <c:v>0.19</c:v>
                </c:pt>
              </c:numCache>
            </c:numRef>
          </c:val>
          <c:extLst>
            <c:ext xmlns:c16="http://schemas.microsoft.com/office/drawing/2014/chart" uri="{C3380CC4-5D6E-409C-BE32-E72D297353CC}">
              <c16:uniqueId val="{00000004-83B5-4BB9-B09E-3C018335B2F5}"/>
            </c:ext>
          </c:extLst>
        </c:ser>
        <c:ser>
          <c:idx val="5"/>
          <c:order val="5"/>
          <c:tx>
            <c:strRef>
              <c:f>データシート!$A$32</c:f>
              <c:strCache>
                <c:ptCount val="1"/>
                <c:pt idx="0">
                  <c:v>下水道事業会計(農集)</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0.22</c:v>
                </c:pt>
                <c:pt idx="4">
                  <c:v>#N/A</c:v>
                </c:pt>
                <c:pt idx="5">
                  <c:v>0.2</c:v>
                </c:pt>
                <c:pt idx="6">
                  <c:v>#N/A</c:v>
                </c:pt>
                <c:pt idx="7">
                  <c:v>0.2</c:v>
                </c:pt>
                <c:pt idx="8">
                  <c:v>#N/A</c:v>
                </c:pt>
                <c:pt idx="9">
                  <c:v>0.21</c:v>
                </c:pt>
              </c:numCache>
            </c:numRef>
          </c:val>
          <c:extLst>
            <c:ext xmlns:c16="http://schemas.microsoft.com/office/drawing/2014/chart" uri="{C3380CC4-5D6E-409C-BE32-E72D297353CC}">
              <c16:uniqueId val="{00000005-83B5-4BB9-B09E-3C018335B2F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1.1299999999999999</c:v>
                </c:pt>
                <c:pt idx="2">
                  <c:v>#N/A</c:v>
                </c:pt>
                <c:pt idx="3">
                  <c:v>1.72</c:v>
                </c:pt>
                <c:pt idx="4">
                  <c:v>#N/A</c:v>
                </c:pt>
                <c:pt idx="5">
                  <c:v>1.35</c:v>
                </c:pt>
                <c:pt idx="6">
                  <c:v>#N/A</c:v>
                </c:pt>
                <c:pt idx="7">
                  <c:v>1.47</c:v>
                </c:pt>
                <c:pt idx="8">
                  <c:v>#N/A</c:v>
                </c:pt>
                <c:pt idx="9">
                  <c:v>0.79</c:v>
                </c:pt>
              </c:numCache>
            </c:numRef>
          </c:val>
          <c:extLst>
            <c:ext xmlns:c16="http://schemas.microsoft.com/office/drawing/2014/chart" uri="{C3380CC4-5D6E-409C-BE32-E72D297353CC}">
              <c16:uniqueId val="{00000006-83B5-4BB9-B09E-3C018335B2F5}"/>
            </c:ext>
          </c:extLst>
        </c:ser>
        <c:ser>
          <c:idx val="7"/>
          <c:order val="7"/>
          <c:tx>
            <c:strRef>
              <c:f>データシート!$A$34</c:f>
              <c:strCache>
                <c:ptCount val="1"/>
                <c:pt idx="0">
                  <c:v>土地取得事業特別会計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1.1499999999999999</c:v>
                </c:pt>
                <c:pt idx="2">
                  <c:v>#N/A</c:v>
                </c:pt>
                <c:pt idx="3">
                  <c:v>1.1599999999999999</c:v>
                </c:pt>
                <c:pt idx="4">
                  <c:v>#N/A</c:v>
                </c:pt>
                <c:pt idx="5">
                  <c:v>1.1499999999999999</c:v>
                </c:pt>
                <c:pt idx="6">
                  <c:v>#N/A</c:v>
                </c:pt>
                <c:pt idx="7">
                  <c:v>1.1299999999999999</c:v>
                </c:pt>
                <c:pt idx="8">
                  <c:v>#N/A</c:v>
                </c:pt>
                <c:pt idx="9">
                  <c:v>1.0900000000000001</c:v>
                </c:pt>
              </c:numCache>
            </c:numRef>
          </c:val>
          <c:extLst>
            <c:ext xmlns:c16="http://schemas.microsoft.com/office/drawing/2014/chart" uri="{C3380CC4-5D6E-409C-BE32-E72D297353CC}">
              <c16:uniqueId val="{00000007-83B5-4BB9-B09E-3C018335B2F5}"/>
            </c:ext>
          </c:extLst>
        </c:ser>
        <c:ser>
          <c:idx val="8"/>
          <c:order val="8"/>
          <c:tx>
            <c:strRef>
              <c:f>データシート!$A$35</c:f>
              <c:strCache>
                <c:ptCount val="1"/>
                <c:pt idx="0">
                  <c:v>下水道事業会計(公共)</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0.94</c:v>
                </c:pt>
                <c:pt idx="2">
                  <c:v>#N/A</c:v>
                </c:pt>
                <c:pt idx="3">
                  <c:v>1.2</c:v>
                </c:pt>
                <c:pt idx="4">
                  <c:v>#N/A</c:v>
                </c:pt>
                <c:pt idx="5">
                  <c:v>1.26</c:v>
                </c:pt>
                <c:pt idx="6">
                  <c:v>#N/A</c:v>
                </c:pt>
                <c:pt idx="7">
                  <c:v>1.42</c:v>
                </c:pt>
                <c:pt idx="8">
                  <c:v>#N/A</c:v>
                </c:pt>
                <c:pt idx="9">
                  <c:v>1.55</c:v>
                </c:pt>
              </c:numCache>
            </c:numRef>
          </c:val>
          <c:extLst>
            <c:ext xmlns:c16="http://schemas.microsoft.com/office/drawing/2014/chart" uri="{C3380CC4-5D6E-409C-BE32-E72D297353CC}">
              <c16:uniqueId val="{00000008-83B5-4BB9-B09E-3C018335B2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8.9499999999999993</c:v>
                </c:pt>
                <c:pt idx="2">
                  <c:v>#N/A</c:v>
                </c:pt>
                <c:pt idx="3">
                  <c:v>6.95</c:v>
                </c:pt>
                <c:pt idx="4">
                  <c:v>#N/A</c:v>
                </c:pt>
                <c:pt idx="5">
                  <c:v>7.82</c:v>
                </c:pt>
                <c:pt idx="6">
                  <c:v>#N/A</c:v>
                </c:pt>
                <c:pt idx="7">
                  <c:v>9.2899999999999991</c:v>
                </c:pt>
                <c:pt idx="8">
                  <c:v>#N/A</c:v>
                </c:pt>
                <c:pt idx="9">
                  <c:v>9.32</c:v>
                </c:pt>
              </c:numCache>
            </c:numRef>
          </c:val>
          <c:extLst>
            <c:ext xmlns:c16="http://schemas.microsoft.com/office/drawing/2014/chart" uri="{C3380CC4-5D6E-409C-BE32-E72D297353CC}">
              <c16:uniqueId val="{00000009-83B5-4BB9-B09E-3C018335B2F5}"/>
            </c:ext>
          </c:extLst>
        </c:ser>
        <c:dLbls>
          <c:showLegendKey val="0"/>
          <c:showVal val="0"/>
          <c:showCatName val="0"/>
          <c:showSerName val="0"/>
          <c:showPercent val="0"/>
          <c:showBubbleSize val="0"/>
        </c:dLbls>
        <c:gapWidth val="150"/>
        <c:overlap val="100"/>
        <c:axId val="99124896"/>
        <c:axId val="99126464"/>
      </c:barChart>
      <c:catAx>
        <c:axId val="9912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126464"/>
        <c:crosses val="autoZero"/>
        <c:auto val="1"/>
        <c:lblAlgn val="ctr"/>
        <c:lblOffset val="100"/>
        <c:tickLblSkip val="1"/>
        <c:tickMarkSkip val="1"/>
        <c:noMultiLvlLbl val="0"/>
      </c:catAx>
      <c:valAx>
        <c:axId val="9912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24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6151</c:v>
                </c:pt>
                <c:pt idx="5">
                  <c:v>6253</c:v>
                </c:pt>
                <c:pt idx="8">
                  <c:v>6272</c:v>
                </c:pt>
                <c:pt idx="11">
                  <c:v>6253</c:v>
                </c:pt>
                <c:pt idx="14">
                  <c:v>6140</c:v>
                </c:pt>
              </c:numCache>
            </c:numRef>
          </c:val>
          <c:extLst>
            <c:ext xmlns:c16="http://schemas.microsoft.com/office/drawing/2014/chart" uri="{C3380CC4-5D6E-409C-BE32-E72D297353CC}">
              <c16:uniqueId val="{00000000-DC2F-43AF-8395-BC30747538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2F-43AF-8395-BC30747538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323</c:v>
                </c:pt>
                <c:pt idx="3">
                  <c:v>326</c:v>
                </c:pt>
                <c:pt idx="6">
                  <c:v>327</c:v>
                </c:pt>
                <c:pt idx="9">
                  <c:v>312</c:v>
                </c:pt>
                <c:pt idx="12">
                  <c:v>310</c:v>
                </c:pt>
              </c:numCache>
            </c:numRef>
          </c:val>
          <c:extLst>
            <c:ext xmlns:c16="http://schemas.microsoft.com/office/drawing/2014/chart" uri="{C3380CC4-5D6E-409C-BE32-E72D297353CC}">
              <c16:uniqueId val="{00000002-DC2F-43AF-8395-BC30747538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11</c:v>
                </c:pt>
                <c:pt idx="6">
                  <c:v>8</c:v>
                </c:pt>
                <c:pt idx="9">
                  <c:v>7</c:v>
                </c:pt>
                <c:pt idx="12">
                  <c:v>7</c:v>
                </c:pt>
              </c:numCache>
            </c:numRef>
          </c:val>
          <c:extLst>
            <c:ext xmlns:c16="http://schemas.microsoft.com/office/drawing/2014/chart" uri="{C3380CC4-5D6E-409C-BE32-E72D297353CC}">
              <c16:uniqueId val="{00000003-DC2F-43AF-8395-BC30747538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2949</c:v>
                </c:pt>
                <c:pt idx="3">
                  <c:v>2555</c:v>
                </c:pt>
                <c:pt idx="6">
                  <c:v>2569</c:v>
                </c:pt>
                <c:pt idx="9">
                  <c:v>2319</c:v>
                </c:pt>
                <c:pt idx="12">
                  <c:v>2291</c:v>
                </c:pt>
              </c:numCache>
            </c:numRef>
          </c:val>
          <c:extLst>
            <c:ext xmlns:c16="http://schemas.microsoft.com/office/drawing/2014/chart" uri="{C3380CC4-5D6E-409C-BE32-E72D297353CC}">
              <c16:uniqueId val="{00000004-DC2F-43AF-8395-BC30747538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2F-43AF-8395-BC30747538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2F-43AF-8395-BC30747538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4964</c:v>
                </c:pt>
                <c:pt idx="3">
                  <c:v>4475</c:v>
                </c:pt>
                <c:pt idx="6">
                  <c:v>4493</c:v>
                </c:pt>
                <c:pt idx="9">
                  <c:v>4112</c:v>
                </c:pt>
                <c:pt idx="12">
                  <c:v>3950</c:v>
                </c:pt>
              </c:numCache>
            </c:numRef>
          </c:val>
          <c:extLst>
            <c:ext xmlns:c16="http://schemas.microsoft.com/office/drawing/2014/chart" uri="{C3380CC4-5D6E-409C-BE32-E72D297353CC}">
              <c16:uniqueId val="{00000007-DC2F-43AF-8395-BC307475382A}"/>
            </c:ext>
          </c:extLst>
        </c:ser>
        <c:dLbls>
          <c:showLegendKey val="0"/>
          <c:showVal val="0"/>
          <c:showCatName val="0"/>
          <c:showSerName val="0"/>
          <c:showPercent val="0"/>
          <c:showBubbleSize val="0"/>
        </c:dLbls>
        <c:gapWidth val="100"/>
        <c:overlap val="100"/>
        <c:axId val="576273248"/>
        <c:axId val="57627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2096</c:v>
                </c:pt>
                <c:pt idx="2">
                  <c:v>#N/A</c:v>
                </c:pt>
                <c:pt idx="3">
                  <c:v>#N/A</c:v>
                </c:pt>
                <c:pt idx="4">
                  <c:v>1114</c:v>
                </c:pt>
                <c:pt idx="5">
                  <c:v>#N/A</c:v>
                </c:pt>
                <c:pt idx="6">
                  <c:v>#N/A</c:v>
                </c:pt>
                <c:pt idx="7">
                  <c:v>1125</c:v>
                </c:pt>
                <c:pt idx="8">
                  <c:v>#N/A</c:v>
                </c:pt>
                <c:pt idx="9">
                  <c:v>#N/A</c:v>
                </c:pt>
                <c:pt idx="10">
                  <c:v>497</c:v>
                </c:pt>
                <c:pt idx="11">
                  <c:v>#N/A</c:v>
                </c:pt>
                <c:pt idx="12">
                  <c:v>#N/A</c:v>
                </c:pt>
                <c:pt idx="13">
                  <c:v>418</c:v>
                </c:pt>
                <c:pt idx="14">
                  <c:v>#N/A</c:v>
                </c:pt>
              </c:numCache>
            </c:numRef>
          </c:val>
          <c:smooth val="0"/>
          <c:extLst>
            <c:ext xmlns:c16="http://schemas.microsoft.com/office/drawing/2014/chart" uri="{C3380CC4-5D6E-409C-BE32-E72D297353CC}">
              <c16:uniqueId val="{00000008-DC2F-43AF-8395-BC307475382A}"/>
            </c:ext>
          </c:extLst>
        </c:ser>
        <c:dLbls>
          <c:showLegendKey val="0"/>
          <c:showVal val="0"/>
          <c:showCatName val="0"/>
          <c:showSerName val="0"/>
          <c:showPercent val="0"/>
          <c:showBubbleSize val="0"/>
        </c:dLbls>
        <c:marker val="1"/>
        <c:smooth val="0"/>
        <c:axId val="576273248"/>
        <c:axId val="576271680"/>
      </c:lineChart>
      <c:catAx>
        <c:axId val="57627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6271680"/>
        <c:crosses val="autoZero"/>
        <c:auto val="1"/>
        <c:lblAlgn val="ctr"/>
        <c:lblOffset val="100"/>
        <c:tickLblSkip val="1"/>
        <c:tickMarkSkip val="1"/>
        <c:noMultiLvlLbl val="0"/>
      </c:catAx>
      <c:valAx>
        <c:axId val="57627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27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64565</c:v>
                </c:pt>
                <c:pt idx="5">
                  <c:v>63805</c:v>
                </c:pt>
                <c:pt idx="8">
                  <c:v>62935</c:v>
                </c:pt>
                <c:pt idx="11">
                  <c:v>62077</c:v>
                </c:pt>
                <c:pt idx="14">
                  <c:v>61398</c:v>
                </c:pt>
              </c:numCache>
            </c:numRef>
          </c:val>
          <c:extLst>
            <c:ext xmlns:c16="http://schemas.microsoft.com/office/drawing/2014/chart" uri="{C3380CC4-5D6E-409C-BE32-E72D297353CC}">
              <c16:uniqueId val="{00000000-4819-451A-B213-EE341E7F2D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15942</c:v>
                </c:pt>
                <c:pt idx="5">
                  <c:v>16336</c:v>
                </c:pt>
                <c:pt idx="8">
                  <c:v>16980</c:v>
                </c:pt>
                <c:pt idx="11">
                  <c:v>18459</c:v>
                </c:pt>
                <c:pt idx="14">
                  <c:v>18716</c:v>
                </c:pt>
              </c:numCache>
            </c:numRef>
          </c:val>
          <c:extLst>
            <c:ext xmlns:c16="http://schemas.microsoft.com/office/drawing/2014/chart" uri="{C3380CC4-5D6E-409C-BE32-E72D297353CC}">
              <c16:uniqueId val="{00000001-4819-451A-B213-EE341E7F2D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11079</c:v>
                </c:pt>
                <c:pt idx="5">
                  <c:v>11871</c:v>
                </c:pt>
                <c:pt idx="8">
                  <c:v>12375</c:v>
                </c:pt>
                <c:pt idx="11">
                  <c:v>12992</c:v>
                </c:pt>
                <c:pt idx="14">
                  <c:v>12940</c:v>
                </c:pt>
              </c:numCache>
            </c:numRef>
          </c:val>
          <c:extLst>
            <c:ext xmlns:c16="http://schemas.microsoft.com/office/drawing/2014/chart" uri="{C3380CC4-5D6E-409C-BE32-E72D297353CC}">
              <c16:uniqueId val="{00000002-4819-451A-B213-EE341E7F2D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19-451A-B213-EE341E7F2D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19-451A-B213-EE341E7F2D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2903</c:v>
                </c:pt>
                <c:pt idx="3">
                  <c:v>2715</c:v>
                </c:pt>
                <c:pt idx="6">
                  <c:v>2169</c:v>
                </c:pt>
                <c:pt idx="9">
                  <c:v>1747</c:v>
                </c:pt>
                <c:pt idx="12">
                  <c:v>1280</c:v>
                </c:pt>
              </c:numCache>
            </c:numRef>
          </c:val>
          <c:extLst>
            <c:ext xmlns:c16="http://schemas.microsoft.com/office/drawing/2014/chart" uri="{C3380CC4-5D6E-409C-BE32-E72D297353CC}">
              <c16:uniqueId val="{00000005-4819-451A-B213-EE341E7F2D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10443</c:v>
                </c:pt>
                <c:pt idx="3">
                  <c:v>10084</c:v>
                </c:pt>
                <c:pt idx="6">
                  <c:v>9839</c:v>
                </c:pt>
                <c:pt idx="9">
                  <c:v>9399</c:v>
                </c:pt>
                <c:pt idx="12">
                  <c:v>9406</c:v>
                </c:pt>
              </c:numCache>
            </c:numRef>
          </c:val>
          <c:extLst>
            <c:ext xmlns:c16="http://schemas.microsoft.com/office/drawing/2014/chart" uri="{C3380CC4-5D6E-409C-BE32-E72D297353CC}">
              <c16:uniqueId val="{00000006-4819-451A-B213-EE341E7F2D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86</c:v>
                </c:pt>
                <c:pt idx="3">
                  <c:v>72</c:v>
                </c:pt>
                <c:pt idx="6">
                  <c:v>62</c:v>
                </c:pt>
                <c:pt idx="9">
                  <c:v>52</c:v>
                </c:pt>
                <c:pt idx="12">
                  <c:v>43</c:v>
                </c:pt>
              </c:numCache>
            </c:numRef>
          </c:val>
          <c:extLst>
            <c:ext xmlns:c16="http://schemas.microsoft.com/office/drawing/2014/chart" uri="{C3380CC4-5D6E-409C-BE32-E72D297353CC}">
              <c16:uniqueId val="{00000007-4819-451A-B213-EE341E7F2D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37071</c:v>
                </c:pt>
                <c:pt idx="3">
                  <c:v>36717</c:v>
                </c:pt>
                <c:pt idx="6">
                  <c:v>35335</c:v>
                </c:pt>
                <c:pt idx="9">
                  <c:v>32896</c:v>
                </c:pt>
                <c:pt idx="12">
                  <c:v>31685</c:v>
                </c:pt>
              </c:numCache>
            </c:numRef>
          </c:val>
          <c:extLst>
            <c:ext xmlns:c16="http://schemas.microsoft.com/office/drawing/2014/chart" uri="{C3380CC4-5D6E-409C-BE32-E72D297353CC}">
              <c16:uniqueId val="{00000008-4819-451A-B213-EE341E7F2D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2818</c:v>
                </c:pt>
                <c:pt idx="3">
                  <c:v>2584</c:v>
                </c:pt>
                <c:pt idx="6">
                  <c:v>3718</c:v>
                </c:pt>
                <c:pt idx="9">
                  <c:v>3366</c:v>
                </c:pt>
                <c:pt idx="12">
                  <c:v>2968</c:v>
                </c:pt>
              </c:numCache>
            </c:numRef>
          </c:val>
          <c:extLst>
            <c:ext xmlns:c16="http://schemas.microsoft.com/office/drawing/2014/chart" uri="{C3380CC4-5D6E-409C-BE32-E72D297353CC}">
              <c16:uniqueId val="{00000009-4819-451A-B213-EE341E7F2D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45445</c:v>
                </c:pt>
                <c:pt idx="3">
                  <c:v>44284</c:v>
                </c:pt>
                <c:pt idx="6">
                  <c:v>44502</c:v>
                </c:pt>
                <c:pt idx="9">
                  <c:v>45277</c:v>
                </c:pt>
                <c:pt idx="12">
                  <c:v>46832</c:v>
                </c:pt>
              </c:numCache>
            </c:numRef>
          </c:val>
          <c:extLst>
            <c:ext xmlns:c16="http://schemas.microsoft.com/office/drawing/2014/chart" uri="{C3380CC4-5D6E-409C-BE32-E72D297353CC}">
              <c16:uniqueId val="{0000000A-4819-451A-B213-EE341E7F2DCB}"/>
            </c:ext>
          </c:extLst>
        </c:ser>
        <c:dLbls>
          <c:showLegendKey val="0"/>
          <c:showVal val="0"/>
          <c:showCatName val="0"/>
          <c:showSerName val="0"/>
          <c:showPercent val="0"/>
          <c:showBubbleSize val="0"/>
        </c:dLbls>
        <c:gapWidth val="100"/>
        <c:overlap val="100"/>
        <c:axId val="576272464"/>
        <c:axId val="576271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7179</c:v>
                </c:pt>
                <c:pt idx="2">
                  <c:v>#N/A</c:v>
                </c:pt>
                <c:pt idx="3">
                  <c:v>#N/A</c:v>
                </c:pt>
                <c:pt idx="4">
                  <c:v>4444</c:v>
                </c:pt>
                <c:pt idx="5">
                  <c:v>#N/A</c:v>
                </c:pt>
                <c:pt idx="6">
                  <c:v>#N/A</c:v>
                </c:pt>
                <c:pt idx="7">
                  <c:v>3334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19-451A-B213-EE341E7F2DCB}"/>
            </c:ext>
          </c:extLst>
        </c:ser>
        <c:dLbls>
          <c:showLegendKey val="0"/>
          <c:showVal val="0"/>
          <c:showCatName val="0"/>
          <c:showSerName val="0"/>
          <c:showPercent val="0"/>
          <c:showBubbleSize val="0"/>
        </c:dLbls>
        <c:marker val="1"/>
        <c:smooth val="0"/>
        <c:axId val="576272464"/>
        <c:axId val="576271288"/>
      </c:lineChart>
      <c:catAx>
        <c:axId val="57627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6271288"/>
        <c:crosses val="autoZero"/>
        <c:auto val="1"/>
        <c:lblAlgn val="ctr"/>
        <c:lblOffset val="100"/>
        <c:tickLblSkip val="1"/>
        <c:tickMarkSkip val="1"/>
        <c:noMultiLvlLbl val="0"/>
      </c:catAx>
      <c:valAx>
        <c:axId val="576271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627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7046</c:v>
                </c:pt>
                <c:pt idx="1">
                  <c:v>7352</c:v>
                </c:pt>
                <c:pt idx="2">
                  <c:v>7658</c:v>
                </c:pt>
              </c:numCache>
            </c:numRef>
          </c:val>
          <c:extLst>
            <c:ext xmlns:c16="http://schemas.microsoft.com/office/drawing/2014/chart" uri="{C3380CC4-5D6E-409C-BE32-E72D297353CC}">
              <c16:uniqueId val="{00000000-05EA-4D74-84C8-96E37DB105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2922</c:v>
                </c:pt>
                <c:pt idx="1">
                  <c:v>2707</c:v>
                </c:pt>
                <c:pt idx="2">
                  <c:v>2308</c:v>
                </c:pt>
              </c:numCache>
            </c:numRef>
          </c:val>
          <c:extLst>
            <c:ext xmlns:c16="http://schemas.microsoft.com/office/drawing/2014/chart" uri="{C3380CC4-5D6E-409C-BE32-E72D297353CC}">
              <c16:uniqueId val="{00000001-05EA-4D74-84C8-96E37DB105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1831</c:v>
                </c:pt>
                <c:pt idx="1">
                  <c:v>1751</c:v>
                </c:pt>
                <c:pt idx="2">
                  <c:v>1651</c:v>
                </c:pt>
              </c:numCache>
            </c:numRef>
          </c:val>
          <c:extLst>
            <c:ext xmlns:c16="http://schemas.microsoft.com/office/drawing/2014/chart" uri="{C3380CC4-5D6E-409C-BE32-E72D297353CC}">
              <c16:uniqueId val="{00000002-05EA-4D74-84C8-96E37DB10553}"/>
            </c:ext>
          </c:extLst>
        </c:ser>
        <c:dLbls>
          <c:showLegendKey val="0"/>
          <c:showVal val="0"/>
          <c:showCatName val="0"/>
          <c:showSerName val="0"/>
          <c:showPercent val="0"/>
          <c:showBubbleSize val="0"/>
        </c:dLbls>
        <c:gapWidth val="120"/>
        <c:overlap val="100"/>
        <c:axId val="576275208"/>
        <c:axId val="576274032"/>
      </c:barChart>
      <c:catAx>
        <c:axId val="57627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6274032"/>
        <c:crosses val="autoZero"/>
        <c:auto val="1"/>
        <c:lblAlgn val="ctr"/>
        <c:lblOffset val="100"/>
        <c:tickLblSkip val="1"/>
        <c:tickMarkSkip val="1"/>
        <c:noMultiLvlLbl val="0"/>
      </c:catAx>
      <c:valAx>
        <c:axId val="576274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627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{996C6F3C-5E65-40BF-8688-CFE272DA2243}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E2D-45B4-8AFC-EC02F3CA73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{1CFB0C10-48AF-42AD-AB50-828D68328154}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2D-45B4-8AFC-EC02F3CA73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{EA858FDA-E595-4BE0-81D8-DA7686F024B4}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2D-45B4-8AFC-EC02F3CA73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{329E838C-AD01-4968-8747-7BB243872403}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2D-45B4-8AFC-EC02F3CA73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{1AA2EF89-CC00-4F03-94DB-91602EABCF32}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2D-45B4-8AFC-EC02F3CA73EC}"/>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{497F9CB8-CE82-474B-AA39-1B3E5A47168B}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E2D-45B4-8AFC-EC02F3CA73E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{75E4EB6F-B161-4239-B67C-E3AC23C49E39}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E2D-45B4-8AFC-EC02F3CA73E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{FA02DDD7-ECB3-4823-A417-027199A72EDB}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E2D-45B4-8AFC-EC02F3CA73E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{AB2D84E0-A117-42EE-8A0C-458C2A86A6F7}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E2D-45B4-8AFC-EC02F3CA73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46.6</c:v>
                </c:pt>
                <c:pt idx="16">
                  <c:v>48</c:v>
                </c:pt>
                <c:pt idx="24">
                  <c:v>49.9</c:v>
                </c:pt>
                <c:pt idx="32">
                  <c:v>51.3</c:v>
                </c:pt>
              </c:numCache>
            </c:numRef>
          </c:xVal>
          <c:yVal>
            <c:numRef>
              <c:f>公会計指標分析・財政指標組合せ分析表!$BP$51:$DC$51</c:f>
              <c:numCache>
                <c:formatCode>#,##0.0;"▲ "#,##0.0</c:formatCode>
                <c:ptCount val="40"/>
                <c:pt idx="8">
                  <c:v>13.9</c:v>
                </c:pt>
                <c:pt idx="16">
                  <c:v>10.3</c:v>
                </c:pt>
              </c:numCache>
            </c:numRef>
          </c:yVal>
          <c:smooth val="0"/>
          <c:extLst>
            <c:ext xmlns:c16="http://schemas.microsoft.com/office/drawing/2014/chart" uri="{C3380CC4-5D6E-409C-BE32-E72D297353CC}">
              <c16:uniqueId val="{00000009-AE2D-45B4-8AFC-EC02F3CA73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{82A67E4D-643D-4B09-B6B7-0503000611ED}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E2D-45B4-8AFC-EC02F3CA73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{E2A9CABA-5743-43BC-9BB6-A449F43193F5}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2D-45B4-8AFC-EC02F3CA73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{07F646C3-030A-412B-A94A-ED76B95FE309}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2D-45B4-8AFC-EC02F3CA73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{D5A3C9CC-04AE-4DEA-9F35-35F1D3D4D795}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2D-45B4-8AFC-EC02F3CA73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{8E0798A5-34F1-4972-9010-275AA9A1A8F4}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2D-45B4-8AFC-EC02F3CA73EC}"/>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{FB29ACE4-3D14-4932-BA93-248D47B1440F}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E2D-45B4-8AFC-EC02F3CA73E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{E87C015C-B129-48EE-9E83-A6C93FE1A3D4}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E2D-45B4-8AFC-EC02F3CA73E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{36E6C9C8-BBA5-496C-9E93-F1E808CE9494}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E2D-45B4-8AFC-EC02F3CA73EC}"/>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{82CB0B96-88D0-4A33-82E0-549F39273D3B}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E2D-45B4-8AFC-EC02F3CA73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57.7</c:v>
                </c:pt>
                <c:pt idx="24">
                  <c:v>58.8</c:v>
                </c:pt>
                <c:pt idx="32">
                  <c:v>57.9</c:v>
                </c:pt>
              </c:numCache>
            </c:numRef>
          </c:xVal>
          <c:yVal>
            <c:numRef>
              <c:f>公会計指標分析・財政指標組合せ分析表!$BP$55:$DC$55</c:f>
              <c:numCache>
                <c:formatCode>#,##0.0;"▲ "#,##0.0</c:formatCode>
                <c:ptCount val="40"/>
                <c:pt idx="8">
                  <c:v>24.1</c:v>
                </c:pt>
                <c:pt idx="16">
                  <c:v>20.100000000000001</c:v>
                </c:pt>
                <c:pt idx="24">
                  <c:v>16</c:v>
                </c:pt>
                <c:pt idx="32">
                  <c:v>18.399999999999999</c:v>
                </c:pt>
              </c:numCache>
            </c:numRef>
          </c:yVal>
          <c:smooth val="0"/>
          <c:extLst>
            <c:ext xmlns:c16="http://schemas.microsoft.com/office/drawing/2014/chart" uri="{C3380CC4-5D6E-409C-BE32-E72D297353CC}">
              <c16:uniqueId val="{00000013-AE2D-45B4-8AFC-EC02F3CA73EC}"/>
            </c:ext>
          </c:extLst>
        </c:ser>
        <c:dLbls>
          <c:showLegendKey val="0"/>
          <c:showVal val="1"/>
          <c:showCatName val="0"/>
          <c:showSerName val="0"/>
          <c:showPercent val="0"/>
          <c:showBubbleSize val="0"/>
        </c:dLbls>
        <c:axId val="576274424"/>
        <c:axId val="576274816"/>
      </c:scatterChart>
      <c:valAx>
        <c:axId val="576274424"/>
        <c:scaling>
          <c:orientation val="minMax"/>
          <c:max val="60"/>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274816"/>
        <c:crosses val="autoZero"/>
        <c:crossBetween val="midCat"/>
      </c:valAx>
      <c:valAx>
        <c:axId val="576274816"/>
        <c:scaling>
          <c:orientation val="minMax"/>
          <c:max val="2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274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{42FD92A3-A421-427F-AF9B-8D0EE503018A}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F06-4A71-9FAF-756B44EF38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{2DF3CA91-509E-4F43-A102-4ACFCB1685CE}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06-4A71-9FAF-756B44EF38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{8AAF6BD7-D3FA-4DE2-9055-0D04D67D231D}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06-4A71-9FAF-756B44EF38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{E51BA853-3B30-4ABF-B895-1DABC4BD5B18}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06-4A71-9FAF-756B44EF38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{AD8D92A8-13E9-4980-98B8-F0E41B6C9BE9}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06-4A71-9FAF-756B44EF38B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{E445CD83-909B-4DD5-91A1-29359F3C8230}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F06-4A71-9FAF-756B44EF38B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{A7742B0C-0DAD-4F84-AA13-3681C1ECCCE4}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F06-4A71-9FAF-756B44EF38B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{E9C7CA7E-163C-4793-B3B0-A823AF49CA70}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F06-4A71-9FAF-756B44EF38B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{390A4872-4AEF-4373-B1B2-47ED9D381A96}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F06-4A71-9FAF-756B44EF38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5.0999999999999996</c:v>
                </c:pt>
                <c:pt idx="16">
                  <c:v>4.4000000000000004</c:v>
                </c:pt>
                <c:pt idx="24">
                  <c:v>2.8</c:v>
                </c:pt>
                <c:pt idx="32">
                  <c:v>2</c:v>
                </c:pt>
              </c:numCache>
            </c:numRef>
          </c:xVal>
          <c:yVal>
            <c:numRef>
              <c:f>公会計指標分析・財政指標組合せ分析表!$BP$73:$DC$73</c:f>
              <c:numCache>
                <c:formatCode>#,##0.0;"▲ "#,##0.0</c:formatCode>
                <c:ptCount val="40"/>
                <c:pt idx="0">
                  <c:v>22.2</c:v>
                </c:pt>
                <c:pt idx="8">
                  <c:v>13.9</c:v>
                </c:pt>
                <c:pt idx="16">
                  <c:v>10.3</c:v>
                </c:pt>
              </c:numCache>
            </c:numRef>
          </c:yVal>
          <c:smooth val="0"/>
          <c:extLst>
            <c:ext xmlns:c16="http://schemas.microsoft.com/office/drawing/2014/chart" uri="{C3380CC4-5D6E-409C-BE32-E72D297353CC}">
              <c16:uniqueId val="{00000009-0F06-4A71-9FAF-756B44EF38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{B2C3C533-91A0-4AC1-849E-8BD777260D9F}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F06-4A71-9FAF-756B44EF38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{C2FD3553-0111-4B43-A681-511EE82C938F}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06-4A71-9FAF-756B44EF38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{59EB3B3C-0273-4F31-86D7-4992E83CB8F6}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06-4A71-9FAF-756B44EF38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{E3581A44-57E5-40C0-99B6-1ABFB7205BBE}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06-4A71-9FAF-756B44EF38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{E7197628-7620-48F3-A72E-6D87C9579937}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06-4A71-9FAF-756B44EF38B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{9C9F521A-8BC4-48B9-8A67-2F2113C13469}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F06-4A71-9FAF-756B44EF38B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{7839F7BC-F135-436A-8419-EECB00729F12}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F06-4A71-9FAF-756B44EF38B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{9D99D6ED-0844-467B-91CC-117B7E9103D1}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F06-4A71-9FAF-756B44EF38B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{4B71702C-7698-4F92-A859-3AFDFD0DD32B}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F06-4A71-9FAF-756B44EF38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6</c:v>
                </c:pt>
                <c:pt idx="16">
                  <c:v>5.8</c:v>
                </c:pt>
                <c:pt idx="24">
                  <c:v>5.3</c:v>
                </c:pt>
                <c:pt idx="32">
                  <c:v>5</c:v>
                </c:pt>
              </c:numCache>
            </c:numRef>
          </c:xVal>
          <c:yVal>
            <c:numRef>
              <c:f>公会計指標分析・財政指標組合せ分析表!$BP$77:$DC$77</c:f>
              <c:numCache>
                <c:formatCode>#,##0.0;"▲ "#,##0.0</c:formatCode>
                <c:ptCount val="40"/>
                <c:pt idx="0">
                  <c:v>21.2</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0F06-4A71-9FAF-756B44EF38B6}"/>
            </c:ext>
          </c:extLst>
        </c:ser>
        <c:dLbls>
          <c:showLegendKey val="0"/>
          <c:showVal val="1"/>
          <c:showCatName val="0"/>
          <c:showSerName val="0"/>
          <c:showPercent val="0"/>
          <c:showBubbleSize val="0"/>
        </c:dLbls>
        <c:axId val="576270112"/>
        <c:axId val="576275992"/>
      </c:scatterChart>
      <c:valAx>
        <c:axId val="576270112"/>
        <c:scaling>
          <c:orientation val="minMax"/>
          <c:max val="6.3"/>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275992"/>
        <c:crosses val="autoZero"/>
        <c:crossBetween val="midCat"/>
      </c:valAx>
      <c:valAx>
        <c:axId val="576275992"/>
        <c:scaling>
          <c:orientation val="minMax"/>
          <c:max val="2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270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過去に市債発行を抑制してきたことから，平成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年度以降元利償還金の決算額は減少している。また，平成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年度においては実質公債費比率の分子が大幅に減少し，令和元年度においても減少した。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しかし，今後は公共施設の老朽化対策等により市債発行が増加し，公債費の増加が見込まれる。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計画的な財政運営に取り組み，基金残高の確保と繰上償還等により財政の健全性維持に努めたい。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減債基金の取崩し等により，充当可能基金は減少したものの，下水道事業会計への準元利償還金（繰出金）等も減少したことにより，将来負担比率の分子は減少した。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一般会計等に係る地方債の現在高は，上水道事業出資債及び西条保育所等公共施設の更新のため，起債発行したことにより増加した。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引き続き，公共施設の老朽化対策等で市債発行が増加することが予想されるため，繰上償還等により適正な市債管理を行うとともに，収支バランスの取れた財政運営により基金残高を確保し，健全性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三重県鈴鹿市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財政調整基金については取崩しを行わず，決算剰余金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億円を積み立てた一方，減債基金については市債発行抑制のため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億円の取崩しを行ったこと，また，生活環境施設整備基金については，残額約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万円を取り崩し，清掃センターの改修費用へ充当したこと等により，基金全体としては前年度と比較すると減額となった。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生活環境施設整備基金については，令和元年度に残額全てを取り崩したため，表中には記載されていない。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財政調整基金の残高を確保しつつ，公共施設の老朽化対策等に備えるため，また基金の使途の明確化を図る目的からも，必要に応じて特定目的基金へ積み立てていくことを予定している。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すずか応援基金：すずか応援寄附金（ふるさと納税）を寄附者の意向に応じた事業の財源とするための基金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緑の基金：街路や公共施設の緑化のための基金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ふるさと水と土保全基金：中山間地域の活性化を目的とした基金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森林環境基金：森林環境譲与税を積み立て，間伐や人材育成・担い手の確保，木材利用の促進等に活用するための基金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すずか応援寄附金：寄附者の意向に応じた事業の財源として充当するための約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万円を取り崩したが，令和元年度に受領したすずか応援寄附金（ふるさと納税）を約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万円を積み立てたため，前年度と比較すると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公共施設整備基金：公共施設等の施設整備に対応するため適宜積み立て・取崩しを行い，計画的な運用で適正額を確保していく必要がある。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ふるさと水と土保全基金：農業生産条件の不利な中山間地域等において，集落等を単位に，農用地を維持・管理するための農業生産活動に対して交付金を支払う事業へ充当するため，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取り崩しを行わず，決算剰余金を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億円積み立てたことにより総額としては増加している。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公共施設の老朽化対策等に多額の費用を要する見込みであり，財政調整基金の取崩しにより収支バランスを維持する状況が想定されるため，中長期的には減少する見込みである。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行財政改革や公共施設マネジメントの推進等により，計画的な財政運営を行い，財政調整基金の適正額を確保していく必要がある。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市債発行抑制のため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公共施設の老朽化対策等により増加が見込まれる市債発行の抑制に取り組むという観点から，計画的に活用していく。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199,884
191,226
194.46
65,247,179
63,992,704
728,545
37,959,942
46,831,510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有形固定資産減価償却率は，類似団体や全国と比較すると低い水準にあるが，施設の老朽化が進んでいる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上昇傾向となって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に策定した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に基づき，老朽化した公共施設の長寿命化改修や改築を行う予定としており，施設改修等に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あたっては複合化や集合化についても積極的に検討していく。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69" name="直線コネクタ 68"/>
        <xdr:cNvCxnSpPr/>
      </xdr:nvCxnSpPr>
      <xdr:spPr>
        <a:xfrm flipV="1">
          <a:off x="4760595" y="5499947"/>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0"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1" name="直線コネクタ 70"/>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72" name="有形固定資産減価償却率最大値テキスト"/>
        <xdr:cNvSpPr txBox="1"/>
      </xdr:nvSpPr>
      <xdr:spPr>
        <a:xfrm>
          <a:off x="4813300" y="527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73" name="直線コネクタ 72"/>
        <xdr:cNvCxnSpPr/>
      </xdr:nvCxnSpPr>
      <xdr:spPr>
        <a:xfrm>
          <a:off x="4673600" y="549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140987</xdr:rowOff>
    </xdr:from>
    <xdr:ext cx="405111" cy="259045"/>
    <xdr:sp macro="" textlink="">
      <xdr:nvSpPr>
        <xdr:cNvPr id="74" name="有形固定資産減価償却率平均値テキスト"/>
        <xdr:cNvSpPr txBox="1"/>
      </xdr:nvSpPr>
      <xdr:spPr>
        <a:xfrm>
          <a:off x="4813300" y="5884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5" name="フローチャート: 判断 74"/>
        <xdr:cNvSpPr/>
      </xdr:nvSpPr>
      <xdr:spPr>
        <a:xfrm>
          <a:off x="47117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76" name="フローチャート: 判断 75"/>
        <xdr:cNvSpPr/>
      </xdr:nvSpPr>
      <xdr:spPr>
        <a:xfrm>
          <a:off x="4000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77" name="フローチャート: 判断 76"/>
        <xdr:cNvSpPr/>
      </xdr:nvSpPr>
      <xdr:spPr>
        <a:xfrm>
          <a:off x="3238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78" name="フローチャート: 判断 77"/>
        <xdr:cNvSpPr/>
      </xdr:nvSpPr>
      <xdr:spPr>
        <a:xfrm>
          <a:off x="2476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64135</xdr:rowOff>
    </xdr:from>
    <xdr:to>
      <xdr:col>7</xdr:col>
      <xdr:colOff>187325</xdr:colOff>
      <xdr:row>28</xdr:row>
      <xdr:rowOff>165735</xdr:rowOff>
    </xdr:to>
    <xdr:sp macro="" textlink="">
      <xdr:nvSpPr>
        <xdr:cNvPr id="79" name="フローチャート: 判断 78"/>
        <xdr:cNvSpPr/>
      </xdr:nvSpPr>
      <xdr:spPr>
        <a:xfrm>
          <a:off x="1714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85" name="楕円 84"/>
        <xdr:cNvSpPr/>
      </xdr:nvSpPr>
      <xdr:spPr>
        <a:xfrm>
          <a:off x="47117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119397</xdr:rowOff>
    </xdr:from>
    <xdr:ext cx="405111" cy="259045"/>
    <xdr:sp macro="" textlink="">
      <xdr:nvSpPr>
        <xdr:cNvPr id="86" name="有形固定資産減価償却率該当値テキスト"/>
        <xdr:cNvSpPr txBox="1"/>
      </xdr:nvSpPr>
      <xdr:spPr>
        <a:xfrm>
          <a:off x="4813300" y="552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87" name="楕円 86"/>
        <xdr:cNvSpPr/>
      </xdr:nvSpPr>
      <xdr:spPr>
        <a:xfrm>
          <a:off x="40005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96943</xdr:rowOff>
    </xdr:from>
    <xdr:to>
      <xdr:col>23</xdr:col>
      <xdr:colOff>85725</xdr:colOff>
      <xdr:row>28</xdr:row>
      <xdr:rowOff>147320</xdr:rowOff>
    </xdr:to>
    <xdr:cxnSp macro="">
      <xdr:nvCxnSpPr>
        <xdr:cNvPr id="88" name="直線コネクタ 87"/>
        <xdr:cNvCxnSpPr/>
      </xdr:nvCxnSpPr>
      <xdr:spPr>
        <a:xfrm>
          <a:off x="4051300" y="566906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149225</xdr:rowOff>
    </xdr:from>
    <xdr:to>
      <xdr:col>15</xdr:col>
      <xdr:colOff>187325</xdr:colOff>
      <xdr:row>28</xdr:row>
      <xdr:rowOff>79375</xdr:rowOff>
    </xdr:to>
    <xdr:sp macro="" textlink="">
      <xdr:nvSpPr>
        <xdr:cNvPr id="89" name="楕円 88"/>
        <xdr:cNvSpPr/>
      </xdr:nvSpPr>
      <xdr:spPr>
        <a:xfrm>
          <a:off x="3238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28575</xdr:rowOff>
    </xdr:from>
    <xdr:to>
      <xdr:col>19</xdr:col>
      <xdr:colOff>136525</xdr:colOff>
      <xdr:row>28</xdr:row>
      <xdr:rowOff>96943</xdr:rowOff>
    </xdr:to>
    <xdr:cxnSp macro="">
      <xdr:nvCxnSpPr>
        <xdr:cNvPr id="90" name="直線コネクタ 89"/>
        <xdr:cNvCxnSpPr/>
      </xdr:nvCxnSpPr>
      <xdr:spPr>
        <a:xfrm>
          <a:off x="3289300" y="560070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98848</xdr:rowOff>
    </xdr:from>
    <xdr:to>
      <xdr:col>11</xdr:col>
      <xdr:colOff>187325</xdr:colOff>
      <xdr:row>28</xdr:row>
      <xdr:rowOff>28998</xdr:rowOff>
    </xdr:to>
    <xdr:sp macro="" textlink="">
      <xdr:nvSpPr>
        <xdr:cNvPr id="91" name="楕円 90"/>
        <xdr:cNvSpPr/>
      </xdr:nvSpPr>
      <xdr:spPr>
        <a:xfrm>
          <a:off x="2476500" y="5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149648</xdr:rowOff>
    </xdr:from>
    <xdr:to>
      <xdr:col>15</xdr:col>
      <xdr:colOff>136525</xdr:colOff>
      <xdr:row>28</xdr:row>
      <xdr:rowOff>28575</xdr:rowOff>
    </xdr:to>
    <xdr:cxnSp macro="">
      <xdr:nvCxnSpPr>
        <xdr:cNvPr id="92" name="直線コネクタ 91"/>
        <xdr:cNvCxnSpPr/>
      </xdr:nvCxnSpPr>
      <xdr:spPr>
        <a:xfrm>
          <a:off x="2527300" y="555032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116222</xdr:rowOff>
    </xdr:from>
    <xdr:ext cx="405111" cy="259045"/>
    <xdr:sp macro="" textlink="">
      <xdr:nvSpPr>
        <xdr:cNvPr id="93" name="n_1aveValue有形固定資産減価償却率"/>
        <xdr:cNvSpPr txBox="1"/>
      </xdr:nvSpPr>
      <xdr:spPr>
        <a:xfrm>
          <a:off x="38360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76640</xdr:rowOff>
    </xdr:from>
    <xdr:ext cx="405111" cy="259045"/>
    <xdr:sp macro="" textlink="">
      <xdr:nvSpPr>
        <xdr:cNvPr id="94" name="n_2aveValue有形固定資産減価償却率"/>
        <xdr:cNvSpPr txBox="1"/>
      </xdr:nvSpPr>
      <xdr:spPr>
        <a:xfrm>
          <a:off x="3086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55050</xdr:rowOff>
    </xdr:from>
    <xdr:ext cx="405111" cy="259045"/>
    <xdr:sp macro="" textlink="">
      <xdr:nvSpPr>
        <xdr:cNvPr id="95" name="n_3aveValue有形固定資産減価償却率"/>
        <xdr:cNvSpPr txBox="1"/>
      </xdr:nvSpPr>
      <xdr:spPr>
        <a:xfrm>
          <a:off x="2324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10812</xdr:rowOff>
    </xdr:from>
    <xdr:ext cx="405111" cy="259045"/>
    <xdr:sp macro="" textlink="">
      <xdr:nvSpPr>
        <xdr:cNvPr id="96" name="n_4aveValue有形固定資産減価償却率"/>
        <xdr:cNvSpPr txBox="1"/>
      </xdr:nvSpPr>
      <xdr:spPr>
        <a:xfrm>
          <a:off x="1562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97" name="n_1mainValue有形固定資産減価償却率"/>
        <xdr:cNvSpPr txBox="1"/>
      </xdr:nvSpPr>
      <xdr:spPr>
        <a:xfrm>
          <a:off x="3836044" y="53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98" name="n_2mainValue有形固定資産減価償却率"/>
        <xdr:cNvSpPr txBox="1"/>
      </xdr:nvSpPr>
      <xdr:spPr>
        <a:xfrm>
          <a:off x="3086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45525</xdr:rowOff>
    </xdr:from>
    <xdr:ext cx="405111" cy="259045"/>
    <xdr:sp macro="" textlink="">
      <xdr:nvSpPr>
        <xdr:cNvPr id="99" name="n_3mainValue有形固定資産減価償却率"/>
        <xdr:cNvSpPr txBox="1"/>
      </xdr:nvSpPr>
      <xdr:spPr>
        <a:xfrm>
          <a:off x="2324744" y="5274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退職手当の負担見込みなどの将来負担額は減少したものの，類似団体・三重県平均と比較すると人件費が高い水準にあることから，債務償還比率も類似団体等と比べると高くなっている。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適正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人員配置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等の導入による業務の効率化など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を行い，時間外勤務の削減等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を検討し，引き続き人件費の削減を図る。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6" name="直線コネクタ 11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7" name="テキスト ボックス 116"/>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8" name="直線コネクタ 11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9" name="テキスト ボックス 11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0" name="直線コネクタ 11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1" name="テキスト ボックス 12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2" name="直線コネクタ 12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3" name="テキスト ボックス 12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4" name="直線コネクタ 12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5" name="テキスト ボックス 12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6" name="直線コネクタ 12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7" name="テキスト ボックス 126"/>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30" name="直線コネクタ 129"/>
        <xdr:cNvCxnSpPr/>
      </xdr:nvCxnSpPr>
      <xdr:spPr>
        <a:xfrm flipV="1">
          <a:off x="14793595" y="5261428"/>
          <a:ext cx="1269" cy="134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31" name="債務償還比率最小値テキスト"/>
        <xdr:cNvSpPr txBox="1"/>
      </xdr:nvSpPr>
      <xdr:spPr>
        <a:xfrm>
          <a:off x="14846300" y="66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32" name="直線コネクタ 131"/>
        <xdr:cNvCxnSpPr/>
      </xdr:nvCxnSpPr>
      <xdr:spPr>
        <a:xfrm>
          <a:off x="14706600" y="66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3"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4" name="直線コネクタ 133"/>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148924</xdr:rowOff>
    </xdr:from>
    <xdr:ext cx="469744" cy="259045"/>
    <xdr:sp macro="" textlink="">
      <xdr:nvSpPr>
        <xdr:cNvPr id="135" name="債務償還比率平均値テキスト"/>
        <xdr:cNvSpPr txBox="1"/>
      </xdr:nvSpPr>
      <xdr:spPr>
        <a:xfrm>
          <a:off x="14846300" y="5892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36" name="フローチャート: 判断 135"/>
        <xdr:cNvSpPr/>
      </xdr:nvSpPr>
      <xdr:spPr>
        <a:xfrm>
          <a:off x="147447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37" name="フローチャート: 判断 136"/>
        <xdr:cNvSpPr/>
      </xdr:nvSpPr>
      <xdr:spPr>
        <a:xfrm>
          <a:off x="14033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38" name="フローチャート: 判断 137"/>
        <xdr:cNvSpPr/>
      </xdr:nvSpPr>
      <xdr:spPr>
        <a:xfrm>
          <a:off x="13271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39" name="フローチャート: 判断 138"/>
        <xdr:cNvSpPr/>
      </xdr:nvSpPr>
      <xdr:spPr>
        <a:xfrm>
          <a:off x="12509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112014</xdr:rowOff>
    </xdr:from>
    <xdr:to>
      <xdr:col>60</xdr:col>
      <xdr:colOff>123825</xdr:colOff>
      <xdr:row>31</xdr:row>
      <xdr:rowOff>42164</xdr:rowOff>
    </xdr:to>
    <xdr:sp macro="" textlink="">
      <xdr:nvSpPr>
        <xdr:cNvPr id="140" name="フローチャート: 判断 139"/>
        <xdr:cNvSpPr/>
      </xdr:nvSpPr>
      <xdr:spPr>
        <a:xfrm>
          <a:off x="11747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56379</xdr:rowOff>
    </xdr:from>
    <xdr:to>
      <xdr:col>76</xdr:col>
      <xdr:colOff>73025</xdr:colOff>
      <xdr:row>31</xdr:row>
      <xdr:rowOff>157979</xdr:rowOff>
    </xdr:to>
    <xdr:sp macro="" textlink="">
      <xdr:nvSpPr>
        <xdr:cNvPr id="146" name="楕円 145"/>
        <xdr:cNvSpPr/>
      </xdr:nvSpPr>
      <xdr:spPr>
        <a:xfrm>
          <a:off x="14744700" y="61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34806</xdr:rowOff>
    </xdr:from>
    <xdr:ext cx="469744" cy="259045"/>
    <xdr:sp macro="" textlink="">
      <xdr:nvSpPr>
        <xdr:cNvPr id="147" name="債務償還比率該当値テキスト"/>
        <xdr:cNvSpPr txBox="1"/>
      </xdr:nvSpPr>
      <xdr:spPr>
        <a:xfrm>
          <a:off x="14846300" y="61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120378</xdr:rowOff>
    </xdr:from>
    <xdr:to>
      <xdr:col>72</xdr:col>
      <xdr:colOff>123825</xdr:colOff>
      <xdr:row>32</xdr:row>
      <xdr:rowOff>50528</xdr:rowOff>
    </xdr:to>
    <xdr:sp macro="" textlink="">
      <xdr:nvSpPr>
        <xdr:cNvPr id="148" name="楕円 147"/>
        <xdr:cNvSpPr/>
      </xdr:nvSpPr>
      <xdr:spPr>
        <a:xfrm>
          <a:off x="14033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107179</xdr:rowOff>
    </xdr:from>
    <xdr:to>
      <xdr:col>76</xdr:col>
      <xdr:colOff>22225</xdr:colOff>
      <xdr:row>31</xdr:row>
      <xdr:rowOff>171178</xdr:rowOff>
    </xdr:to>
    <xdr:cxnSp macro="">
      <xdr:nvCxnSpPr>
        <xdr:cNvPr id="149" name="直線コネクタ 148"/>
        <xdr:cNvCxnSpPr/>
      </xdr:nvCxnSpPr>
      <xdr:spPr>
        <a:xfrm flipV="1">
          <a:off x="14084300" y="6193654"/>
          <a:ext cx="711200" cy="6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55490</xdr:rowOff>
    </xdr:from>
    <xdr:to>
      <xdr:col>68</xdr:col>
      <xdr:colOff>123825</xdr:colOff>
      <xdr:row>32</xdr:row>
      <xdr:rowOff>157090</xdr:rowOff>
    </xdr:to>
    <xdr:sp macro="" textlink="">
      <xdr:nvSpPr>
        <xdr:cNvPr id="150" name="楕円 149"/>
        <xdr:cNvSpPr/>
      </xdr:nvSpPr>
      <xdr:spPr>
        <a:xfrm>
          <a:off x="13271500" y="63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171178</xdr:rowOff>
    </xdr:from>
    <xdr:to>
      <xdr:col>72</xdr:col>
      <xdr:colOff>73025</xdr:colOff>
      <xdr:row>32</xdr:row>
      <xdr:rowOff>106290</xdr:rowOff>
    </xdr:to>
    <xdr:cxnSp macro="">
      <xdr:nvCxnSpPr>
        <xdr:cNvPr id="151" name="直線コネクタ 150"/>
        <xdr:cNvCxnSpPr/>
      </xdr:nvCxnSpPr>
      <xdr:spPr>
        <a:xfrm flipV="1">
          <a:off x="13322300" y="6257653"/>
          <a:ext cx="762000" cy="10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18170</xdr:rowOff>
    </xdr:from>
    <xdr:to>
      <xdr:col>64</xdr:col>
      <xdr:colOff>123825</xdr:colOff>
      <xdr:row>32</xdr:row>
      <xdr:rowOff>119770</xdr:rowOff>
    </xdr:to>
    <xdr:sp macro="" textlink="">
      <xdr:nvSpPr>
        <xdr:cNvPr id="152" name="楕円 151"/>
        <xdr:cNvSpPr/>
      </xdr:nvSpPr>
      <xdr:spPr>
        <a:xfrm>
          <a:off x="12509500" y="62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68970</xdr:rowOff>
    </xdr:from>
    <xdr:to>
      <xdr:col>68</xdr:col>
      <xdr:colOff>73025</xdr:colOff>
      <xdr:row>32</xdr:row>
      <xdr:rowOff>106290</xdr:rowOff>
    </xdr:to>
    <xdr:cxnSp macro="">
      <xdr:nvCxnSpPr>
        <xdr:cNvPr id="153" name="直線コネクタ 152"/>
        <xdr:cNvCxnSpPr/>
      </xdr:nvCxnSpPr>
      <xdr:spPr>
        <a:xfrm>
          <a:off x="12560300" y="6326895"/>
          <a:ext cx="762000" cy="3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136879</xdr:rowOff>
    </xdr:from>
    <xdr:to>
      <xdr:col>60</xdr:col>
      <xdr:colOff>123825</xdr:colOff>
      <xdr:row>32</xdr:row>
      <xdr:rowOff>67029</xdr:rowOff>
    </xdr:to>
    <xdr:sp macro="" textlink="">
      <xdr:nvSpPr>
        <xdr:cNvPr id="154" name="楕円 153"/>
        <xdr:cNvSpPr/>
      </xdr:nvSpPr>
      <xdr:spPr>
        <a:xfrm>
          <a:off x="11747500" y="62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16229</xdr:rowOff>
    </xdr:from>
    <xdr:to>
      <xdr:col>64</xdr:col>
      <xdr:colOff>73025</xdr:colOff>
      <xdr:row>32</xdr:row>
      <xdr:rowOff>68970</xdr:rowOff>
    </xdr:to>
    <xdr:cxnSp macro="">
      <xdr:nvCxnSpPr>
        <xdr:cNvPr id="155" name="直線コネクタ 154"/>
        <xdr:cNvCxnSpPr/>
      </xdr:nvCxnSpPr>
      <xdr:spPr>
        <a:xfrm>
          <a:off x="11798300" y="6274154"/>
          <a:ext cx="762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55915</xdr:rowOff>
    </xdr:from>
    <xdr:ext cx="469744" cy="259045"/>
    <xdr:sp macro="" textlink="">
      <xdr:nvSpPr>
        <xdr:cNvPr id="156" name="n_1aveValue債務償還比率"/>
        <xdr:cNvSpPr txBox="1"/>
      </xdr:nvSpPr>
      <xdr:spPr>
        <a:xfrm>
          <a:off x="13836727" y="57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92001</xdr:rowOff>
    </xdr:from>
    <xdr:ext cx="469744" cy="259045"/>
    <xdr:sp macro="" textlink="">
      <xdr:nvSpPr>
        <xdr:cNvPr id="157" name="n_2aveValue債務償還比率"/>
        <xdr:cNvSpPr txBox="1"/>
      </xdr:nvSpPr>
      <xdr:spPr>
        <a:xfrm>
          <a:off x="13087427" y="583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129938</xdr:rowOff>
    </xdr:from>
    <xdr:ext cx="469744" cy="259045"/>
    <xdr:sp macro="" textlink="">
      <xdr:nvSpPr>
        <xdr:cNvPr id="158" name="n_3aveValue債務償還比率"/>
        <xdr:cNvSpPr txBox="1"/>
      </xdr:nvSpPr>
      <xdr:spPr>
        <a:xfrm>
          <a:off x="12325427" y="587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58691</xdr:rowOff>
    </xdr:from>
    <xdr:ext cx="469744" cy="259045"/>
    <xdr:sp macro="" textlink="">
      <xdr:nvSpPr>
        <xdr:cNvPr id="159" name="n_4aveValue債務償還比率"/>
        <xdr:cNvSpPr txBox="1"/>
      </xdr:nvSpPr>
      <xdr:spPr>
        <a:xfrm>
          <a:off x="11563427" y="58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41655</xdr:rowOff>
    </xdr:from>
    <xdr:ext cx="469744" cy="259045"/>
    <xdr:sp macro="" textlink="">
      <xdr:nvSpPr>
        <xdr:cNvPr id="160" name="n_1mainValue債務償還比率"/>
        <xdr:cNvSpPr txBox="1"/>
      </xdr:nvSpPr>
      <xdr:spPr>
        <a:xfrm>
          <a:off x="13836727" y="629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148217</xdr:rowOff>
    </xdr:from>
    <xdr:ext cx="469744" cy="259045"/>
    <xdr:sp macro="" textlink="">
      <xdr:nvSpPr>
        <xdr:cNvPr id="161" name="n_2mainValue債務償還比率"/>
        <xdr:cNvSpPr txBox="1"/>
      </xdr:nvSpPr>
      <xdr:spPr>
        <a:xfrm>
          <a:off x="13087427" y="64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110897</xdr:rowOff>
    </xdr:from>
    <xdr:ext cx="469744" cy="259045"/>
    <xdr:sp macro="" textlink="">
      <xdr:nvSpPr>
        <xdr:cNvPr id="162" name="n_3mainValue債務償還比率"/>
        <xdr:cNvSpPr txBox="1"/>
      </xdr:nvSpPr>
      <xdr:spPr>
        <a:xfrm>
          <a:off x="12325427" y="636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58156</xdr:rowOff>
    </xdr:from>
    <xdr:ext cx="469744" cy="259045"/>
    <xdr:sp macro="" textlink="">
      <xdr:nvSpPr>
        <xdr:cNvPr id="163" name="n_4mainValue債務償還比率"/>
        <xdr:cNvSpPr txBox="1"/>
      </xdr:nvSpPr>
      <xdr:spPr>
        <a:xfrm>
          <a:off x="11563427" y="631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199,884
191,226
194.46
65,247,179
63,992,704
728,545
37,959,942
46,831,510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163847</xdr:rowOff>
    </xdr:from>
    <xdr:ext cx="405111" cy="259045"/>
    <xdr:sp macro="" textlink="">
      <xdr:nvSpPr>
        <xdr:cNvPr id="63" name="【道路】&#10;有形固定資産減価償却率平均値テキスト"/>
        <xdr:cNvSpPr txBox="1"/>
      </xdr:nvSpPr>
      <xdr:spPr>
        <a:xfrm>
          <a:off x="4673600" y="650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74" name="楕円 73"/>
        <xdr:cNvSpPr/>
      </xdr:nvSpPr>
      <xdr:spPr>
        <a:xfrm>
          <a:off x="45847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87466</xdr:rowOff>
    </xdr:from>
    <xdr:ext cx="405111" cy="259045"/>
    <xdr:sp macro="" textlink="">
      <xdr:nvSpPr>
        <xdr:cNvPr id="75" name="【道路】&#10;有形固定資産減価償却率該当値テキスト"/>
        <xdr:cNvSpPr txBox="1"/>
      </xdr:nvSpPr>
      <xdr:spPr>
        <a:xfrm>
          <a:off x="4673600" y="625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41728</xdr:rowOff>
    </xdr:from>
    <xdr:to>
      <xdr:col>20</xdr:col>
      <xdr:colOff>38100</xdr:colOff>
      <xdr:row>37</xdr:row>
      <xdr:rowOff>143328</xdr:rowOff>
    </xdr:to>
    <xdr:sp macro="" textlink="">
      <xdr:nvSpPr>
        <xdr:cNvPr id="76" name="楕円 75"/>
        <xdr:cNvSpPr/>
      </xdr:nvSpPr>
      <xdr:spPr>
        <a:xfrm>
          <a:off x="3746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92528</xdr:rowOff>
    </xdr:from>
    <xdr:to>
      <xdr:col>24</xdr:col>
      <xdr:colOff>63500</xdr:colOff>
      <xdr:row>37</xdr:row>
      <xdr:rowOff>115389</xdr:rowOff>
    </xdr:to>
    <xdr:cxnSp macro="">
      <xdr:nvCxnSpPr>
        <xdr:cNvPr id="77" name="直線コネクタ 76"/>
        <xdr:cNvCxnSpPr/>
      </xdr:nvCxnSpPr>
      <xdr:spPr>
        <a:xfrm>
          <a:off x="3797300" y="643617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141333</xdr:rowOff>
    </xdr:from>
    <xdr:to>
      <xdr:col>15</xdr:col>
      <xdr:colOff>101600</xdr:colOff>
      <xdr:row>37</xdr:row>
      <xdr:rowOff>71483</xdr:rowOff>
    </xdr:to>
    <xdr:sp macro="" textlink="">
      <xdr:nvSpPr>
        <xdr:cNvPr id="78" name="楕円 77"/>
        <xdr:cNvSpPr/>
      </xdr:nvSpPr>
      <xdr:spPr>
        <a:xfrm>
          <a:off x="2857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20683</xdr:rowOff>
    </xdr:from>
    <xdr:to>
      <xdr:col>19</xdr:col>
      <xdr:colOff>177800</xdr:colOff>
      <xdr:row>37</xdr:row>
      <xdr:rowOff>92528</xdr:rowOff>
    </xdr:to>
    <xdr:cxnSp macro="">
      <xdr:nvCxnSpPr>
        <xdr:cNvPr id="79" name="直線コネクタ 78"/>
        <xdr:cNvCxnSpPr/>
      </xdr:nvCxnSpPr>
      <xdr:spPr>
        <a:xfrm>
          <a:off x="2908300" y="636433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80" name="楕円 79"/>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20683</xdr:rowOff>
    </xdr:from>
    <xdr:to>
      <xdr:col>15</xdr:col>
      <xdr:colOff>50800</xdr:colOff>
      <xdr:row>37</xdr:row>
      <xdr:rowOff>41910</xdr:rowOff>
    </xdr:to>
    <xdr:cxnSp macro="">
      <xdr:nvCxnSpPr>
        <xdr:cNvPr id="81" name="直線コネクタ 80"/>
        <xdr:cNvCxnSpPr/>
      </xdr:nvCxnSpPr>
      <xdr:spPr>
        <a:xfrm flipV="1">
          <a:off x="2019300" y="63643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2"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113228</xdr:rowOff>
    </xdr:from>
    <xdr:ext cx="405111" cy="259045"/>
    <xdr:sp macro="" textlink="">
      <xdr:nvSpPr>
        <xdr:cNvPr id="83" name="n_2aveValue【道路】&#10;有形固定資産減価償却率"/>
        <xdr:cNvSpPr txBox="1"/>
      </xdr:nvSpPr>
      <xdr:spPr>
        <a:xfrm>
          <a:off x="2705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4" name="n_3aveValue【道路】&#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159855</xdr:rowOff>
    </xdr:from>
    <xdr:ext cx="405111" cy="259045"/>
    <xdr:sp macro="" textlink="">
      <xdr:nvSpPr>
        <xdr:cNvPr id="86" name="n_1mainValue【道路】&#10;有形固定資産減価償却率"/>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88010</xdr:rowOff>
    </xdr:from>
    <xdr:ext cx="405111" cy="259045"/>
    <xdr:sp macro="" textlink="">
      <xdr:nvSpPr>
        <xdr:cNvPr id="87" name="n_2mainValue【道路】&#10;有形固定資産減価償却率"/>
        <xdr:cNvSpPr txBox="1"/>
      </xdr:nvSpPr>
      <xdr:spPr>
        <a:xfrm>
          <a:off x="2705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8" name="n_3mainValue【道路】&#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3" name="直線コネクタ 112"/>
        <xdr:cNvCxnSpPr/>
      </xdr:nvCxnSpPr>
      <xdr:spPr>
        <a:xfrm flipV="1">
          <a:off x="10476865" y="6279642"/>
          <a:ext cx="0" cy="8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4" name="【道路】&#10;一人当たり延長最小値テキスト"/>
        <xdr:cNvSpPr txBox="1"/>
      </xdr:nvSpPr>
      <xdr:spPr>
        <a:xfrm>
          <a:off x="10515600" y="71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5" name="直線コネクタ 114"/>
        <xdr:cNvCxnSpPr/>
      </xdr:nvCxnSpPr>
      <xdr:spPr>
        <a:xfrm>
          <a:off x="10388600" y="71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6" name="【道路】&#10;一人当たり延長最大値テキスト"/>
        <xdr:cNvSpPr txBox="1"/>
      </xdr:nvSpPr>
      <xdr:spPr>
        <a:xfrm>
          <a:off x="10515600" y="60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17" name="直線コネクタ 116"/>
        <xdr:cNvCxnSpPr/>
      </xdr:nvCxnSpPr>
      <xdr:spPr>
        <a:xfrm>
          <a:off x="10388600" y="627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56659</xdr:rowOff>
    </xdr:from>
    <xdr:ext cx="469744" cy="259045"/>
    <xdr:sp macro="" textlink="">
      <xdr:nvSpPr>
        <xdr:cNvPr id="118" name="【道路】&#10;一人当たり延長平均値テキスト"/>
        <xdr:cNvSpPr txBox="1"/>
      </xdr:nvSpPr>
      <xdr:spPr>
        <a:xfrm>
          <a:off x="10515600" y="6571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19" name="フローチャート: 判断 118"/>
        <xdr:cNvSpPr/>
      </xdr:nvSpPr>
      <xdr:spPr>
        <a:xfrm>
          <a:off x="10426700" y="67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0" name="フローチャート: 判断 119"/>
        <xdr:cNvSpPr/>
      </xdr:nvSpPr>
      <xdr:spPr>
        <a:xfrm>
          <a:off x="9588500" y="66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1" name="フローチャート: 判断 120"/>
        <xdr:cNvSpPr/>
      </xdr:nvSpPr>
      <xdr:spPr>
        <a:xfrm>
          <a:off x="8699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2" name="フローチャート: 判断 121"/>
        <xdr:cNvSpPr/>
      </xdr:nvSpPr>
      <xdr:spPr>
        <a:xfrm>
          <a:off x="7810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44196</xdr:rowOff>
    </xdr:from>
    <xdr:to>
      <xdr:col>36</xdr:col>
      <xdr:colOff>165100</xdr:colOff>
      <xdr:row>40</xdr:row>
      <xdr:rowOff>145796</xdr:rowOff>
    </xdr:to>
    <xdr:sp macro="" textlink="">
      <xdr:nvSpPr>
        <xdr:cNvPr id="123" name="フローチャート: 判断 122"/>
        <xdr:cNvSpPr/>
      </xdr:nvSpPr>
      <xdr:spPr>
        <a:xfrm>
          <a:off x="6921500" y="690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53594</xdr:rowOff>
    </xdr:from>
    <xdr:to>
      <xdr:col>55</xdr:col>
      <xdr:colOff>50800</xdr:colOff>
      <xdr:row>39</xdr:row>
      <xdr:rowOff>155194</xdr:rowOff>
    </xdr:to>
    <xdr:sp macro="" textlink="">
      <xdr:nvSpPr>
        <xdr:cNvPr id="129" name="楕円 128"/>
        <xdr:cNvSpPr/>
      </xdr:nvSpPr>
      <xdr:spPr>
        <a:xfrm>
          <a:off x="10426700" y="67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32021</xdr:rowOff>
    </xdr:from>
    <xdr:ext cx="469744" cy="259045"/>
    <xdr:sp macro="" textlink="">
      <xdr:nvSpPr>
        <xdr:cNvPr id="130" name="【道路】&#10;一人当たり延長該当値テキスト"/>
        <xdr:cNvSpPr txBox="1"/>
      </xdr:nvSpPr>
      <xdr:spPr>
        <a:xfrm>
          <a:off x="105156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52832</xdr:rowOff>
    </xdr:from>
    <xdr:to>
      <xdr:col>50</xdr:col>
      <xdr:colOff>165100</xdr:colOff>
      <xdr:row>39</xdr:row>
      <xdr:rowOff>154432</xdr:rowOff>
    </xdr:to>
    <xdr:sp macro="" textlink="">
      <xdr:nvSpPr>
        <xdr:cNvPr id="131" name="楕円 130"/>
        <xdr:cNvSpPr/>
      </xdr:nvSpPr>
      <xdr:spPr>
        <a:xfrm>
          <a:off x="9588500" y="67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103632</xdr:rowOff>
    </xdr:from>
    <xdr:to>
      <xdr:col>55</xdr:col>
      <xdr:colOff>0</xdr:colOff>
      <xdr:row>39</xdr:row>
      <xdr:rowOff>104394</xdr:rowOff>
    </xdr:to>
    <xdr:cxnSp macro="">
      <xdr:nvCxnSpPr>
        <xdr:cNvPr id="132" name="直線コネクタ 131"/>
        <xdr:cNvCxnSpPr/>
      </xdr:nvCxnSpPr>
      <xdr:spPr>
        <a:xfrm>
          <a:off x="9639300" y="679018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57023</xdr:rowOff>
    </xdr:from>
    <xdr:to>
      <xdr:col>46</xdr:col>
      <xdr:colOff>38100</xdr:colOff>
      <xdr:row>39</xdr:row>
      <xdr:rowOff>158623</xdr:rowOff>
    </xdr:to>
    <xdr:sp macro="" textlink="">
      <xdr:nvSpPr>
        <xdr:cNvPr id="133" name="楕円 132"/>
        <xdr:cNvSpPr/>
      </xdr:nvSpPr>
      <xdr:spPr>
        <a:xfrm>
          <a:off x="8699500" y="67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103632</xdr:rowOff>
    </xdr:from>
    <xdr:to>
      <xdr:col>50</xdr:col>
      <xdr:colOff>114300</xdr:colOff>
      <xdr:row>39</xdr:row>
      <xdr:rowOff>107823</xdr:rowOff>
    </xdr:to>
    <xdr:cxnSp macro="">
      <xdr:nvCxnSpPr>
        <xdr:cNvPr id="134" name="直線コネクタ 133"/>
        <xdr:cNvCxnSpPr/>
      </xdr:nvCxnSpPr>
      <xdr:spPr>
        <a:xfrm flipV="1">
          <a:off x="8750300" y="679018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53594</xdr:rowOff>
    </xdr:from>
    <xdr:to>
      <xdr:col>41</xdr:col>
      <xdr:colOff>101600</xdr:colOff>
      <xdr:row>39</xdr:row>
      <xdr:rowOff>155194</xdr:rowOff>
    </xdr:to>
    <xdr:sp macro="" textlink="">
      <xdr:nvSpPr>
        <xdr:cNvPr id="135" name="楕円 134"/>
        <xdr:cNvSpPr/>
      </xdr:nvSpPr>
      <xdr:spPr>
        <a:xfrm>
          <a:off x="7810500" y="67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104394</xdr:rowOff>
    </xdr:from>
    <xdr:to>
      <xdr:col>45</xdr:col>
      <xdr:colOff>177800</xdr:colOff>
      <xdr:row>39</xdr:row>
      <xdr:rowOff>107823</xdr:rowOff>
    </xdr:to>
    <xdr:cxnSp macro="">
      <xdr:nvCxnSpPr>
        <xdr:cNvPr id="136" name="直線コネクタ 135"/>
        <xdr:cNvCxnSpPr/>
      </xdr:nvCxnSpPr>
      <xdr:spPr>
        <a:xfrm>
          <a:off x="7861300" y="67909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60850</xdr:rowOff>
    </xdr:from>
    <xdr:ext cx="534377" cy="259045"/>
    <xdr:sp macro="" textlink="">
      <xdr:nvSpPr>
        <xdr:cNvPr id="137" name="n_1aveValue【道路】&#10;一人当たり延長"/>
        <xdr:cNvSpPr txBox="1"/>
      </xdr:nvSpPr>
      <xdr:spPr>
        <a:xfrm>
          <a:off x="9359411" y="64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65041</xdr:rowOff>
    </xdr:from>
    <xdr:ext cx="534377" cy="259045"/>
    <xdr:sp macro="" textlink="">
      <xdr:nvSpPr>
        <xdr:cNvPr id="138" name="n_2aveValue【道路】&#10;一人当たり延長"/>
        <xdr:cNvSpPr txBox="1"/>
      </xdr:nvSpPr>
      <xdr:spPr>
        <a:xfrm>
          <a:off x="8483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39" name="n_3aveValue【道路】&#10;一人当たり延長"/>
        <xdr:cNvSpPr txBox="1"/>
      </xdr:nvSpPr>
      <xdr:spPr>
        <a:xfrm>
          <a:off x="7594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162323</xdr:rowOff>
    </xdr:from>
    <xdr:ext cx="469744" cy="259045"/>
    <xdr:sp macro="" textlink="">
      <xdr:nvSpPr>
        <xdr:cNvPr id="140" name="n_4aveValue【道路】&#10;一人当たり延長"/>
        <xdr:cNvSpPr txBox="1"/>
      </xdr:nvSpPr>
      <xdr:spPr>
        <a:xfrm>
          <a:off x="6737427" y="6677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145559</xdr:rowOff>
    </xdr:from>
    <xdr:ext cx="469744" cy="259045"/>
    <xdr:sp macro="" textlink="">
      <xdr:nvSpPr>
        <xdr:cNvPr id="141" name="n_1mainValue【道路】&#10;一人当たり延長"/>
        <xdr:cNvSpPr txBox="1"/>
      </xdr:nvSpPr>
      <xdr:spPr>
        <a:xfrm>
          <a:off x="9391727" y="683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149750</xdr:rowOff>
    </xdr:from>
    <xdr:ext cx="469744" cy="259045"/>
    <xdr:sp macro="" textlink="">
      <xdr:nvSpPr>
        <xdr:cNvPr id="142" name="n_2mainValue【道路】&#10;一人当たり延長"/>
        <xdr:cNvSpPr txBox="1"/>
      </xdr:nvSpPr>
      <xdr:spPr>
        <a:xfrm>
          <a:off x="8515427" y="683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146321</xdr:rowOff>
    </xdr:from>
    <xdr:ext cx="469744" cy="259045"/>
    <xdr:sp macro="" textlink="">
      <xdr:nvSpPr>
        <xdr:cNvPr id="143" name="n_3mainValue【道路】&#10;一人当たり延長"/>
        <xdr:cNvSpPr txBox="1"/>
      </xdr:nvSpPr>
      <xdr:spPr>
        <a:xfrm>
          <a:off x="7626427" y="683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66" name="直線コネクタ 165"/>
        <xdr:cNvCxnSpPr/>
      </xdr:nvCxnSpPr>
      <xdr:spPr>
        <a:xfrm flipV="1">
          <a:off x="4634865" y="957834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67" name="【橋りょう・トンネル】&#10;有形固定資産減価償却率最小値テキスト"/>
        <xdr:cNvSpPr txBox="1"/>
      </xdr:nvSpPr>
      <xdr:spPr>
        <a:xfrm>
          <a:off x="4673600" y="1100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68" name="直線コネクタ 167"/>
        <xdr:cNvCxnSpPr/>
      </xdr:nvCxnSpPr>
      <xdr:spPr>
        <a:xfrm>
          <a:off x="4546600" y="1100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69" name="【橋りょう・トンネル】&#10;有形固定資産減価償却率最大値テキスト"/>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0" name="直線コネクタ 169"/>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69359</xdr:rowOff>
    </xdr:from>
    <xdr:ext cx="405111" cy="259045"/>
    <xdr:sp macro="" textlink="">
      <xdr:nvSpPr>
        <xdr:cNvPr id="171" name="【橋りょう・トンネル】&#10;有形固定資産減価償却率平均値テキスト"/>
        <xdr:cNvSpPr txBox="1"/>
      </xdr:nvSpPr>
      <xdr:spPr>
        <a:xfrm>
          <a:off x="4673600" y="1035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2" name="フローチャート: 判断 171"/>
        <xdr:cNvSpPr/>
      </xdr:nvSpPr>
      <xdr:spPr>
        <a:xfrm>
          <a:off x="4584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3" name="フローチャート: 判断 172"/>
        <xdr:cNvSpPr/>
      </xdr:nvSpPr>
      <xdr:spPr>
        <a:xfrm>
          <a:off x="3746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4" name="フローチャート: 判断 17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75" name="フローチャート: 判断 174"/>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125222</xdr:rowOff>
    </xdr:from>
    <xdr:to>
      <xdr:col>6</xdr:col>
      <xdr:colOff>38100</xdr:colOff>
      <xdr:row>58</xdr:row>
      <xdr:rowOff>55372</xdr:rowOff>
    </xdr:to>
    <xdr:sp macro="" textlink="">
      <xdr:nvSpPr>
        <xdr:cNvPr id="176" name="フローチャート: 判断 175"/>
        <xdr:cNvSpPr/>
      </xdr:nvSpPr>
      <xdr:spPr>
        <a:xfrm>
          <a:off x="1079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152654</xdr:rowOff>
    </xdr:from>
    <xdr:to>
      <xdr:col>24</xdr:col>
      <xdr:colOff>114300</xdr:colOff>
      <xdr:row>58</xdr:row>
      <xdr:rowOff>82804</xdr:rowOff>
    </xdr:to>
    <xdr:sp macro="" textlink="">
      <xdr:nvSpPr>
        <xdr:cNvPr id="182" name="楕円 181"/>
        <xdr:cNvSpPr/>
      </xdr:nvSpPr>
      <xdr:spPr>
        <a:xfrm>
          <a:off x="4584700" y="99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4081</xdr:rowOff>
    </xdr:from>
    <xdr:ext cx="405111" cy="259045"/>
    <xdr:sp macro="" textlink="">
      <xdr:nvSpPr>
        <xdr:cNvPr id="183" name="【橋りょう・トンネル】&#10;有形固定資産減価償却率該当値テキスト"/>
        <xdr:cNvSpPr txBox="1"/>
      </xdr:nvSpPr>
      <xdr:spPr>
        <a:xfrm>
          <a:off x="4673600" y="977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79502</xdr:rowOff>
    </xdr:from>
    <xdr:to>
      <xdr:col>20</xdr:col>
      <xdr:colOff>38100</xdr:colOff>
      <xdr:row>58</xdr:row>
      <xdr:rowOff>9652</xdr:rowOff>
    </xdr:to>
    <xdr:sp macro="" textlink="">
      <xdr:nvSpPr>
        <xdr:cNvPr id="184" name="楕円 183"/>
        <xdr:cNvSpPr/>
      </xdr:nvSpPr>
      <xdr:spPr>
        <a:xfrm>
          <a:off x="3746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130302</xdr:rowOff>
    </xdr:from>
    <xdr:to>
      <xdr:col>24</xdr:col>
      <xdr:colOff>63500</xdr:colOff>
      <xdr:row>58</xdr:row>
      <xdr:rowOff>32004</xdr:rowOff>
    </xdr:to>
    <xdr:cxnSp macro="">
      <xdr:nvCxnSpPr>
        <xdr:cNvPr id="185" name="直線コネクタ 184"/>
        <xdr:cNvCxnSpPr/>
      </xdr:nvCxnSpPr>
      <xdr:spPr>
        <a:xfrm>
          <a:off x="3797300" y="99029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168656</xdr:rowOff>
    </xdr:from>
    <xdr:to>
      <xdr:col>15</xdr:col>
      <xdr:colOff>101600</xdr:colOff>
      <xdr:row>57</xdr:row>
      <xdr:rowOff>98806</xdr:rowOff>
    </xdr:to>
    <xdr:sp macro="" textlink="">
      <xdr:nvSpPr>
        <xdr:cNvPr id="186" name="楕円 185"/>
        <xdr:cNvSpPr/>
      </xdr:nvSpPr>
      <xdr:spPr>
        <a:xfrm>
          <a:off x="2857500" y="97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48006</xdr:rowOff>
    </xdr:from>
    <xdr:to>
      <xdr:col>19</xdr:col>
      <xdr:colOff>177800</xdr:colOff>
      <xdr:row>57</xdr:row>
      <xdr:rowOff>130302</xdr:rowOff>
    </xdr:to>
    <xdr:cxnSp macro="">
      <xdr:nvCxnSpPr>
        <xdr:cNvPr id="187" name="直線コネクタ 186"/>
        <xdr:cNvCxnSpPr/>
      </xdr:nvCxnSpPr>
      <xdr:spPr>
        <a:xfrm>
          <a:off x="2908300" y="98206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95504</xdr:rowOff>
    </xdr:from>
    <xdr:to>
      <xdr:col>10</xdr:col>
      <xdr:colOff>165100</xdr:colOff>
      <xdr:row>57</xdr:row>
      <xdr:rowOff>25654</xdr:rowOff>
    </xdr:to>
    <xdr:sp macro="" textlink="">
      <xdr:nvSpPr>
        <xdr:cNvPr id="188" name="楕円 187"/>
        <xdr:cNvSpPr/>
      </xdr:nvSpPr>
      <xdr:spPr>
        <a:xfrm>
          <a:off x="1968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146304</xdr:rowOff>
    </xdr:from>
    <xdr:to>
      <xdr:col>15</xdr:col>
      <xdr:colOff>50800</xdr:colOff>
      <xdr:row>57</xdr:row>
      <xdr:rowOff>48006</xdr:rowOff>
    </xdr:to>
    <xdr:cxnSp macro="">
      <xdr:nvCxnSpPr>
        <xdr:cNvPr id="189" name="直線コネクタ 188"/>
        <xdr:cNvCxnSpPr/>
      </xdr:nvCxnSpPr>
      <xdr:spPr>
        <a:xfrm>
          <a:off x="2019300" y="97475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151655</xdr:rowOff>
    </xdr:from>
    <xdr:ext cx="405111" cy="259045"/>
    <xdr:sp macro="" textlink="">
      <xdr:nvSpPr>
        <xdr:cNvPr id="190" name="n_1aveValue【橋りょう・トンネル】&#10;有形固定資産減価償却率"/>
        <xdr:cNvSpPr txBox="1"/>
      </xdr:nvSpPr>
      <xdr:spPr>
        <a:xfrm>
          <a:off x="3582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1" name="n_2aveValue【橋りょう・トンネ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46499</xdr:rowOff>
    </xdr:from>
    <xdr:ext cx="405111" cy="259045"/>
    <xdr:sp macro="" textlink="">
      <xdr:nvSpPr>
        <xdr:cNvPr id="192" name="n_3aveValue【橋りょう・トンネル】&#10;有形固定資産減価償却率"/>
        <xdr:cNvSpPr txBox="1"/>
      </xdr:nvSpPr>
      <xdr:spPr>
        <a:xfrm>
          <a:off x="1816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71899</xdr:rowOff>
    </xdr:from>
    <xdr:ext cx="405111" cy="259045"/>
    <xdr:sp macro="" textlink="">
      <xdr:nvSpPr>
        <xdr:cNvPr id="193" name="n_4aveValue【橋りょう・トンネル】&#10;有形固定資産減価償却率"/>
        <xdr:cNvSpPr txBox="1"/>
      </xdr:nvSpPr>
      <xdr:spPr>
        <a:xfrm>
          <a:off x="9277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26179</xdr:rowOff>
    </xdr:from>
    <xdr:ext cx="405111" cy="259045"/>
    <xdr:sp macro="" textlink="">
      <xdr:nvSpPr>
        <xdr:cNvPr id="194" name="n_1mainValue【橋りょう・トンネル】&#10;有形固定資産減価償却率"/>
        <xdr:cNvSpPr txBox="1"/>
      </xdr:nvSpPr>
      <xdr:spPr>
        <a:xfrm>
          <a:off x="3582044" y="96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115333</xdr:rowOff>
    </xdr:from>
    <xdr:ext cx="405111" cy="259045"/>
    <xdr:sp macro="" textlink="">
      <xdr:nvSpPr>
        <xdr:cNvPr id="195" name="n_2mainValue【橋りょう・トンネル】&#10;有形固定資産減価償却率"/>
        <xdr:cNvSpPr txBox="1"/>
      </xdr:nvSpPr>
      <xdr:spPr>
        <a:xfrm>
          <a:off x="2705744" y="954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42181</xdr:rowOff>
    </xdr:from>
    <xdr:ext cx="405111" cy="259045"/>
    <xdr:sp macro="" textlink="">
      <xdr:nvSpPr>
        <xdr:cNvPr id="196" name="n_3mainValue【橋りょう・トンネル】&#10;有形固定資産減価償却率"/>
        <xdr:cNvSpPr txBox="1"/>
      </xdr:nvSpPr>
      <xdr:spPr>
        <a:xfrm>
          <a:off x="1816744" y="947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22" name="直線コネクタ 221"/>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23" name="【橋りょう・トンネル】&#10;一人当たり有形固定資産（償却資産）額最小値テキスト"/>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24" name="直線コネクタ 223"/>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25" name="【橋りょう・トンネル】&#10;一人当たり有形固定資産（償却資産）額最大値テキスト"/>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26" name="直線コネクタ 225"/>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143019</xdr:rowOff>
    </xdr:from>
    <xdr:ext cx="599010" cy="259045"/>
    <xdr:sp macro="" textlink="">
      <xdr:nvSpPr>
        <xdr:cNvPr id="227" name="【橋りょう・トンネル】&#10;一人当たり有形固定資産（償却資産）額平均値テキスト"/>
        <xdr:cNvSpPr txBox="1"/>
      </xdr:nvSpPr>
      <xdr:spPr>
        <a:xfrm>
          <a:off x="10515600" y="1077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28" name="フローチャート: 判断 227"/>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29" name="フローチャート: 判断 228"/>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0" name="フローチャート: 判断 229"/>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31" name="フローチャート: 判断 230"/>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69455</xdr:rowOff>
    </xdr:from>
    <xdr:to>
      <xdr:col>36</xdr:col>
      <xdr:colOff>165100</xdr:colOff>
      <xdr:row>63</xdr:row>
      <xdr:rowOff>171055</xdr:rowOff>
    </xdr:to>
    <xdr:sp macro="" textlink="">
      <xdr:nvSpPr>
        <xdr:cNvPr id="232" name="フローチャート: 判断 231"/>
        <xdr:cNvSpPr/>
      </xdr:nvSpPr>
      <xdr:spPr>
        <a:xfrm>
          <a:off x="6921500" y="1087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125873</xdr:rowOff>
    </xdr:from>
    <xdr:to>
      <xdr:col>55</xdr:col>
      <xdr:colOff>50800</xdr:colOff>
      <xdr:row>63</xdr:row>
      <xdr:rowOff>56023</xdr:rowOff>
    </xdr:to>
    <xdr:sp macro="" textlink="">
      <xdr:nvSpPr>
        <xdr:cNvPr id="238" name="楕円 237"/>
        <xdr:cNvSpPr/>
      </xdr:nvSpPr>
      <xdr:spPr>
        <a:xfrm>
          <a:off x="10426700" y="1075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148750</xdr:rowOff>
    </xdr:from>
    <xdr:ext cx="599010" cy="259045"/>
    <xdr:sp macro="" textlink="">
      <xdr:nvSpPr>
        <xdr:cNvPr id="239" name="【橋りょう・トンネル】&#10;一人当たり有形固定資産（償却資産）額該当値テキスト"/>
        <xdr:cNvSpPr txBox="1"/>
      </xdr:nvSpPr>
      <xdr:spPr>
        <a:xfrm>
          <a:off x="10515600" y="106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126909</xdr:rowOff>
    </xdr:from>
    <xdr:to>
      <xdr:col>50</xdr:col>
      <xdr:colOff>165100</xdr:colOff>
      <xdr:row>63</xdr:row>
      <xdr:rowOff>57059</xdr:rowOff>
    </xdr:to>
    <xdr:sp macro="" textlink="">
      <xdr:nvSpPr>
        <xdr:cNvPr id="240" name="楕円 239"/>
        <xdr:cNvSpPr/>
      </xdr:nvSpPr>
      <xdr:spPr>
        <a:xfrm>
          <a:off x="9588500" y="107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5223</xdr:rowOff>
    </xdr:from>
    <xdr:to>
      <xdr:col>55</xdr:col>
      <xdr:colOff>0</xdr:colOff>
      <xdr:row>63</xdr:row>
      <xdr:rowOff>6259</xdr:rowOff>
    </xdr:to>
    <xdr:cxnSp macro="">
      <xdr:nvCxnSpPr>
        <xdr:cNvPr id="241" name="直線コネクタ 240"/>
        <xdr:cNvCxnSpPr/>
      </xdr:nvCxnSpPr>
      <xdr:spPr>
        <a:xfrm flipV="1">
          <a:off x="9639300" y="10806573"/>
          <a:ext cx="8382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126338</xdr:rowOff>
    </xdr:from>
    <xdr:to>
      <xdr:col>46</xdr:col>
      <xdr:colOff>38100</xdr:colOff>
      <xdr:row>63</xdr:row>
      <xdr:rowOff>56488</xdr:rowOff>
    </xdr:to>
    <xdr:sp macro="" textlink="">
      <xdr:nvSpPr>
        <xdr:cNvPr id="242" name="楕円 241"/>
        <xdr:cNvSpPr/>
      </xdr:nvSpPr>
      <xdr:spPr>
        <a:xfrm>
          <a:off x="8699500" y="107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5688</xdr:rowOff>
    </xdr:from>
    <xdr:to>
      <xdr:col>50</xdr:col>
      <xdr:colOff>114300</xdr:colOff>
      <xdr:row>63</xdr:row>
      <xdr:rowOff>6259</xdr:rowOff>
    </xdr:to>
    <xdr:cxnSp macro="">
      <xdr:nvCxnSpPr>
        <xdr:cNvPr id="243" name="直線コネクタ 242"/>
        <xdr:cNvCxnSpPr/>
      </xdr:nvCxnSpPr>
      <xdr:spPr>
        <a:xfrm>
          <a:off x="8750300" y="1080703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127871</xdr:rowOff>
    </xdr:from>
    <xdr:to>
      <xdr:col>41</xdr:col>
      <xdr:colOff>101600</xdr:colOff>
      <xdr:row>63</xdr:row>
      <xdr:rowOff>58021</xdr:rowOff>
    </xdr:to>
    <xdr:sp macro="" textlink="">
      <xdr:nvSpPr>
        <xdr:cNvPr id="244" name="楕円 243"/>
        <xdr:cNvSpPr/>
      </xdr:nvSpPr>
      <xdr:spPr>
        <a:xfrm>
          <a:off x="7810500" y="1075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5688</xdr:rowOff>
    </xdr:from>
    <xdr:to>
      <xdr:col>45</xdr:col>
      <xdr:colOff>177800</xdr:colOff>
      <xdr:row>63</xdr:row>
      <xdr:rowOff>7221</xdr:rowOff>
    </xdr:to>
    <xdr:cxnSp macro="">
      <xdr:nvCxnSpPr>
        <xdr:cNvPr id="245" name="直線コネクタ 244"/>
        <xdr:cNvCxnSpPr/>
      </xdr:nvCxnSpPr>
      <xdr:spPr>
        <a:xfrm flipV="1">
          <a:off x="7861300" y="10807038"/>
          <a:ext cx="889000" cy="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89854</xdr:rowOff>
    </xdr:from>
    <xdr:ext cx="599010" cy="259045"/>
    <xdr:sp macro="" textlink="">
      <xdr:nvSpPr>
        <xdr:cNvPr id="246" name="n_1aveValue【橋りょう・トンネル】&#10;一人当たり有形固定資産（償却資産）額"/>
        <xdr:cNvSpPr txBox="1"/>
      </xdr:nvSpPr>
      <xdr:spPr>
        <a:xfrm>
          <a:off x="9327095" y="10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90487</xdr:rowOff>
    </xdr:from>
    <xdr:ext cx="599010" cy="259045"/>
    <xdr:sp macro="" textlink="">
      <xdr:nvSpPr>
        <xdr:cNvPr id="247" name="n_2aveValue【橋りょう・トンネル】&#10;一人当たり有形固定資産（償却資産）額"/>
        <xdr:cNvSpPr txBox="1"/>
      </xdr:nvSpPr>
      <xdr:spPr>
        <a:xfrm>
          <a:off x="84507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90230</xdr:rowOff>
    </xdr:from>
    <xdr:ext cx="599010" cy="259045"/>
    <xdr:sp macro="" textlink="">
      <xdr:nvSpPr>
        <xdr:cNvPr id="248" name="n_3aveValue【橋りょう・トンネル】&#10;一人当たり有形固定資産（償却資産）額"/>
        <xdr:cNvSpPr txBox="1"/>
      </xdr:nvSpPr>
      <xdr:spPr>
        <a:xfrm>
          <a:off x="7561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16132</xdr:rowOff>
    </xdr:from>
    <xdr:ext cx="599010" cy="259045"/>
    <xdr:sp macro="" textlink="">
      <xdr:nvSpPr>
        <xdr:cNvPr id="249" name="n_4aveValue【橋りょう・トンネル】&#10;一人当たり有形固定資産（償却資産）額"/>
        <xdr:cNvSpPr txBox="1"/>
      </xdr:nvSpPr>
      <xdr:spPr>
        <a:xfrm>
          <a:off x="6672795" y="1064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73586</xdr:rowOff>
    </xdr:from>
    <xdr:ext cx="599010" cy="259045"/>
    <xdr:sp macro="" textlink="">
      <xdr:nvSpPr>
        <xdr:cNvPr id="250" name="n_1mainValue【橋りょう・トンネル】&#10;一人当たり有形固定資産（償却資産）額"/>
        <xdr:cNvSpPr txBox="1"/>
      </xdr:nvSpPr>
      <xdr:spPr>
        <a:xfrm>
          <a:off x="9327095" y="1053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73015</xdr:rowOff>
    </xdr:from>
    <xdr:ext cx="599010" cy="259045"/>
    <xdr:sp macro="" textlink="">
      <xdr:nvSpPr>
        <xdr:cNvPr id="251" name="n_2mainValue【橋りょう・トンネル】&#10;一人当たり有形固定資産（償却資産）額"/>
        <xdr:cNvSpPr txBox="1"/>
      </xdr:nvSpPr>
      <xdr:spPr>
        <a:xfrm>
          <a:off x="8450795" y="1053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74548</xdr:rowOff>
    </xdr:from>
    <xdr:ext cx="599010" cy="259045"/>
    <xdr:sp macro="" textlink="">
      <xdr:nvSpPr>
        <xdr:cNvPr id="252" name="n_3mainValue【橋りょう・トンネル】&#10;一人当たり有形固定資産（償却資産）額"/>
        <xdr:cNvSpPr txBox="1"/>
      </xdr:nvSpPr>
      <xdr:spPr>
        <a:xfrm>
          <a:off x="7561795" y="1053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5" name="テキスト ボックス 26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77" name="直線コネクタ 276"/>
        <xdr:cNvCxnSpPr/>
      </xdr:nvCxnSpPr>
      <xdr:spPr>
        <a:xfrm flipV="1">
          <a:off x="4634865" y="1354455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78" name="【公営住宅】&#10;有形固定資産減価償却率最小値テキスト"/>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79" name="直線コネクタ 278"/>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0"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1" name="直線コネクタ 280"/>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82" name="【公営住宅】&#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83" name="フローチャート: 判断 282"/>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84" name="フローチャート: 判断 283"/>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5" name="フローチャート: 判断 284"/>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86" name="フローチャート: 判断 285"/>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128270</xdr:rowOff>
    </xdr:from>
    <xdr:to>
      <xdr:col>6</xdr:col>
      <xdr:colOff>38100</xdr:colOff>
      <xdr:row>82</xdr:row>
      <xdr:rowOff>58420</xdr:rowOff>
    </xdr:to>
    <xdr:sp macro="" textlink="">
      <xdr:nvSpPr>
        <xdr:cNvPr id="287" name="フローチャート: 判断 286"/>
        <xdr:cNvSpPr/>
      </xdr:nvSpPr>
      <xdr:spPr>
        <a:xfrm>
          <a:off x="1079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109220</xdr:rowOff>
    </xdr:from>
    <xdr:to>
      <xdr:col>24</xdr:col>
      <xdr:colOff>114300</xdr:colOff>
      <xdr:row>83</xdr:row>
      <xdr:rowOff>39370</xdr:rowOff>
    </xdr:to>
    <xdr:sp macro="" textlink="">
      <xdr:nvSpPr>
        <xdr:cNvPr id="293" name="楕円 292"/>
        <xdr:cNvSpPr/>
      </xdr:nvSpPr>
      <xdr:spPr>
        <a:xfrm>
          <a:off x="45847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87647</xdr:rowOff>
    </xdr:from>
    <xdr:ext cx="405111" cy="259045"/>
    <xdr:sp macro="" textlink="">
      <xdr:nvSpPr>
        <xdr:cNvPr id="294" name="【公営住宅】&#10;有形固定資産減価償却率該当値テキスト"/>
        <xdr:cNvSpPr txBox="1"/>
      </xdr:nvSpPr>
      <xdr:spPr>
        <a:xfrm>
          <a:off x="4673600"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295" name="楕円 294"/>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80011</xdr:rowOff>
    </xdr:from>
    <xdr:to>
      <xdr:col>24</xdr:col>
      <xdr:colOff>63500</xdr:colOff>
      <xdr:row>82</xdr:row>
      <xdr:rowOff>160020</xdr:rowOff>
    </xdr:to>
    <xdr:cxnSp macro="">
      <xdr:nvCxnSpPr>
        <xdr:cNvPr id="296" name="直線コネクタ 295"/>
        <xdr:cNvCxnSpPr/>
      </xdr:nvCxnSpPr>
      <xdr:spPr>
        <a:xfrm>
          <a:off x="3797300" y="14138911"/>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116839</xdr:rowOff>
    </xdr:from>
    <xdr:to>
      <xdr:col>15</xdr:col>
      <xdr:colOff>101600</xdr:colOff>
      <xdr:row>82</xdr:row>
      <xdr:rowOff>46989</xdr:rowOff>
    </xdr:to>
    <xdr:sp macro="" textlink="">
      <xdr:nvSpPr>
        <xdr:cNvPr id="297" name="楕円 296"/>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82</xdr:row>
      <xdr:rowOff>80011</xdr:rowOff>
    </xdr:to>
    <xdr:cxnSp macro="">
      <xdr:nvCxnSpPr>
        <xdr:cNvPr id="298" name="直線コネクタ 297"/>
        <xdr:cNvCxnSpPr/>
      </xdr:nvCxnSpPr>
      <xdr:spPr>
        <a:xfrm>
          <a:off x="2908300" y="140550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29211</xdr:rowOff>
    </xdr:from>
    <xdr:to>
      <xdr:col>10</xdr:col>
      <xdr:colOff>165100</xdr:colOff>
      <xdr:row>81</xdr:row>
      <xdr:rowOff>130811</xdr:rowOff>
    </xdr:to>
    <xdr:sp macro="" textlink="">
      <xdr:nvSpPr>
        <xdr:cNvPr id="299" name="楕円 298"/>
        <xdr:cNvSpPr/>
      </xdr:nvSpPr>
      <xdr:spPr>
        <a:xfrm>
          <a:off x="1968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80011</xdr:rowOff>
    </xdr:from>
    <xdr:to>
      <xdr:col>15</xdr:col>
      <xdr:colOff>50800</xdr:colOff>
      <xdr:row>81</xdr:row>
      <xdr:rowOff>167639</xdr:rowOff>
    </xdr:to>
    <xdr:cxnSp macro="">
      <xdr:nvCxnSpPr>
        <xdr:cNvPr id="300" name="直線コネクタ 299"/>
        <xdr:cNvCxnSpPr/>
      </xdr:nvCxnSpPr>
      <xdr:spPr>
        <a:xfrm>
          <a:off x="2019300" y="139674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125747</xdr:rowOff>
    </xdr:from>
    <xdr:ext cx="405111" cy="259045"/>
    <xdr:sp macro="" textlink="">
      <xdr:nvSpPr>
        <xdr:cNvPr id="301" name="n_1aveValue【公営住宅】&#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02"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303" name="n_3aveValue【公営住宅】&#10;有形固定資産減価償却率"/>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74947</xdr:rowOff>
    </xdr:from>
    <xdr:ext cx="405111" cy="259045"/>
    <xdr:sp macro="" textlink="">
      <xdr:nvSpPr>
        <xdr:cNvPr id="304" name="n_4aveValue【公営住宅】&#10;有形固定資産減価償却率"/>
        <xdr:cNvSpPr txBox="1"/>
      </xdr:nvSpPr>
      <xdr:spPr>
        <a:xfrm>
          <a:off x="927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147338</xdr:rowOff>
    </xdr:from>
    <xdr:ext cx="405111" cy="259045"/>
    <xdr:sp macro="" textlink="">
      <xdr:nvSpPr>
        <xdr:cNvPr id="305" name="n_1main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306" name="n_2main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147338</xdr:rowOff>
    </xdr:from>
    <xdr:ext cx="405111" cy="259045"/>
    <xdr:sp macro="" textlink="">
      <xdr:nvSpPr>
        <xdr:cNvPr id="307" name="n_3mainValue【公営住宅】&#10;有形固定資産減価償却率"/>
        <xdr:cNvSpPr txBox="1"/>
      </xdr:nvSpPr>
      <xdr:spPr>
        <a:xfrm>
          <a:off x="1816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31" name="直線コネクタ 330"/>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32"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33" name="直線コネクタ 332"/>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34" name="【公営住宅】&#10;一人当たり面積最大値テキスト"/>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35" name="直線コネクタ 334"/>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127016</xdr:rowOff>
    </xdr:from>
    <xdr:ext cx="469744" cy="259045"/>
    <xdr:sp macro="" textlink="">
      <xdr:nvSpPr>
        <xdr:cNvPr id="336" name="【公営住宅】&#10;一人当たり面積平均値テキスト"/>
        <xdr:cNvSpPr txBox="1"/>
      </xdr:nvSpPr>
      <xdr:spPr>
        <a:xfrm>
          <a:off x="10515600" y="14185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37" name="フローチャート: 判断 336"/>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38" name="フローチャート: 判断 337"/>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39" name="フローチャート: 判断 338"/>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40" name="フローチャート: 判断 339"/>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25400</xdr:rowOff>
    </xdr:from>
    <xdr:to>
      <xdr:col>36</xdr:col>
      <xdr:colOff>165100</xdr:colOff>
      <xdr:row>83</xdr:row>
      <xdr:rowOff>127000</xdr:rowOff>
    </xdr:to>
    <xdr:sp macro="" textlink="">
      <xdr:nvSpPr>
        <xdr:cNvPr id="341" name="フローチャート: 判断 340"/>
        <xdr:cNvSpPr/>
      </xdr:nvSpPr>
      <xdr:spPr>
        <a:xfrm>
          <a:off x="692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19050</xdr:rowOff>
    </xdr:from>
    <xdr:to>
      <xdr:col>55</xdr:col>
      <xdr:colOff>50800</xdr:colOff>
      <xdr:row>82</xdr:row>
      <xdr:rowOff>120650</xdr:rowOff>
    </xdr:to>
    <xdr:sp macro="" textlink="">
      <xdr:nvSpPr>
        <xdr:cNvPr id="347" name="楕円 346"/>
        <xdr:cNvSpPr/>
      </xdr:nvSpPr>
      <xdr:spPr>
        <a:xfrm>
          <a:off x="10426700" y="1407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41927</xdr:rowOff>
    </xdr:from>
    <xdr:ext cx="469744" cy="259045"/>
    <xdr:sp macro="" textlink="">
      <xdr:nvSpPr>
        <xdr:cNvPr id="348" name="【公営住宅】&#10;一人当たり面積該当値テキスト"/>
        <xdr:cNvSpPr txBox="1"/>
      </xdr:nvSpPr>
      <xdr:spPr>
        <a:xfrm>
          <a:off x="10515600" y="1392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25400</xdr:rowOff>
    </xdr:from>
    <xdr:to>
      <xdr:col>50</xdr:col>
      <xdr:colOff>165100</xdr:colOff>
      <xdr:row>82</xdr:row>
      <xdr:rowOff>127000</xdr:rowOff>
    </xdr:to>
    <xdr:sp macro="" textlink="">
      <xdr:nvSpPr>
        <xdr:cNvPr id="349" name="楕円 348"/>
        <xdr:cNvSpPr/>
      </xdr:nvSpPr>
      <xdr:spPr>
        <a:xfrm>
          <a:off x="958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69850</xdr:rowOff>
    </xdr:from>
    <xdr:to>
      <xdr:col>55</xdr:col>
      <xdr:colOff>0</xdr:colOff>
      <xdr:row>82</xdr:row>
      <xdr:rowOff>76200</xdr:rowOff>
    </xdr:to>
    <xdr:cxnSp macro="">
      <xdr:nvCxnSpPr>
        <xdr:cNvPr id="350" name="直線コネクタ 349"/>
        <xdr:cNvCxnSpPr/>
      </xdr:nvCxnSpPr>
      <xdr:spPr>
        <a:xfrm flipV="1">
          <a:off x="9639300" y="141287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27939</xdr:rowOff>
    </xdr:from>
    <xdr:to>
      <xdr:col>46</xdr:col>
      <xdr:colOff>38100</xdr:colOff>
      <xdr:row>82</xdr:row>
      <xdr:rowOff>129539</xdr:rowOff>
    </xdr:to>
    <xdr:sp macro="" textlink="">
      <xdr:nvSpPr>
        <xdr:cNvPr id="351" name="楕円 350"/>
        <xdr:cNvSpPr/>
      </xdr:nvSpPr>
      <xdr:spPr>
        <a:xfrm>
          <a:off x="8699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76200</xdr:rowOff>
    </xdr:from>
    <xdr:to>
      <xdr:col>50</xdr:col>
      <xdr:colOff>114300</xdr:colOff>
      <xdr:row>82</xdr:row>
      <xdr:rowOff>78739</xdr:rowOff>
    </xdr:to>
    <xdr:cxnSp macro="">
      <xdr:nvCxnSpPr>
        <xdr:cNvPr id="352" name="直線コネクタ 351"/>
        <xdr:cNvCxnSpPr/>
      </xdr:nvCxnSpPr>
      <xdr:spPr>
        <a:xfrm flipV="1">
          <a:off x="8750300" y="141351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22861</xdr:rowOff>
    </xdr:from>
    <xdr:to>
      <xdr:col>41</xdr:col>
      <xdr:colOff>101600</xdr:colOff>
      <xdr:row>82</xdr:row>
      <xdr:rowOff>124461</xdr:rowOff>
    </xdr:to>
    <xdr:sp macro="" textlink="">
      <xdr:nvSpPr>
        <xdr:cNvPr id="353" name="楕円 352"/>
        <xdr:cNvSpPr/>
      </xdr:nvSpPr>
      <xdr:spPr>
        <a:xfrm>
          <a:off x="7810500" y="140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73661</xdr:rowOff>
    </xdr:from>
    <xdr:to>
      <xdr:col>45</xdr:col>
      <xdr:colOff>177800</xdr:colOff>
      <xdr:row>82</xdr:row>
      <xdr:rowOff>78739</xdr:rowOff>
    </xdr:to>
    <xdr:cxnSp macro="">
      <xdr:nvCxnSpPr>
        <xdr:cNvPr id="354" name="直線コネクタ 353"/>
        <xdr:cNvCxnSpPr/>
      </xdr:nvCxnSpPr>
      <xdr:spPr>
        <a:xfrm>
          <a:off x="7861300" y="141325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55"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21607</xdr:rowOff>
    </xdr:from>
    <xdr:ext cx="469744" cy="259045"/>
    <xdr:sp macro="" textlink="">
      <xdr:nvSpPr>
        <xdr:cNvPr id="356" name="n_2aveValue【公営住宅】&#10;一人当たり面積"/>
        <xdr:cNvSpPr txBox="1"/>
      </xdr:nvSpPr>
      <xdr:spPr>
        <a:xfrm>
          <a:off x="8515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36847</xdr:rowOff>
    </xdr:from>
    <xdr:ext cx="469744" cy="259045"/>
    <xdr:sp macro="" textlink="">
      <xdr:nvSpPr>
        <xdr:cNvPr id="357" name="n_3aveValue【公営住宅】&#10;一人当たり面積"/>
        <xdr:cNvSpPr txBox="1"/>
      </xdr:nvSpPr>
      <xdr:spPr>
        <a:xfrm>
          <a:off x="7626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143527</xdr:rowOff>
    </xdr:from>
    <xdr:ext cx="469744" cy="259045"/>
    <xdr:sp macro="" textlink="">
      <xdr:nvSpPr>
        <xdr:cNvPr id="358" name="n_4aveValue【公営住宅】&#10;一人当たり面積"/>
        <xdr:cNvSpPr txBox="1"/>
      </xdr:nvSpPr>
      <xdr:spPr>
        <a:xfrm>
          <a:off x="6737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143527</xdr:rowOff>
    </xdr:from>
    <xdr:ext cx="469744" cy="259045"/>
    <xdr:sp macro="" textlink="">
      <xdr:nvSpPr>
        <xdr:cNvPr id="359" name="n_1mainValue【公営住宅】&#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146066</xdr:rowOff>
    </xdr:from>
    <xdr:ext cx="469744" cy="259045"/>
    <xdr:sp macro="" textlink="">
      <xdr:nvSpPr>
        <xdr:cNvPr id="360" name="n_2mainValue【公営住宅】&#10;一人当たり面積"/>
        <xdr:cNvSpPr txBox="1"/>
      </xdr:nvSpPr>
      <xdr:spPr>
        <a:xfrm>
          <a:off x="851542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140988</xdr:rowOff>
    </xdr:from>
    <xdr:ext cx="469744" cy="259045"/>
    <xdr:sp macro="" textlink="">
      <xdr:nvSpPr>
        <xdr:cNvPr id="361" name="n_3mainValue【公営住宅】&#10;一人当たり面積"/>
        <xdr:cNvSpPr txBox="1"/>
      </xdr:nvSpPr>
      <xdr:spPr>
        <a:xfrm>
          <a:off x="7626427" y="138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9" name="直線コネクタ 38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0" name="テキスト ボックス 38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1" name="直線コネクタ 39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2" name="テキスト ボックス 39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3" name="直線コネクタ 39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4" name="テキスト ボックス 39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5" name="直線コネクタ 39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6" name="テキスト ボックス 39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400" name="直線コネクタ 399"/>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01" name="【認定こども園・幼稚園・保育所】&#10;有形固定資産減価償却率最小値テキスト"/>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02" name="直線コネクタ 401"/>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03"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04" name="直線コネクタ 403"/>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75709</xdr:rowOff>
    </xdr:from>
    <xdr:ext cx="405111" cy="259045"/>
    <xdr:sp macro="" textlink="">
      <xdr:nvSpPr>
        <xdr:cNvPr id="405" name="【認定こども園・幼稚園・保育所】&#10;有形固定資産減価償却率平均値テキスト"/>
        <xdr:cNvSpPr txBox="1"/>
      </xdr:nvSpPr>
      <xdr:spPr>
        <a:xfrm>
          <a:off x="16357600" y="641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06" name="フローチャート: 判断 405"/>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07" name="フローチャート: 判断 406"/>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08" name="フローチャート: 判断 407"/>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09" name="フローチャート: 判断 408"/>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48260</xdr:rowOff>
    </xdr:from>
    <xdr:to>
      <xdr:col>67</xdr:col>
      <xdr:colOff>101600</xdr:colOff>
      <xdr:row>38</xdr:row>
      <xdr:rowOff>149860</xdr:rowOff>
    </xdr:to>
    <xdr:sp macro="" textlink="">
      <xdr:nvSpPr>
        <xdr:cNvPr id="410" name="フローチャート: 判断 409"/>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64262</xdr:rowOff>
    </xdr:from>
    <xdr:to>
      <xdr:col>85</xdr:col>
      <xdr:colOff>177800</xdr:colOff>
      <xdr:row>38</xdr:row>
      <xdr:rowOff>165862</xdr:rowOff>
    </xdr:to>
    <xdr:sp macro="" textlink="">
      <xdr:nvSpPr>
        <xdr:cNvPr id="416" name="楕円 415"/>
        <xdr:cNvSpPr/>
      </xdr:nvSpPr>
      <xdr:spPr>
        <a:xfrm>
          <a:off x="162687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42689</xdr:rowOff>
    </xdr:from>
    <xdr:ext cx="405111" cy="259045"/>
    <xdr:sp macro="" textlink="">
      <xdr:nvSpPr>
        <xdr:cNvPr id="417" name="【認定こども園・幼稚園・保育所】&#10;有形固定資産減価償却率該当値テキスト"/>
        <xdr:cNvSpPr txBox="1"/>
      </xdr:nvSpPr>
      <xdr:spPr>
        <a:xfrm>
          <a:off x="16357600" y="6557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20828</xdr:rowOff>
    </xdr:from>
    <xdr:to>
      <xdr:col>81</xdr:col>
      <xdr:colOff>101600</xdr:colOff>
      <xdr:row>40</xdr:row>
      <xdr:rowOff>122428</xdr:rowOff>
    </xdr:to>
    <xdr:sp macro="" textlink="">
      <xdr:nvSpPr>
        <xdr:cNvPr id="418" name="楕円 417"/>
        <xdr:cNvSpPr/>
      </xdr:nvSpPr>
      <xdr:spPr>
        <a:xfrm>
          <a:off x="15430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115062</xdr:rowOff>
    </xdr:from>
    <xdr:to>
      <xdr:col>85</xdr:col>
      <xdr:colOff>127000</xdr:colOff>
      <xdr:row>40</xdr:row>
      <xdr:rowOff>71628</xdr:rowOff>
    </xdr:to>
    <xdr:cxnSp macro="">
      <xdr:nvCxnSpPr>
        <xdr:cNvPr id="419" name="直線コネクタ 418"/>
        <xdr:cNvCxnSpPr/>
      </xdr:nvCxnSpPr>
      <xdr:spPr>
        <a:xfrm flipV="1">
          <a:off x="15481300" y="6630162"/>
          <a:ext cx="8382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155702</xdr:rowOff>
    </xdr:from>
    <xdr:to>
      <xdr:col>76</xdr:col>
      <xdr:colOff>165100</xdr:colOff>
      <xdr:row>40</xdr:row>
      <xdr:rowOff>85852</xdr:rowOff>
    </xdr:to>
    <xdr:sp macro="" textlink="">
      <xdr:nvSpPr>
        <xdr:cNvPr id="420" name="楕円 419"/>
        <xdr:cNvSpPr/>
      </xdr:nvSpPr>
      <xdr:spPr>
        <a:xfrm>
          <a:off x="14541500" y="68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35052</xdr:rowOff>
    </xdr:from>
    <xdr:to>
      <xdr:col>81</xdr:col>
      <xdr:colOff>50800</xdr:colOff>
      <xdr:row>40</xdr:row>
      <xdr:rowOff>71628</xdr:rowOff>
    </xdr:to>
    <xdr:cxnSp macro="">
      <xdr:nvCxnSpPr>
        <xdr:cNvPr id="421" name="直線コネクタ 420"/>
        <xdr:cNvCxnSpPr/>
      </xdr:nvCxnSpPr>
      <xdr:spPr>
        <a:xfrm>
          <a:off x="14592300" y="6893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422" name="楕円 421"/>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35052</xdr:rowOff>
    </xdr:to>
    <xdr:cxnSp macro="">
      <xdr:nvCxnSpPr>
        <xdr:cNvPr id="423" name="直線コネクタ 422"/>
        <xdr:cNvCxnSpPr/>
      </xdr:nvCxnSpPr>
      <xdr:spPr>
        <a:xfrm>
          <a:off x="13703300" y="68770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22369</xdr:rowOff>
    </xdr:from>
    <xdr:ext cx="405111" cy="259045"/>
    <xdr:sp macro="" textlink="">
      <xdr:nvSpPr>
        <xdr:cNvPr id="424" name="n_1aveValue【認定こども園・幼稚園・保育所】&#10;有形固定資産減価償却率"/>
        <xdr:cNvSpPr txBox="1"/>
      </xdr:nvSpPr>
      <xdr:spPr>
        <a:xfrm>
          <a:off x="152660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42943</xdr:rowOff>
    </xdr:from>
    <xdr:ext cx="405111" cy="259045"/>
    <xdr:sp macro="" textlink="">
      <xdr:nvSpPr>
        <xdr:cNvPr id="425" name="n_2aveValue【認定こども園・幼稚園・保育所】&#10;有形固定資産減価償却率"/>
        <xdr:cNvSpPr txBox="1"/>
      </xdr:nvSpPr>
      <xdr:spPr>
        <a:xfrm>
          <a:off x="14389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26" name="n_3aveValue【認定こども園・幼稚園・保育所】&#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166387</xdr:rowOff>
    </xdr:from>
    <xdr:ext cx="405111" cy="259045"/>
    <xdr:sp macro="" textlink="">
      <xdr:nvSpPr>
        <xdr:cNvPr id="427" name="n_4aveValue【認定こども園・幼稚園・保育所】&#10;有形固定資産減価償却率"/>
        <xdr:cNvSpPr txBox="1"/>
      </xdr:nvSpPr>
      <xdr:spPr>
        <a:xfrm>
          <a:off x="12611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113555</xdr:rowOff>
    </xdr:from>
    <xdr:ext cx="405111" cy="259045"/>
    <xdr:sp macro="" textlink="">
      <xdr:nvSpPr>
        <xdr:cNvPr id="428" name="n_1mainValue【認定こども園・幼稚園・保育所】&#10;有形固定資産減価償却率"/>
        <xdr:cNvSpPr txBox="1"/>
      </xdr:nvSpPr>
      <xdr:spPr>
        <a:xfrm>
          <a:off x="15266044" y="697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76979</xdr:rowOff>
    </xdr:from>
    <xdr:ext cx="405111" cy="259045"/>
    <xdr:sp macro="" textlink="">
      <xdr:nvSpPr>
        <xdr:cNvPr id="429" name="n_2mainValue【認定こども園・幼稚園・保育所】&#10;有形固定資産減価償却率"/>
        <xdr:cNvSpPr txBox="1"/>
      </xdr:nvSpPr>
      <xdr:spPr>
        <a:xfrm>
          <a:off x="14389744"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430" name="n_3mainValue【認定こども園・幼稚園・保育所】&#10;有形固定資産減価償却率"/>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41" name="テキスト ボックス 44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455" name="直線コネクタ 454"/>
        <xdr:cNvCxnSpPr/>
      </xdr:nvCxnSpPr>
      <xdr:spPr>
        <a:xfrm flipV="1">
          <a:off x="22160864"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456" name="【認定こども園・幼稚園・保育所】&#10;一人当たり面積最小値テキスト"/>
        <xdr:cNvSpPr txBox="1"/>
      </xdr:nvSpPr>
      <xdr:spPr>
        <a:xfrm>
          <a:off x="22199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57" name="直線コネクタ 456"/>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458" name="【認定こども園・幼稚園・保育所】&#10;一人当たり面積最大値テキスト"/>
        <xdr:cNvSpPr txBox="1"/>
      </xdr:nvSpPr>
      <xdr:spPr>
        <a:xfrm>
          <a:off x="22199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459" name="直線コネクタ 458"/>
        <xdr:cNvCxnSpPr/>
      </xdr:nvCxnSpPr>
      <xdr:spPr>
        <a:xfrm>
          <a:off x="22072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60"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61" name="フローチャート: 判断 460"/>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462" name="フローチャート: 判断 461"/>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463" name="フローチャート: 判断 462"/>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464" name="フローチャート: 判断 463"/>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158750</xdr:rowOff>
    </xdr:from>
    <xdr:to>
      <xdr:col>98</xdr:col>
      <xdr:colOff>38100</xdr:colOff>
      <xdr:row>42</xdr:row>
      <xdr:rowOff>88900</xdr:rowOff>
    </xdr:to>
    <xdr:sp macro="" textlink="">
      <xdr:nvSpPr>
        <xdr:cNvPr id="465" name="フローチャート: 判断 464"/>
        <xdr:cNvSpPr/>
      </xdr:nvSpPr>
      <xdr:spPr>
        <a:xfrm>
          <a:off x="18605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109220</xdr:rowOff>
    </xdr:from>
    <xdr:to>
      <xdr:col>116</xdr:col>
      <xdr:colOff>114300</xdr:colOff>
      <xdr:row>41</xdr:row>
      <xdr:rowOff>39370</xdr:rowOff>
    </xdr:to>
    <xdr:sp macro="" textlink="">
      <xdr:nvSpPr>
        <xdr:cNvPr id="471" name="楕円 470"/>
        <xdr:cNvSpPr/>
      </xdr:nvSpPr>
      <xdr:spPr>
        <a:xfrm>
          <a:off x="22110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87647</xdr:rowOff>
    </xdr:from>
    <xdr:ext cx="469744" cy="259045"/>
    <xdr:sp macro="" textlink="">
      <xdr:nvSpPr>
        <xdr:cNvPr id="472" name="【認定こども園・幼稚園・保育所】&#10;一人当たり面積該当値テキスト"/>
        <xdr:cNvSpPr txBox="1"/>
      </xdr:nvSpPr>
      <xdr:spPr>
        <a:xfrm>
          <a:off x="22199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170180</xdr:rowOff>
    </xdr:from>
    <xdr:to>
      <xdr:col>112</xdr:col>
      <xdr:colOff>38100</xdr:colOff>
      <xdr:row>41</xdr:row>
      <xdr:rowOff>100330</xdr:rowOff>
    </xdr:to>
    <xdr:sp macro="" textlink="">
      <xdr:nvSpPr>
        <xdr:cNvPr id="473" name="楕円 472"/>
        <xdr:cNvSpPr/>
      </xdr:nvSpPr>
      <xdr:spPr>
        <a:xfrm>
          <a:off x="21272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160020</xdr:rowOff>
    </xdr:from>
    <xdr:to>
      <xdr:col>116</xdr:col>
      <xdr:colOff>63500</xdr:colOff>
      <xdr:row>41</xdr:row>
      <xdr:rowOff>49530</xdr:rowOff>
    </xdr:to>
    <xdr:cxnSp macro="">
      <xdr:nvCxnSpPr>
        <xdr:cNvPr id="474" name="直線コネクタ 473"/>
        <xdr:cNvCxnSpPr/>
      </xdr:nvCxnSpPr>
      <xdr:spPr>
        <a:xfrm flipV="1">
          <a:off x="21323300" y="7018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124460</xdr:rowOff>
    </xdr:from>
    <xdr:to>
      <xdr:col>107</xdr:col>
      <xdr:colOff>101600</xdr:colOff>
      <xdr:row>41</xdr:row>
      <xdr:rowOff>54610</xdr:rowOff>
    </xdr:to>
    <xdr:sp macro="" textlink="">
      <xdr:nvSpPr>
        <xdr:cNvPr id="475" name="楕円 474"/>
        <xdr:cNvSpPr/>
      </xdr:nvSpPr>
      <xdr:spPr>
        <a:xfrm>
          <a:off x="20383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3810</xdr:rowOff>
    </xdr:from>
    <xdr:to>
      <xdr:col>111</xdr:col>
      <xdr:colOff>177800</xdr:colOff>
      <xdr:row>41</xdr:row>
      <xdr:rowOff>49530</xdr:rowOff>
    </xdr:to>
    <xdr:cxnSp macro="">
      <xdr:nvCxnSpPr>
        <xdr:cNvPr id="476" name="直線コネクタ 475"/>
        <xdr:cNvCxnSpPr/>
      </xdr:nvCxnSpPr>
      <xdr:spPr>
        <a:xfrm>
          <a:off x="20434300" y="7033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477" name="楕円 476"/>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41</xdr:row>
      <xdr:rowOff>3810</xdr:rowOff>
    </xdr:to>
    <xdr:cxnSp macro="">
      <xdr:nvCxnSpPr>
        <xdr:cNvPr id="478" name="直線コネクタ 477"/>
        <xdr:cNvCxnSpPr/>
      </xdr:nvCxnSpPr>
      <xdr:spPr>
        <a:xfrm>
          <a:off x="19545300" y="7002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10177</xdr:rowOff>
    </xdr:from>
    <xdr:ext cx="469744" cy="259045"/>
    <xdr:sp macro="" textlink="">
      <xdr:nvSpPr>
        <xdr:cNvPr id="479" name="n_1aveValue【認定こども園・幼稚園・保育所】&#10;一人当たり面積"/>
        <xdr:cNvSpPr txBox="1"/>
      </xdr:nvSpPr>
      <xdr:spPr>
        <a:xfrm>
          <a:off x="21075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480" name="n_2ave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481" name="n_3aveValue【認定こども園・幼稚園・保育所】&#10;一人当たり面積"/>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105427</xdr:rowOff>
    </xdr:from>
    <xdr:ext cx="469744" cy="259045"/>
    <xdr:sp macro="" textlink="">
      <xdr:nvSpPr>
        <xdr:cNvPr id="482" name="n_4aveValue【認定こども園・幼稚園・保育所】&#10;一人当たり面積"/>
        <xdr:cNvSpPr txBox="1"/>
      </xdr:nvSpPr>
      <xdr:spPr>
        <a:xfrm>
          <a:off x="18421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91457</xdr:rowOff>
    </xdr:from>
    <xdr:ext cx="469744" cy="259045"/>
    <xdr:sp macro="" textlink="">
      <xdr:nvSpPr>
        <xdr:cNvPr id="483" name="n_1mainValue【認定こども園・幼稚園・保育所】&#10;一人当たり面積"/>
        <xdr:cNvSpPr txBox="1"/>
      </xdr:nvSpPr>
      <xdr:spPr>
        <a:xfrm>
          <a:off x="21075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45737</xdr:rowOff>
    </xdr:from>
    <xdr:ext cx="469744" cy="259045"/>
    <xdr:sp macro="" textlink="">
      <xdr:nvSpPr>
        <xdr:cNvPr id="484" name="n_2mainValue【認定こども園・幼稚園・保育所】&#10;一人当たり面積"/>
        <xdr:cNvSpPr txBox="1"/>
      </xdr:nvSpPr>
      <xdr:spPr>
        <a:xfrm>
          <a:off x="20199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485" name="n_3mainValue【認定こども園・幼稚園・保育所】&#10;一人当たり面積"/>
        <xdr:cNvSpPr txBox="1"/>
      </xdr:nvSpPr>
      <xdr:spPr>
        <a:xfrm>
          <a:off x="19310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6" name="テキスト ボックス 4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8" name="テキスト ボックス 49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508" name="直線コネクタ 507"/>
        <xdr:cNvCxnSpPr/>
      </xdr:nvCxnSpPr>
      <xdr:spPr>
        <a:xfrm flipV="1">
          <a:off x="16318864" y="94960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509" name="【学校施設】&#10;有形固定資産減価償却率最小値テキスト"/>
        <xdr:cNvSpPr txBox="1"/>
      </xdr:nvSpPr>
      <xdr:spPr>
        <a:xfrm>
          <a:off x="16357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510" name="直線コネクタ 509"/>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511" name="【学校施設】&#10;有形固定資産減価償却率最大値テキスト"/>
        <xdr:cNvSpPr txBox="1"/>
      </xdr:nvSpPr>
      <xdr:spPr>
        <a:xfrm>
          <a:off x="163576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512" name="直線コネクタ 511"/>
        <xdr:cNvCxnSpPr/>
      </xdr:nvCxnSpPr>
      <xdr:spPr>
        <a:xfrm>
          <a:off x="16230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21353</xdr:rowOff>
    </xdr:from>
    <xdr:ext cx="405111" cy="259045"/>
    <xdr:sp macro="" textlink="">
      <xdr:nvSpPr>
        <xdr:cNvPr id="513" name="【学校施設】&#10;有形固定資産減価償却率平均値テキスト"/>
        <xdr:cNvSpPr txBox="1"/>
      </xdr:nvSpPr>
      <xdr:spPr>
        <a:xfrm>
          <a:off x="163576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514" name="フローチャート: 判断 513"/>
        <xdr:cNvSpPr/>
      </xdr:nvSpPr>
      <xdr:spPr>
        <a:xfrm>
          <a:off x="16268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15" name="フローチャート: 判断 514"/>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6" name="フローチャート: 判断 515"/>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7" name="フローチャート: 判断 516"/>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70358</xdr:rowOff>
    </xdr:from>
    <xdr:to>
      <xdr:col>67</xdr:col>
      <xdr:colOff>101600</xdr:colOff>
      <xdr:row>58</xdr:row>
      <xdr:rowOff>508</xdr:rowOff>
    </xdr:to>
    <xdr:sp macro="" textlink="">
      <xdr:nvSpPr>
        <xdr:cNvPr id="518" name="フローチャート: 判断 517"/>
        <xdr:cNvSpPr/>
      </xdr:nvSpPr>
      <xdr:spPr>
        <a:xfrm>
          <a:off x="12763500" y="984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24" name="楕円 523"/>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25" name="【学校施設】&#10;有形固定資産減価償却率該当値テキスト"/>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90932</xdr:rowOff>
    </xdr:from>
    <xdr:to>
      <xdr:col>81</xdr:col>
      <xdr:colOff>101600</xdr:colOff>
      <xdr:row>59</xdr:row>
      <xdr:rowOff>21082</xdr:rowOff>
    </xdr:to>
    <xdr:sp macro="" textlink="">
      <xdr:nvSpPr>
        <xdr:cNvPr id="526" name="楕円 525"/>
        <xdr:cNvSpPr/>
      </xdr:nvSpPr>
      <xdr:spPr>
        <a:xfrm>
          <a:off x="15430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59</xdr:row>
      <xdr:rowOff>57150</xdr:rowOff>
    </xdr:to>
    <xdr:cxnSp macro="">
      <xdr:nvCxnSpPr>
        <xdr:cNvPr id="527" name="直線コネクタ 526"/>
        <xdr:cNvCxnSpPr/>
      </xdr:nvCxnSpPr>
      <xdr:spPr>
        <a:xfrm>
          <a:off x="15481300" y="100858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166370</xdr:rowOff>
    </xdr:from>
    <xdr:to>
      <xdr:col>76</xdr:col>
      <xdr:colOff>165100</xdr:colOff>
      <xdr:row>58</xdr:row>
      <xdr:rowOff>96520</xdr:rowOff>
    </xdr:to>
    <xdr:sp macro="" textlink="">
      <xdr:nvSpPr>
        <xdr:cNvPr id="528" name="楕円 527"/>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45720</xdr:rowOff>
    </xdr:from>
    <xdr:to>
      <xdr:col>81</xdr:col>
      <xdr:colOff>50800</xdr:colOff>
      <xdr:row>58</xdr:row>
      <xdr:rowOff>141732</xdr:rowOff>
    </xdr:to>
    <xdr:cxnSp macro="">
      <xdr:nvCxnSpPr>
        <xdr:cNvPr id="529" name="直線コネクタ 528"/>
        <xdr:cNvCxnSpPr/>
      </xdr:nvCxnSpPr>
      <xdr:spPr>
        <a:xfrm>
          <a:off x="14592300" y="99898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530" name="楕円 529"/>
        <xdr:cNvSpPr/>
      </xdr:nvSpPr>
      <xdr:spPr>
        <a:xfrm>
          <a:off x="1365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58</xdr:row>
      <xdr:rowOff>45720</xdr:rowOff>
    </xdr:to>
    <xdr:cxnSp macro="">
      <xdr:nvCxnSpPr>
        <xdr:cNvPr id="531" name="直線コネクタ 530"/>
        <xdr:cNvCxnSpPr/>
      </xdr:nvCxnSpPr>
      <xdr:spPr>
        <a:xfrm>
          <a:off x="13703300" y="9898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532" name="n_1aveValue【学校施設】&#10;有形固定資産減価償却率"/>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33"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34"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17035</xdr:rowOff>
    </xdr:from>
    <xdr:ext cx="405111" cy="259045"/>
    <xdr:sp macro="" textlink="">
      <xdr:nvSpPr>
        <xdr:cNvPr id="535" name="n_4aveValue【学校施設】&#10;有形固定資産減価償却率"/>
        <xdr:cNvSpPr txBox="1"/>
      </xdr:nvSpPr>
      <xdr:spPr>
        <a:xfrm>
          <a:off x="126117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37609</xdr:rowOff>
    </xdr:from>
    <xdr:ext cx="405111" cy="259045"/>
    <xdr:sp macro="" textlink="">
      <xdr:nvSpPr>
        <xdr:cNvPr id="536" name="n_1mainValue【学校施設】&#10;有形固定資産減価償却率"/>
        <xdr:cNvSpPr txBox="1"/>
      </xdr:nvSpPr>
      <xdr:spPr>
        <a:xfrm>
          <a:off x="152660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537" name="n_2mainValue【学校施設】&#10;有形固定資産減価償却率"/>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538" name="n_3mainValue【学校施設】&#10;有形固定資産減価償却率"/>
        <xdr:cNvSpPr txBox="1"/>
      </xdr:nvSpPr>
      <xdr:spPr>
        <a:xfrm>
          <a:off x="13500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50" name="直線コネクタ 54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1" name="テキスト ボックス 55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2" name="直線コネクタ 55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3" name="テキスト ボックス 55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4" name="直線コネクタ 55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5" name="テキスト ボックス 55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58" name="直線コネクタ 55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59" name="テキスト ボックス 55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0" name="直線コネクタ 55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1" name="テキスト ボックス 56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2" name="直線コネクタ 56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3" name="テキスト ボックス 56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567" name="直線コネクタ 566"/>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68"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69" name="直線コネクタ 568"/>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570"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571" name="直線コネクタ 570"/>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130668</xdr:rowOff>
    </xdr:from>
    <xdr:ext cx="469744" cy="259045"/>
    <xdr:sp macro="" textlink="">
      <xdr:nvSpPr>
        <xdr:cNvPr id="572" name="【学校施設】&#10;一人当たり面積平均値テキスト"/>
        <xdr:cNvSpPr txBox="1"/>
      </xdr:nvSpPr>
      <xdr:spPr>
        <a:xfrm>
          <a:off x="22199600" y="1024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573" name="フローチャート: 判断 572"/>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574" name="フローチャート: 判断 573"/>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575" name="フローチャート: 判断 574"/>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576" name="フローチャート: 判断 575"/>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92075</xdr:rowOff>
    </xdr:from>
    <xdr:to>
      <xdr:col>98</xdr:col>
      <xdr:colOff>38100</xdr:colOff>
      <xdr:row>63</xdr:row>
      <xdr:rowOff>22225</xdr:rowOff>
    </xdr:to>
    <xdr:sp macro="" textlink="">
      <xdr:nvSpPr>
        <xdr:cNvPr id="577" name="フローチャート: 判断 576"/>
        <xdr:cNvSpPr/>
      </xdr:nvSpPr>
      <xdr:spPr>
        <a:xfrm>
          <a:off x="186055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62071</xdr:rowOff>
    </xdr:from>
    <xdr:to>
      <xdr:col>116</xdr:col>
      <xdr:colOff>114300</xdr:colOff>
      <xdr:row>62</xdr:row>
      <xdr:rowOff>163671</xdr:rowOff>
    </xdr:to>
    <xdr:sp macro="" textlink="">
      <xdr:nvSpPr>
        <xdr:cNvPr id="583" name="楕円 582"/>
        <xdr:cNvSpPr/>
      </xdr:nvSpPr>
      <xdr:spPr>
        <a:xfrm>
          <a:off x="22110700" y="1069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40498</xdr:rowOff>
    </xdr:from>
    <xdr:ext cx="469744" cy="259045"/>
    <xdr:sp macro="" textlink="">
      <xdr:nvSpPr>
        <xdr:cNvPr id="584" name="【学校施設】&#10;一人当たり面積該当値テキスト"/>
        <xdr:cNvSpPr txBox="1"/>
      </xdr:nvSpPr>
      <xdr:spPr>
        <a:xfrm>
          <a:off x="22199600" y="1067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66357</xdr:rowOff>
    </xdr:from>
    <xdr:to>
      <xdr:col>112</xdr:col>
      <xdr:colOff>38100</xdr:colOff>
      <xdr:row>62</xdr:row>
      <xdr:rowOff>167957</xdr:rowOff>
    </xdr:to>
    <xdr:sp macro="" textlink="">
      <xdr:nvSpPr>
        <xdr:cNvPr id="585" name="楕円 584"/>
        <xdr:cNvSpPr/>
      </xdr:nvSpPr>
      <xdr:spPr>
        <a:xfrm>
          <a:off x="21272500" y="106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112871</xdr:rowOff>
    </xdr:from>
    <xdr:to>
      <xdr:col>116</xdr:col>
      <xdr:colOff>63500</xdr:colOff>
      <xdr:row>62</xdr:row>
      <xdr:rowOff>117157</xdr:rowOff>
    </xdr:to>
    <xdr:cxnSp macro="">
      <xdr:nvCxnSpPr>
        <xdr:cNvPr id="586" name="直線コネクタ 585"/>
        <xdr:cNvCxnSpPr/>
      </xdr:nvCxnSpPr>
      <xdr:spPr>
        <a:xfrm flipV="1">
          <a:off x="21323300" y="10742771"/>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77788</xdr:rowOff>
    </xdr:from>
    <xdr:to>
      <xdr:col>107</xdr:col>
      <xdr:colOff>101600</xdr:colOff>
      <xdr:row>63</xdr:row>
      <xdr:rowOff>7938</xdr:rowOff>
    </xdr:to>
    <xdr:sp macro="" textlink="">
      <xdr:nvSpPr>
        <xdr:cNvPr id="587" name="楕円 586"/>
        <xdr:cNvSpPr/>
      </xdr:nvSpPr>
      <xdr:spPr>
        <a:xfrm>
          <a:off x="20383500" y="107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117157</xdr:rowOff>
    </xdr:from>
    <xdr:to>
      <xdr:col>111</xdr:col>
      <xdr:colOff>177800</xdr:colOff>
      <xdr:row>62</xdr:row>
      <xdr:rowOff>128588</xdr:rowOff>
    </xdr:to>
    <xdr:cxnSp macro="">
      <xdr:nvCxnSpPr>
        <xdr:cNvPr id="588" name="直線コネクタ 587"/>
        <xdr:cNvCxnSpPr/>
      </xdr:nvCxnSpPr>
      <xdr:spPr>
        <a:xfrm flipV="1">
          <a:off x="20434300" y="1074705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72072</xdr:rowOff>
    </xdr:from>
    <xdr:to>
      <xdr:col>102</xdr:col>
      <xdr:colOff>165100</xdr:colOff>
      <xdr:row>63</xdr:row>
      <xdr:rowOff>2222</xdr:rowOff>
    </xdr:to>
    <xdr:sp macro="" textlink="">
      <xdr:nvSpPr>
        <xdr:cNvPr id="589" name="楕円 588"/>
        <xdr:cNvSpPr/>
      </xdr:nvSpPr>
      <xdr:spPr>
        <a:xfrm>
          <a:off x="194945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122872</xdr:rowOff>
    </xdr:from>
    <xdr:to>
      <xdr:col>107</xdr:col>
      <xdr:colOff>50800</xdr:colOff>
      <xdr:row>62</xdr:row>
      <xdr:rowOff>128588</xdr:rowOff>
    </xdr:to>
    <xdr:cxnSp macro="">
      <xdr:nvCxnSpPr>
        <xdr:cNvPr id="590" name="直線コネクタ 589"/>
        <xdr:cNvCxnSpPr/>
      </xdr:nvCxnSpPr>
      <xdr:spPr>
        <a:xfrm>
          <a:off x="19545300" y="1075277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18749</xdr:rowOff>
    </xdr:from>
    <xdr:ext cx="469744" cy="259045"/>
    <xdr:sp macro="" textlink="">
      <xdr:nvSpPr>
        <xdr:cNvPr id="591" name="n_1aveValue【学校施設】&#10;一人当たり面積"/>
        <xdr:cNvSpPr txBox="1"/>
      </xdr:nvSpPr>
      <xdr:spPr>
        <a:xfrm>
          <a:off x="210757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53040</xdr:rowOff>
    </xdr:from>
    <xdr:ext cx="469744" cy="259045"/>
    <xdr:sp macro="" textlink="">
      <xdr:nvSpPr>
        <xdr:cNvPr id="592" name="n_2aveValue【学校施設】&#10;一人当たり面積"/>
        <xdr:cNvSpPr txBox="1"/>
      </xdr:nvSpPr>
      <xdr:spPr>
        <a:xfrm>
          <a:off x="20199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111618</xdr:rowOff>
    </xdr:from>
    <xdr:ext cx="469744" cy="259045"/>
    <xdr:sp macro="" textlink="">
      <xdr:nvSpPr>
        <xdr:cNvPr id="593" name="n_3aveValue【学校施設】&#10;一人当たり面積"/>
        <xdr:cNvSpPr txBox="1"/>
      </xdr:nvSpPr>
      <xdr:spPr>
        <a:xfrm>
          <a:off x="19310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38752</xdr:rowOff>
    </xdr:from>
    <xdr:ext cx="469744" cy="259045"/>
    <xdr:sp macro="" textlink="">
      <xdr:nvSpPr>
        <xdr:cNvPr id="594" name="n_4aveValue【学校施設】&#10;一人当たり面積"/>
        <xdr:cNvSpPr txBox="1"/>
      </xdr:nvSpPr>
      <xdr:spPr>
        <a:xfrm>
          <a:off x="18421427"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159084</xdr:rowOff>
    </xdr:from>
    <xdr:ext cx="469744" cy="259045"/>
    <xdr:sp macro="" textlink="">
      <xdr:nvSpPr>
        <xdr:cNvPr id="595" name="n_1mainValue【学校施設】&#10;一人当たり面積"/>
        <xdr:cNvSpPr txBox="1"/>
      </xdr:nvSpPr>
      <xdr:spPr>
        <a:xfrm>
          <a:off x="21075727" y="107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170515</xdr:rowOff>
    </xdr:from>
    <xdr:ext cx="469744" cy="259045"/>
    <xdr:sp macro="" textlink="">
      <xdr:nvSpPr>
        <xdr:cNvPr id="596" name="n_2mainValue【学校施設】&#10;一人当たり面積"/>
        <xdr:cNvSpPr txBox="1"/>
      </xdr:nvSpPr>
      <xdr:spPr>
        <a:xfrm>
          <a:off x="20199427" y="1080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164799</xdr:rowOff>
    </xdr:from>
    <xdr:ext cx="469744" cy="259045"/>
    <xdr:sp macro="" textlink="">
      <xdr:nvSpPr>
        <xdr:cNvPr id="597" name="n_3mainValue【学校施設】&#10;一人当たり面積"/>
        <xdr:cNvSpPr txBox="1"/>
      </xdr:nvSpPr>
      <xdr:spPr>
        <a:xfrm>
          <a:off x="19310427" y="1079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9" name="直線コネクタ 60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10" name="テキスト ボックス 609"/>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1" name="直線コネクタ 61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2" name="テキスト ボックス 61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3" name="直線コネクタ 61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4" name="テキスト ボックス 61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5" name="直線コネクタ 61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6" name="テキスト ボックス 61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8" name="テキスト ボックス 61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86</xdr:row>
      <xdr:rowOff>38100</xdr:rowOff>
    </xdr:to>
    <xdr:cxnSp macro="">
      <xdr:nvCxnSpPr>
        <xdr:cNvPr id="620" name="直線コネクタ 619"/>
        <xdr:cNvCxnSpPr/>
      </xdr:nvCxnSpPr>
      <xdr:spPr>
        <a:xfrm flipV="1">
          <a:off x="16318864"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21"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22" name="直線コネクタ 621"/>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623" name="【児童館】&#10;有形固定資産減価償却率最大値テキスト"/>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624" name="直線コネクタ 623"/>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133621</xdr:rowOff>
    </xdr:from>
    <xdr:ext cx="405111" cy="259045"/>
    <xdr:sp macro="" textlink="">
      <xdr:nvSpPr>
        <xdr:cNvPr id="625" name="【児童館】&#10;有形固定資産減価償却率平均値テキスト"/>
        <xdr:cNvSpPr txBox="1"/>
      </xdr:nvSpPr>
      <xdr:spPr>
        <a:xfrm>
          <a:off x="16357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110744</xdr:rowOff>
    </xdr:from>
    <xdr:to>
      <xdr:col>85</xdr:col>
      <xdr:colOff>177800</xdr:colOff>
      <xdr:row>80</xdr:row>
      <xdr:rowOff>40894</xdr:rowOff>
    </xdr:to>
    <xdr:sp macro="" textlink="">
      <xdr:nvSpPr>
        <xdr:cNvPr id="626" name="フローチャート: 判断 625"/>
        <xdr:cNvSpPr/>
      </xdr:nvSpPr>
      <xdr:spPr>
        <a:xfrm>
          <a:off x="16268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87885</xdr:rowOff>
    </xdr:from>
    <xdr:to>
      <xdr:col>81</xdr:col>
      <xdr:colOff>101600</xdr:colOff>
      <xdr:row>80</xdr:row>
      <xdr:rowOff>18035</xdr:rowOff>
    </xdr:to>
    <xdr:sp macro="" textlink="">
      <xdr:nvSpPr>
        <xdr:cNvPr id="627" name="フローチャート: 判断 626"/>
        <xdr:cNvSpPr/>
      </xdr:nvSpPr>
      <xdr:spPr>
        <a:xfrm>
          <a:off x="15430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58165</xdr:rowOff>
    </xdr:from>
    <xdr:to>
      <xdr:col>76</xdr:col>
      <xdr:colOff>165100</xdr:colOff>
      <xdr:row>79</xdr:row>
      <xdr:rowOff>159765</xdr:rowOff>
    </xdr:to>
    <xdr:sp macro="" textlink="">
      <xdr:nvSpPr>
        <xdr:cNvPr id="628" name="フローチャート: 判断 627"/>
        <xdr:cNvSpPr/>
      </xdr:nvSpPr>
      <xdr:spPr>
        <a:xfrm>
          <a:off x="14541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23876</xdr:rowOff>
    </xdr:from>
    <xdr:to>
      <xdr:col>72</xdr:col>
      <xdr:colOff>38100</xdr:colOff>
      <xdr:row>78</xdr:row>
      <xdr:rowOff>125476</xdr:rowOff>
    </xdr:to>
    <xdr:sp macro="" textlink="">
      <xdr:nvSpPr>
        <xdr:cNvPr id="629" name="フローチャート: 判断 628"/>
        <xdr:cNvSpPr/>
      </xdr:nvSpPr>
      <xdr:spPr>
        <a:xfrm>
          <a:off x="13652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99313</xdr:rowOff>
    </xdr:from>
    <xdr:to>
      <xdr:col>67</xdr:col>
      <xdr:colOff>101600</xdr:colOff>
      <xdr:row>78</xdr:row>
      <xdr:rowOff>29463</xdr:rowOff>
    </xdr:to>
    <xdr:sp macro="" textlink="">
      <xdr:nvSpPr>
        <xdr:cNvPr id="630" name="フローチャート: 判断 629"/>
        <xdr:cNvSpPr/>
      </xdr:nvSpPr>
      <xdr:spPr>
        <a:xfrm>
          <a:off x="12763500" y="1330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106172</xdr:rowOff>
    </xdr:from>
    <xdr:to>
      <xdr:col>85</xdr:col>
      <xdr:colOff>177800</xdr:colOff>
      <xdr:row>83</xdr:row>
      <xdr:rowOff>36322</xdr:rowOff>
    </xdr:to>
    <xdr:sp macro="" textlink="">
      <xdr:nvSpPr>
        <xdr:cNvPr id="636" name="楕円 635"/>
        <xdr:cNvSpPr/>
      </xdr:nvSpPr>
      <xdr:spPr>
        <a:xfrm>
          <a:off x="162687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84599</xdr:rowOff>
    </xdr:from>
    <xdr:ext cx="405111" cy="259045"/>
    <xdr:sp macro="" textlink="">
      <xdr:nvSpPr>
        <xdr:cNvPr id="637" name="【児童館】&#10;有形固定資産減価償却率該当値テキスト"/>
        <xdr:cNvSpPr txBox="1"/>
      </xdr:nvSpPr>
      <xdr:spPr>
        <a:xfrm>
          <a:off x="16357600"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60452</xdr:rowOff>
    </xdr:from>
    <xdr:to>
      <xdr:col>81</xdr:col>
      <xdr:colOff>101600</xdr:colOff>
      <xdr:row>82</xdr:row>
      <xdr:rowOff>162052</xdr:rowOff>
    </xdr:to>
    <xdr:sp macro="" textlink="">
      <xdr:nvSpPr>
        <xdr:cNvPr id="638" name="楕円 637"/>
        <xdr:cNvSpPr/>
      </xdr:nvSpPr>
      <xdr:spPr>
        <a:xfrm>
          <a:off x="15430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111252</xdr:rowOff>
    </xdr:from>
    <xdr:to>
      <xdr:col>85</xdr:col>
      <xdr:colOff>127000</xdr:colOff>
      <xdr:row>82</xdr:row>
      <xdr:rowOff>156972</xdr:rowOff>
    </xdr:to>
    <xdr:cxnSp macro="">
      <xdr:nvCxnSpPr>
        <xdr:cNvPr id="639" name="直線コネクタ 638"/>
        <xdr:cNvCxnSpPr/>
      </xdr:nvCxnSpPr>
      <xdr:spPr>
        <a:xfrm>
          <a:off x="15481300" y="141701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xdr:rowOff>
    </xdr:from>
    <xdr:to>
      <xdr:col>76</xdr:col>
      <xdr:colOff>165100</xdr:colOff>
      <xdr:row>82</xdr:row>
      <xdr:rowOff>116332</xdr:rowOff>
    </xdr:to>
    <xdr:sp macro="" textlink="">
      <xdr:nvSpPr>
        <xdr:cNvPr id="640" name="楕円 639"/>
        <xdr:cNvSpPr/>
      </xdr:nvSpPr>
      <xdr:spPr>
        <a:xfrm>
          <a:off x="14541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65532</xdr:rowOff>
    </xdr:from>
    <xdr:to>
      <xdr:col>81</xdr:col>
      <xdr:colOff>50800</xdr:colOff>
      <xdr:row>82</xdr:row>
      <xdr:rowOff>111252</xdr:rowOff>
    </xdr:to>
    <xdr:cxnSp macro="">
      <xdr:nvCxnSpPr>
        <xdr:cNvPr id="641" name="直線コネクタ 640"/>
        <xdr:cNvCxnSpPr/>
      </xdr:nvCxnSpPr>
      <xdr:spPr>
        <a:xfrm>
          <a:off x="14592300" y="141244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140463</xdr:rowOff>
    </xdr:from>
    <xdr:to>
      <xdr:col>72</xdr:col>
      <xdr:colOff>38100</xdr:colOff>
      <xdr:row>82</xdr:row>
      <xdr:rowOff>70613</xdr:rowOff>
    </xdr:to>
    <xdr:sp macro="" textlink="">
      <xdr:nvSpPr>
        <xdr:cNvPr id="642" name="楕円 641"/>
        <xdr:cNvSpPr/>
      </xdr:nvSpPr>
      <xdr:spPr>
        <a:xfrm>
          <a:off x="13652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19813</xdr:rowOff>
    </xdr:from>
    <xdr:to>
      <xdr:col>76</xdr:col>
      <xdr:colOff>114300</xdr:colOff>
      <xdr:row>82</xdr:row>
      <xdr:rowOff>65532</xdr:rowOff>
    </xdr:to>
    <xdr:cxnSp macro="">
      <xdr:nvCxnSpPr>
        <xdr:cNvPr id="643" name="直線コネクタ 642"/>
        <xdr:cNvCxnSpPr/>
      </xdr:nvCxnSpPr>
      <xdr:spPr>
        <a:xfrm>
          <a:off x="13703300" y="140787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34562</xdr:rowOff>
    </xdr:from>
    <xdr:ext cx="405111" cy="259045"/>
    <xdr:sp macro="" textlink="">
      <xdr:nvSpPr>
        <xdr:cNvPr id="644" name="n_1aveValue【児童館】&#10;有形固定資産減価償却率"/>
        <xdr:cNvSpPr txBox="1"/>
      </xdr:nvSpPr>
      <xdr:spPr>
        <a:xfrm>
          <a:off x="152660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4842</xdr:rowOff>
    </xdr:from>
    <xdr:ext cx="405111" cy="259045"/>
    <xdr:sp macro="" textlink="">
      <xdr:nvSpPr>
        <xdr:cNvPr id="645" name="n_2aveValue【児童館】&#10;有形固定資産減価償却率"/>
        <xdr:cNvSpPr txBox="1"/>
      </xdr:nvSpPr>
      <xdr:spPr>
        <a:xfrm>
          <a:off x="14389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142003</xdr:rowOff>
    </xdr:from>
    <xdr:ext cx="405111" cy="259045"/>
    <xdr:sp macro="" textlink="">
      <xdr:nvSpPr>
        <xdr:cNvPr id="646" name="n_3aveValue【児童館】&#10;有形固定資産減価償却率"/>
        <xdr:cNvSpPr txBox="1"/>
      </xdr:nvSpPr>
      <xdr:spPr>
        <a:xfrm>
          <a:off x="13500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45990</xdr:rowOff>
    </xdr:from>
    <xdr:ext cx="405111" cy="259045"/>
    <xdr:sp macro="" textlink="">
      <xdr:nvSpPr>
        <xdr:cNvPr id="647" name="n_4aveValue【児童館】&#10;有形固定資産減価償却率"/>
        <xdr:cNvSpPr txBox="1"/>
      </xdr:nvSpPr>
      <xdr:spPr>
        <a:xfrm>
          <a:off x="12611744" y="1307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153179</xdr:rowOff>
    </xdr:from>
    <xdr:ext cx="405111" cy="259045"/>
    <xdr:sp macro="" textlink="">
      <xdr:nvSpPr>
        <xdr:cNvPr id="648" name="n_1mainValue【児童館】&#10;有形固定資産減価償却率"/>
        <xdr:cNvSpPr txBox="1"/>
      </xdr:nvSpPr>
      <xdr:spPr>
        <a:xfrm>
          <a:off x="152660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107459</xdr:rowOff>
    </xdr:from>
    <xdr:ext cx="405111" cy="259045"/>
    <xdr:sp macro="" textlink="">
      <xdr:nvSpPr>
        <xdr:cNvPr id="649" name="n_2mainValue【児童館】&#10;有形固定資産減価償却率"/>
        <xdr:cNvSpPr txBox="1"/>
      </xdr:nvSpPr>
      <xdr:spPr>
        <a:xfrm>
          <a:off x="14389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61740</xdr:rowOff>
    </xdr:from>
    <xdr:ext cx="405111" cy="259045"/>
    <xdr:sp macro="" textlink="">
      <xdr:nvSpPr>
        <xdr:cNvPr id="650" name="n_3mainValue【児童館】&#10;有形固定資産減価償却率"/>
        <xdr:cNvSpPr txBox="1"/>
      </xdr:nvSpPr>
      <xdr:spPr>
        <a:xfrm>
          <a:off x="13500744" y="141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674" name="直線コネクタ 673"/>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5"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6" name="直線コネクタ 675"/>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77"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78" name="直線コネクタ 677"/>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79"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80" name="フローチャート: 判断 679"/>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81" name="フローチャート: 判断 68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2" name="フローチャート: 判断 681"/>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83" name="フローチャート: 判断 682"/>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84" name="フローチャート: 判断 683"/>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90" name="楕円 689"/>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691"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92" name="楕円 691"/>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93" name="直線コネクタ 692"/>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94" name="楕円 693"/>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695" name="直線コネクタ 694"/>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696" name="楕円 695"/>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697" name="直線コネクタ 696"/>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9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9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00"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01"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02"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03"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04" name="n_3mainValue【児童館】&#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17" name="テキスト ボックス 71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27" name="テキスト ボックス 72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9" name="テキスト ボックス 728"/>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108</xdr:row>
      <xdr:rowOff>125186</xdr:rowOff>
    </xdr:to>
    <xdr:cxnSp macro="">
      <xdr:nvCxnSpPr>
        <xdr:cNvPr id="731" name="直線コネクタ 730"/>
        <xdr:cNvCxnSpPr/>
      </xdr:nvCxnSpPr>
      <xdr:spPr>
        <a:xfrm flipV="1">
          <a:off x="16318864" y="1730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129013</xdr:rowOff>
    </xdr:from>
    <xdr:ext cx="405111" cy="259045"/>
    <xdr:sp macro="" textlink="">
      <xdr:nvSpPr>
        <xdr:cNvPr id="732" name="【公民館】&#10;有形固定資産減価償却率最小値テキスト"/>
        <xdr:cNvSpPr txBox="1"/>
      </xdr:nvSpPr>
      <xdr:spPr>
        <a:xfrm>
          <a:off x="163576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33" name="直線コネクタ 732"/>
        <xdr:cNvCxnSpPr/>
      </xdr:nvCxnSpPr>
      <xdr:spPr>
        <a:xfrm>
          <a:off x="16230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734" name="【公民館】&#10;有形固定資産減価償却率最大値テキスト"/>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735" name="直線コネクタ 734"/>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157315</xdr:rowOff>
    </xdr:from>
    <xdr:ext cx="405111" cy="259045"/>
    <xdr:sp macro="" textlink="">
      <xdr:nvSpPr>
        <xdr:cNvPr id="736" name="【公民館】&#10;有形固定資産減価償却率平均値テキスト"/>
        <xdr:cNvSpPr txBox="1"/>
      </xdr:nvSpPr>
      <xdr:spPr>
        <a:xfrm>
          <a:off x="16357600" y="17645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737" name="フローチャート: 判断 736"/>
        <xdr:cNvSpPr/>
      </xdr:nvSpPr>
      <xdr:spPr>
        <a:xfrm>
          <a:off x="162687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23768</xdr:rowOff>
    </xdr:from>
    <xdr:to>
      <xdr:col>81</xdr:col>
      <xdr:colOff>101600</xdr:colOff>
      <xdr:row>103</xdr:row>
      <xdr:rowOff>125368</xdr:rowOff>
    </xdr:to>
    <xdr:sp macro="" textlink="">
      <xdr:nvSpPr>
        <xdr:cNvPr id="738" name="フローチャート: 判断 737"/>
        <xdr:cNvSpPr/>
      </xdr:nvSpPr>
      <xdr:spPr>
        <a:xfrm>
          <a:off x="15430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39" name="フローチャート: 判断 738"/>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40" name="フローチャート: 判断 739"/>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111942</xdr:rowOff>
    </xdr:from>
    <xdr:to>
      <xdr:col>67</xdr:col>
      <xdr:colOff>101600</xdr:colOff>
      <xdr:row>102</xdr:row>
      <xdr:rowOff>42092</xdr:rowOff>
    </xdr:to>
    <xdr:sp macro="" textlink="">
      <xdr:nvSpPr>
        <xdr:cNvPr id="741" name="フローチャート: 判断 740"/>
        <xdr:cNvSpPr/>
      </xdr:nvSpPr>
      <xdr:spPr>
        <a:xfrm>
          <a:off x="12763500" y="1742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66221</xdr:rowOff>
    </xdr:from>
    <xdr:to>
      <xdr:col>85</xdr:col>
      <xdr:colOff>177800</xdr:colOff>
      <xdr:row>101</xdr:row>
      <xdr:rowOff>167821</xdr:rowOff>
    </xdr:to>
    <xdr:sp macro="" textlink="">
      <xdr:nvSpPr>
        <xdr:cNvPr id="747" name="楕円 746"/>
        <xdr:cNvSpPr/>
      </xdr:nvSpPr>
      <xdr:spPr>
        <a:xfrm>
          <a:off x="162687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89098</xdr:rowOff>
    </xdr:from>
    <xdr:ext cx="405111" cy="259045"/>
    <xdr:sp macro="" textlink="">
      <xdr:nvSpPr>
        <xdr:cNvPr id="748" name="【公民館】&#10;有形固定資産減価償却率該当値テキスト"/>
        <xdr:cNvSpPr txBox="1"/>
      </xdr:nvSpPr>
      <xdr:spPr>
        <a:xfrm>
          <a:off x="16357600" y="1723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141332</xdr:rowOff>
    </xdr:from>
    <xdr:to>
      <xdr:col>81</xdr:col>
      <xdr:colOff>101600</xdr:colOff>
      <xdr:row>102</xdr:row>
      <xdr:rowOff>71482</xdr:rowOff>
    </xdr:to>
    <xdr:sp macro="" textlink="">
      <xdr:nvSpPr>
        <xdr:cNvPr id="749" name="楕円 748"/>
        <xdr:cNvSpPr/>
      </xdr:nvSpPr>
      <xdr:spPr>
        <a:xfrm>
          <a:off x="15430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102</xdr:row>
      <xdr:rowOff>20682</xdr:rowOff>
    </xdr:to>
    <xdr:cxnSp macro="">
      <xdr:nvCxnSpPr>
        <xdr:cNvPr id="750" name="直線コネクタ 749"/>
        <xdr:cNvCxnSpPr/>
      </xdr:nvCxnSpPr>
      <xdr:spPr>
        <a:xfrm flipV="1">
          <a:off x="15481300" y="17433471"/>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66221</xdr:rowOff>
    </xdr:from>
    <xdr:to>
      <xdr:col>76</xdr:col>
      <xdr:colOff>165100</xdr:colOff>
      <xdr:row>101</xdr:row>
      <xdr:rowOff>167821</xdr:rowOff>
    </xdr:to>
    <xdr:sp macro="" textlink="">
      <xdr:nvSpPr>
        <xdr:cNvPr id="751" name="楕円 750"/>
        <xdr:cNvSpPr/>
      </xdr:nvSpPr>
      <xdr:spPr>
        <a:xfrm>
          <a:off x="14541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117021</xdr:rowOff>
    </xdr:from>
    <xdr:to>
      <xdr:col>81</xdr:col>
      <xdr:colOff>50800</xdr:colOff>
      <xdr:row>102</xdr:row>
      <xdr:rowOff>20682</xdr:rowOff>
    </xdr:to>
    <xdr:cxnSp macro="">
      <xdr:nvCxnSpPr>
        <xdr:cNvPr id="752" name="直線コネクタ 751"/>
        <xdr:cNvCxnSpPr/>
      </xdr:nvCxnSpPr>
      <xdr:spPr>
        <a:xfrm>
          <a:off x="14592300" y="17433471"/>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27032</xdr:rowOff>
    </xdr:from>
    <xdr:to>
      <xdr:col>72</xdr:col>
      <xdr:colOff>38100</xdr:colOff>
      <xdr:row>101</xdr:row>
      <xdr:rowOff>128632</xdr:rowOff>
    </xdr:to>
    <xdr:sp macro="" textlink="">
      <xdr:nvSpPr>
        <xdr:cNvPr id="753" name="楕円 752"/>
        <xdr:cNvSpPr/>
      </xdr:nvSpPr>
      <xdr:spPr>
        <a:xfrm>
          <a:off x="1365250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77832</xdr:rowOff>
    </xdr:from>
    <xdr:to>
      <xdr:col>76</xdr:col>
      <xdr:colOff>114300</xdr:colOff>
      <xdr:row>101</xdr:row>
      <xdr:rowOff>117021</xdr:rowOff>
    </xdr:to>
    <xdr:cxnSp macro="">
      <xdr:nvCxnSpPr>
        <xdr:cNvPr id="754" name="直線コネクタ 753"/>
        <xdr:cNvCxnSpPr/>
      </xdr:nvCxnSpPr>
      <xdr:spPr>
        <a:xfrm>
          <a:off x="13703300" y="17394282"/>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116495</xdr:rowOff>
    </xdr:from>
    <xdr:ext cx="405111" cy="259045"/>
    <xdr:sp macro="" textlink="">
      <xdr:nvSpPr>
        <xdr:cNvPr id="755" name="n_1aveValue【公民館】&#10;有形固定資産減価償却率"/>
        <xdr:cNvSpPr txBox="1"/>
      </xdr:nvSpPr>
      <xdr:spPr>
        <a:xfrm>
          <a:off x="152660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756" name="n_2aveValue【公民館】&#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145885</xdr:rowOff>
    </xdr:from>
    <xdr:ext cx="405111" cy="259045"/>
    <xdr:sp macro="" textlink="">
      <xdr:nvSpPr>
        <xdr:cNvPr id="757" name="n_3aveValue【公民館】&#10;有形固定資産減価償却率"/>
        <xdr:cNvSpPr txBox="1"/>
      </xdr:nvSpPr>
      <xdr:spPr>
        <a:xfrm>
          <a:off x="13500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58619</xdr:rowOff>
    </xdr:from>
    <xdr:ext cx="405111" cy="259045"/>
    <xdr:sp macro="" textlink="">
      <xdr:nvSpPr>
        <xdr:cNvPr id="758" name="n_4aveValue【公民館】&#10;有形固定資産減価償却率"/>
        <xdr:cNvSpPr txBox="1"/>
      </xdr:nvSpPr>
      <xdr:spPr>
        <a:xfrm>
          <a:off x="126117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88009</xdr:rowOff>
    </xdr:from>
    <xdr:ext cx="405111" cy="259045"/>
    <xdr:sp macro="" textlink="">
      <xdr:nvSpPr>
        <xdr:cNvPr id="759" name="n_1mainValue【公民館】&#10;有形固定資産減価償却率"/>
        <xdr:cNvSpPr txBox="1"/>
      </xdr:nvSpPr>
      <xdr:spPr>
        <a:xfrm>
          <a:off x="152660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12898</xdr:rowOff>
    </xdr:from>
    <xdr:ext cx="405111" cy="259045"/>
    <xdr:sp macro="" textlink="">
      <xdr:nvSpPr>
        <xdr:cNvPr id="760" name="n_2mainValue【公民館】&#10;有形固定資産減価償却率"/>
        <xdr:cNvSpPr txBox="1"/>
      </xdr:nvSpPr>
      <xdr:spPr>
        <a:xfrm>
          <a:off x="14389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145159</xdr:rowOff>
    </xdr:from>
    <xdr:ext cx="405111" cy="259045"/>
    <xdr:sp macro="" textlink="">
      <xdr:nvSpPr>
        <xdr:cNvPr id="761" name="n_3mainValue【公民館】&#10;有形固定資産減価償却率"/>
        <xdr:cNvSpPr txBox="1"/>
      </xdr:nvSpPr>
      <xdr:spPr>
        <a:xfrm>
          <a:off x="13500744" y="171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2" name="直線コネクタ 77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3" name="テキスト ボックス 77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4" name="直線コネクタ 77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5" name="テキスト ボックス 77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6" name="直線コネクタ 77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7" name="テキスト ボックス 77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8" name="直線コネクタ 77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9" name="テキスト ボックス 77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783" name="直線コネクタ 782"/>
        <xdr:cNvCxnSpPr/>
      </xdr:nvCxnSpPr>
      <xdr:spPr>
        <a:xfrm flipV="1">
          <a:off x="22160864" y="1738579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84"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85" name="直線コネクタ 78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786" name="【公民館】&#10;一人当たり面積最大値テキスト"/>
        <xdr:cNvSpPr txBox="1"/>
      </xdr:nvSpPr>
      <xdr:spPr>
        <a:xfrm>
          <a:off x="22199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787" name="直線コネクタ 786"/>
        <xdr:cNvCxnSpPr/>
      </xdr:nvCxnSpPr>
      <xdr:spPr>
        <a:xfrm>
          <a:off x="22072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788" name="【公民館】&#10;一人当たり面積平均値テキスト"/>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89" name="フローチャート: 判断 788"/>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90" name="フローチャート: 判断 789"/>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91" name="フローチャート: 判断 790"/>
        <xdr:cNvSpPr/>
      </xdr:nvSpPr>
      <xdr:spPr>
        <a:xfrm>
          <a:off x="20383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792" name="フローチャート: 判断 791"/>
        <xdr:cNvSpPr/>
      </xdr:nvSpPr>
      <xdr:spPr>
        <a:xfrm>
          <a:off x="19494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793" name="フローチャート: 判断 792"/>
        <xdr:cNvSpPr/>
      </xdr:nvSpPr>
      <xdr:spPr>
        <a:xfrm>
          <a:off x="18605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75692</xdr:rowOff>
    </xdr:from>
    <xdr:to>
      <xdr:col>116</xdr:col>
      <xdr:colOff>114300</xdr:colOff>
      <xdr:row>107</xdr:row>
      <xdr:rowOff>5842</xdr:rowOff>
    </xdr:to>
    <xdr:sp macro="" textlink="">
      <xdr:nvSpPr>
        <xdr:cNvPr id="799" name="楕円 798"/>
        <xdr:cNvSpPr/>
      </xdr:nvSpPr>
      <xdr:spPr>
        <a:xfrm>
          <a:off x="221107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54119</xdr:rowOff>
    </xdr:from>
    <xdr:ext cx="469744" cy="259045"/>
    <xdr:sp macro="" textlink="">
      <xdr:nvSpPr>
        <xdr:cNvPr id="800" name="【公民館】&#10;一人当たり面積該当値テキスト"/>
        <xdr:cNvSpPr txBox="1"/>
      </xdr:nvSpPr>
      <xdr:spPr>
        <a:xfrm>
          <a:off x="22199600"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89408</xdr:rowOff>
    </xdr:from>
    <xdr:to>
      <xdr:col>112</xdr:col>
      <xdr:colOff>38100</xdr:colOff>
      <xdr:row>107</xdr:row>
      <xdr:rowOff>19558</xdr:rowOff>
    </xdr:to>
    <xdr:sp macro="" textlink="">
      <xdr:nvSpPr>
        <xdr:cNvPr id="801" name="楕円 800"/>
        <xdr:cNvSpPr/>
      </xdr:nvSpPr>
      <xdr:spPr>
        <a:xfrm>
          <a:off x="21272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126492</xdr:rowOff>
    </xdr:from>
    <xdr:to>
      <xdr:col>116</xdr:col>
      <xdr:colOff>63500</xdr:colOff>
      <xdr:row>106</xdr:row>
      <xdr:rowOff>140208</xdr:rowOff>
    </xdr:to>
    <xdr:cxnSp macro="">
      <xdr:nvCxnSpPr>
        <xdr:cNvPr id="802" name="直線コネクタ 801"/>
        <xdr:cNvCxnSpPr/>
      </xdr:nvCxnSpPr>
      <xdr:spPr>
        <a:xfrm flipV="1">
          <a:off x="21323300" y="18300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89408</xdr:rowOff>
    </xdr:from>
    <xdr:to>
      <xdr:col>107</xdr:col>
      <xdr:colOff>101600</xdr:colOff>
      <xdr:row>107</xdr:row>
      <xdr:rowOff>19558</xdr:rowOff>
    </xdr:to>
    <xdr:sp macro="" textlink="">
      <xdr:nvSpPr>
        <xdr:cNvPr id="803" name="楕円 802"/>
        <xdr:cNvSpPr/>
      </xdr:nvSpPr>
      <xdr:spPr>
        <a:xfrm>
          <a:off x="20383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140208</xdr:rowOff>
    </xdr:from>
    <xdr:to>
      <xdr:col>111</xdr:col>
      <xdr:colOff>177800</xdr:colOff>
      <xdr:row>106</xdr:row>
      <xdr:rowOff>140208</xdr:rowOff>
    </xdr:to>
    <xdr:cxnSp macro="">
      <xdr:nvCxnSpPr>
        <xdr:cNvPr id="804" name="直線コネクタ 803"/>
        <xdr:cNvCxnSpPr/>
      </xdr:nvCxnSpPr>
      <xdr:spPr>
        <a:xfrm>
          <a:off x="20434300" y="1831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05" name="楕円 804"/>
        <xdr:cNvSpPr/>
      </xdr:nvSpPr>
      <xdr:spPr>
        <a:xfrm>
          <a:off x="19494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131063</xdr:rowOff>
    </xdr:from>
    <xdr:to>
      <xdr:col>107</xdr:col>
      <xdr:colOff>50800</xdr:colOff>
      <xdr:row>106</xdr:row>
      <xdr:rowOff>140208</xdr:rowOff>
    </xdr:to>
    <xdr:cxnSp macro="">
      <xdr:nvCxnSpPr>
        <xdr:cNvPr id="806" name="直線コネクタ 805"/>
        <xdr:cNvCxnSpPr/>
      </xdr:nvCxnSpPr>
      <xdr:spPr>
        <a:xfrm>
          <a:off x="19545300" y="183047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07"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1795</xdr:rowOff>
    </xdr:from>
    <xdr:ext cx="469744" cy="259045"/>
    <xdr:sp macro="" textlink="">
      <xdr:nvSpPr>
        <xdr:cNvPr id="808" name="n_2aveValue【公民館】&#10;一人当たり面積"/>
        <xdr:cNvSpPr txBox="1"/>
      </xdr:nvSpPr>
      <xdr:spPr>
        <a:xfrm>
          <a:off x="20199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159529</xdr:rowOff>
    </xdr:from>
    <xdr:ext cx="469744" cy="259045"/>
    <xdr:sp macro="" textlink="">
      <xdr:nvSpPr>
        <xdr:cNvPr id="809" name="n_3aveValue【公民館】&#10;一人当たり面積"/>
        <xdr:cNvSpPr txBox="1"/>
      </xdr:nvSpPr>
      <xdr:spPr>
        <a:xfrm>
          <a:off x="19310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63516</xdr:rowOff>
    </xdr:from>
    <xdr:ext cx="469744" cy="259045"/>
    <xdr:sp macro="" textlink="">
      <xdr:nvSpPr>
        <xdr:cNvPr id="810" name="n_4aveValue【公民館】&#10;一人当たり面積"/>
        <xdr:cNvSpPr txBox="1"/>
      </xdr:nvSpPr>
      <xdr:spPr>
        <a:xfrm>
          <a:off x="18421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10685</xdr:rowOff>
    </xdr:from>
    <xdr:ext cx="469744" cy="259045"/>
    <xdr:sp macro="" textlink="">
      <xdr:nvSpPr>
        <xdr:cNvPr id="811" name="n_1mainValue【公民館】&#10;一人当たり面積"/>
        <xdr:cNvSpPr txBox="1"/>
      </xdr:nvSpPr>
      <xdr:spPr>
        <a:xfrm>
          <a:off x="210757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10685</xdr:rowOff>
    </xdr:from>
    <xdr:ext cx="469744" cy="259045"/>
    <xdr:sp macro="" textlink="">
      <xdr:nvSpPr>
        <xdr:cNvPr id="812" name="n_2mainValue【公民館】&#10;一人当たり面積"/>
        <xdr:cNvSpPr txBox="1"/>
      </xdr:nvSpPr>
      <xdr:spPr>
        <a:xfrm>
          <a:off x="20199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13" name="n_3main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類似団体と比較して特に有形固定資産減価償却率が高くなっている施設は，児童館であり，低くなっている施設は橋りょう，公民館である。</a:t>
          </a:r>
          <a:endParaRPr lang="ja-JP" altLang="ja-JP" sz="1400">
            <a:effectLst/>
          </a:endParaRPr>
        </a:p>
        <a:p>
          <a:r>
            <a:rPr kumimoji="1" lang="ja-JP" altLang="ja-JP" sz="1100">
              <a:solidFill>
                <a:schemeClr val="dk1"/>
              </a:solidFill>
              <a:effectLst/>
              <a:latin typeface="+mn-lt"/>
              <a:ea typeface="+mn-ea"/>
              <a:cs typeface="+mn-cs"/>
            </a:rPr>
            <a:t>　児童館については，ほとんどが昭和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年代に建てられたものであ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施設の老朽化が進んでいる</a:t>
          </a:r>
          <a:r>
            <a:rPr kumimoji="1" lang="ja-JP" altLang="ja-JP" sz="1100">
              <a:solidFill>
                <a:schemeClr val="dk1"/>
              </a:solidFill>
              <a:effectLst/>
              <a:latin typeface="+mn-lt"/>
              <a:ea typeface="+mn-ea"/>
              <a:cs typeface="+mn-cs"/>
            </a:rPr>
            <a:t>ため，個別施設計画に基づいた適正な維持管理を行うとともに複合化等について検討する必要がある。</a:t>
          </a:r>
          <a:endParaRPr lang="ja-JP" altLang="ja-JP" sz="1400">
            <a:effectLst/>
          </a:endParaRPr>
        </a:p>
        <a:p>
          <a:r>
            <a:rPr kumimoji="1" lang="ja-JP" altLang="ja-JP" sz="1100">
              <a:solidFill>
                <a:schemeClr val="dk1"/>
              </a:solidFill>
              <a:effectLst/>
              <a:latin typeface="+mn-lt"/>
              <a:ea typeface="+mn-ea"/>
              <a:cs typeface="+mn-cs"/>
            </a:rPr>
            <a:t>　橋りょう・公民館については，耐震補強や長寿命化工事など計画的な更新を行っているため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有形固定資産減価償却率が低くなっている。また，公民館については今後複合化を行う予定もあるため，引き続き低率を維持する見込みである。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199,884
191,226
194.46
65,247,179
63,992,704
728,545
37,959,942
46,831,510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69232</xdr:rowOff>
    </xdr:from>
    <xdr:ext cx="405111" cy="259045"/>
    <xdr:sp macro="" textlink="">
      <xdr:nvSpPr>
        <xdr:cNvPr id="61" name="【図書館】&#10;有形固定資産減価償却率平均値テキスト"/>
        <xdr:cNvSpPr txBox="1"/>
      </xdr:nvSpPr>
      <xdr:spPr>
        <a:xfrm>
          <a:off x="4673600" y="641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90170</xdr:rowOff>
    </xdr:from>
    <xdr:to>
      <xdr:col>6</xdr:col>
      <xdr:colOff>38100</xdr:colOff>
      <xdr:row>39</xdr:row>
      <xdr:rowOff>20320</xdr:rowOff>
    </xdr:to>
    <xdr:sp macro="" textlink="">
      <xdr:nvSpPr>
        <xdr:cNvPr id="66" name="フローチャート: 判断 65"/>
        <xdr:cNvSpPr/>
      </xdr:nvSpPr>
      <xdr:spPr>
        <a:xfrm>
          <a:off x="1079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4445</xdr:rowOff>
    </xdr:from>
    <xdr:to>
      <xdr:col>24</xdr:col>
      <xdr:colOff>114300</xdr:colOff>
      <xdr:row>41</xdr:row>
      <xdr:rowOff>106045</xdr:rowOff>
    </xdr:to>
    <xdr:sp macro="" textlink="">
      <xdr:nvSpPr>
        <xdr:cNvPr id="72" name="楕円 71"/>
        <xdr:cNvSpPr/>
      </xdr:nvSpPr>
      <xdr:spPr>
        <a:xfrm>
          <a:off x="45847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154322</xdr:rowOff>
    </xdr:from>
    <xdr:ext cx="405111" cy="259045"/>
    <xdr:sp macro="" textlink="">
      <xdr:nvSpPr>
        <xdr:cNvPr id="73" name="【図書館】&#10;有形固定資産減価償却率該当値テキスト"/>
        <xdr:cNvSpPr txBox="1"/>
      </xdr:nvSpPr>
      <xdr:spPr>
        <a:xfrm>
          <a:off x="46736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137795</xdr:rowOff>
    </xdr:from>
    <xdr:to>
      <xdr:col>20</xdr:col>
      <xdr:colOff>38100</xdr:colOff>
      <xdr:row>41</xdr:row>
      <xdr:rowOff>67945</xdr:rowOff>
    </xdr:to>
    <xdr:sp macro="" textlink="">
      <xdr:nvSpPr>
        <xdr:cNvPr id="74" name="楕円 73"/>
        <xdr:cNvSpPr/>
      </xdr:nvSpPr>
      <xdr:spPr>
        <a:xfrm>
          <a:off x="3746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17145</xdr:rowOff>
    </xdr:from>
    <xdr:to>
      <xdr:col>24</xdr:col>
      <xdr:colOff>63500</xdr:colOff>
      <xdr:row>41</xdr:row>
      <xdr:rowOff>55245</xdr:rowOff>
    </xdr:to>
    <xdr:cxnSp macro="">
      <xdr:nvCxnSpPr>
        <xdr:cNvPr id="75" name="直線コネクタ 74"/>
        <xdr:cNvCxnSpPr/>
      </xdr:nvCxnSpPr>
      <xdr:spPr>
        <a:xfrm>
          <a:off x="3797300" y="70465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99695</xdr:rowOff>
    </xdr:from>
    <xdr:to>
      <xdr:col>15</xdr:col>
      <xdr:colOff>101600</xdr:colOff>
      <xdr:row>41</xdr:row>
      <xdr:rowOff>29845</xdr:rowOff>
    </xdr:to>
    <xdr:sp macro="" textlink="">
      <xdr:nvSpPr>
        <xdr:cNvPr id="76" name="楕円 75"/>
        <xdr:cNvSpPr/>
      </xdr:nvSpPr>
      <xdr:spPr>
        <a:xfrm>
          <a:off x="2857500" y="69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150495</xdr:rowOff>
    </xdr:from>
    <xdr:to>
      <xdr:col>19</xdr:col>
      <xdr:colOff>177800</xdr:colOff>
      <xdr:row>41</xdr:row>
      <xdr:rowOff>17145</xdr:rowOff>
    </xdr:to>
    <xdr:cxnSp macro="">
      <xdr:nvCxnSpPr>
        <xdr:cNvPr id="77" name="直線コネクタ 76"/>
        <xdr:cNvCxnSpPr/>
      </xdr:nvCxnSpPr>
      <xdr:spPr>
        <a:xfrm>
          <a:off x="2908300" y="70084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59690</xdr:rowOff>
    </xdr:from>
    <xdr:to>
      <xdr:col>10</xdr:col>
      <xdr:colOff>165100</xdr:colOff>
      <xdr:row>40</xdr:row>
      <xdr:rowOff>161290</xdr:rowOff>
    </xdr:to>
    <xdr:sp macro="" textlink="">
      <xdr:nvSpPr>
        <xdr:cNvPr id="78" name="楕円 77"/>
        <xdr:cNvSpPr/>
      </xdr:nvSpPr>
      <xdr:spPr>
        <a:xfrm>
          <a:off x="196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110490</xdr:rowOff>
    </xdr:from>
    <xdr:to>
      <xdr:col>15</xdr:col>
      <xdr:colOff>50800</xdr:colOff>
      <xdr:row>40</xdr:row>
      <xdr:rowOff>150495</xdr:rowOff>
    </xdr:to>
    <xdr:cxnSp macro="">
      <xdr:nvCxnSpPr>
        <xdr:cNvPr id="79" name="直線コネクタ 78"/>
        <xdr:cNvCxnSpPr/>
      </xdr:nvCxnSpPr>
      <xdr:spPr>
        <a:xfrm>
          <a:off x="2019300" y="69684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0" name="n_1aveValue【図書館】&#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1" name="n_2aveValue【図書館】&#10;有形固定資産減価償却率"/>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114952</xdr:rowOff>
    </xdr:from>
    <xdr:ext cx="405111" cy="259045"/>
    <xdr:sp macro="" textlink="">
      <xdr:nvSpPr>
        <xdr:cNvPr id="82" name="n_3aveValue【図書館】&#10;有形固定資産減価償却率"/>
        <xdr:cNvSpPr txBox="1"/>
      </xdr:nvSpPr>
      <xdr:spPr>
        <a:xfrm>
          <a:off x="1816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36847</xdr:rowOff>
    </xdr:from>
    <xdr:ext cx="405111" cy="259045"/>
    <xdr:sp macro="" textlink="">
      <xdr:nvSpPr>
        <xdr:cNvPr id="83" name="n_4aveValue【図書館】&#10;有形固定資産減価償却率"/>
        <xdr:cNvSpPr txBox="1"/>
      </xdr:nvSpPr>
      <xdr:spPr>
        <a:xfrm>
          <a:off x="927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59072</xdr:rowOff>
    </xdr:from>
    <xdr:ext cx="405111" cy="259045"/>
    <xdr:sp macro="" textlink="">
      <xdr:nvSpPr>
        <xdr:cNvPr id="84" name="n_1mainValue【図書館】&#10;有形固定資産減価償却率"/>
        <xdr:cNvSpPr txBox="1"/>
      </xdr:nvSpPr>
      <xdr:spPr>
        <a:xfrm>
          <a:off x="3582044" y="708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20972</xdr:rowOff>
    </xdr:from>
    <xdr:ext cx="405111" cy="259045"/>
    <xdr:sp macro="" textlink="">
      <xdr:nvSpPr>
        <xdr:cNvPr id="85" name="n_2mainValue【図書館】&#10;有形固定資産減価償却率"/>
        <xdr:cNvSpPr txBox="1"/>
      </xdr:nvSpPr>
      <xdr:spPr>
        <a:xfrm>
          <a:off x="270574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152417</xdr:rowOff>
    </xdr:from>
    <xdr:ext cx="405111" cy="259045"/>
    <xdr:sp macro="" textlink="">
      <xdr:nvSpPr>
        <xdr:cNvPr id="86" name="n_3mainValue【図書館】&#10;有形固定資産減価償却率"/>
        <xdr:cNvSpPr txBox="1"/>
      </xdr:nvSpPr>
      <xdr:spPr>
        <a:xfrm>
          <a:off x="1816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8" name="直線コネクタ 107"/>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9"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0" name="直線コネクタ 109"/>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1"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2" name="直線コネクタ 111"/>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13987</xdr:rowOff>
    </xdr:from>
    <xdr:ext cx="469744" cy="259045"/>
    <xdr:sp macro="" textlink="">
      <xdr:nvSpPr>
        <xdr:cNvPr id="113" name="【図書館】&#10;一人当たり面積平均値テキスト"/>
        <xdr:cNvSpPr txBox="1"/>
      </xdr:nvSpPr>
      <xdr:spPr>
        <a:xfrm>
          <a:off x="10515600" y="6186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4" name="フローチャート: 判断 113"/>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5" name="フローチャート: 判断 114"/>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6" name="フローチャート: 判断 115"/>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17" name="フローチャート: 判断 116"/>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8" name="フローチャート: 判断 117"/>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24" name="楕円 123"/>
        <xdr:cNvSpPr/>
      </xdr:nvSpPr>
      <xdr:spPr>
        <a:xfrm>
          <a:off x="10426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25" name="【図書館】&#10;一人当たり面積該当値テキスト"/>
        <xdr:cNvSpPr txBox="1"/>
      </xdr:nvSpPr>
      <xdr:spPr>
        <a:xfrm>
          <a:off x="10515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36830</xdr:rowOff>
    </xdr:from>
    <xdr:to>
      <xdr:col>50</xdr:col>
      <xdr:colOff>165100</xdr:colOff>
      <xdr:row>39</xdr:row>
      <xdr:rowOff>138430</xdr:rowOff>
    </xdr:to>
    <xdr:sp macro="" textlink="">
      <xdr:nvSpPr>
        <xdr:cNvPr id="126" name="楕円 125"/>
        <xdr:cNvSpPr/>
      </xdr:nvSpPr>
      <xdr:spPr>
        <a:xfrm>
          <a:off x="958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87630</xdr:rowOff>
    </xdr:to>
    <xdr:cxnSp macro="">
      <xdr:nvCxnSpPr>
        <xdr:cNvPr id="127" name="直線コネクタ 126"/>
        <xdr:cNvCxnSpPr/>
      </xdr:nvCxnSpPr>
      <xdr:spPr>
        <a:xfrm>
          <a:off x="9639300" y="677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36830</xdr:rowOff>
    </xdr:from>
    <xdr:to>
      <xdr:col>46</xdr:col>
      <xdr:colOff>38100</xdr:colOff>
      <xdr:row>39</xdr:row>
      <xdr:rowOff>138430</xdr:rowOff>
    </xdr:to>
    <xdr:sp macro="" textlink="">
      <xdr:nvSpPr>
        <xdr:cNvPr id="128" name="楕円 127"/>
        <xdr:cNvSpPr/>
      </xdr:nvSpPr>
      <xdr:spPr>
        <a:xfrm>
          <a:off x="869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87630</xdr:rowOff>
    </xdr:from>
    <xdr:to>
      <xdr:col>50</xdr:col>
      <xdr:colOff>114300</xdr:colOff>
      <xdr:row>39</xdr:row>
      <xdr:rowOff>87630</xdr:rowOff>
    </xdr:to>
    <xdr:cxnSp macro="">
      <xdr:nvCxnSpPr>
        <xdr:cNvPr id="129" name="直線コネクタ 128"/>
        <xdr:cNvCxnSpPr/>
      </xdr:nvCxnSpPr>
      <xdr:spPr>
        <a:xfrm>
          <a:off x="8750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36830</xdr:rowOff>
    </xdr:from>
    <xdr:to>
      <xdr:col>41</xdr:col>
      <xdr:colOff>101600</xdr:colOff>
      <xdr:row>39</xdr:row>
      <xdr:rowOff>138430</xdr:rowOff>
    </xdr:to>
    <xdr:sp macro="" textlink="">
      <xdr:nvSpPr>
        <xdr:cNvPr id="130" name="楕円 129"/>
        <xdr:cNvSpPr/>
      </xdr:nvSpPr>
      <xdr:spPr>
        <a:xfrm>
          <a:off x="781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87630</xdr:rowOff>
    </xdr:from>
    <xdr:to>
      <xdr:col>45</xdr:col>
      <xdr:colOff>177800</xdr:colOff>
      <xdr:row>39</xdr:row>
      <xdr:rowOff>87630</xdr:rowOff>
    </xdr:to>
    <xdr:cxnSp macro="">
      <xdr:nvCxnSpPr>
        <xdr:cNvPr id="131" name="直線コネクタ 130"/>
        <xdr:cNvCxnSpPr/>
      </xdr:nvCxnSpPr>
      <xdr:spPr>
        <a:xfrm>
          <a:off x="7861300" y="677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2"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33" name="n_2aveValue【図書館】&#10;一人当たり面積"/>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34" name="n_3aveValue【図書館】&#10;一人当たり面積"/>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35"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129557</xdr:rowOff>
    </xdr:from>
    <xdr:ext cx="469744" cy="259045"/>
    <xdr:sp macro="" textlink="">
      <xdr:nvSpPr>
        <xdr:cNvPr id="136" name="n_1mainValue【図書館】&#10;一人当たり面積"/>
        <xdr:cNvSpPr txBox="1"/>
      </xdr:nvSpPr>
      <xdr:spPr>
        <a:xfrm>
          <a:off x="9391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129557</xdr:rowOff>
    </xdr:from>
    <xdr:ext cx="469744" cy="259045"/>
    <xdr:sp macro="" textlink="">
      <xdr:nvSpPr>
        <xdr:cNvPr id="137" name="n_2mainValue【図書館】&#10;一人当たり面積"/>
        <xdr:cNvSpPr txBox="1"/>
      </xdr:nvSpPr>
      <xdr:spPr>
        <a:xfrm>
          <a:off x="8515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8" name="n_3main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3" name="直線コネクタ 162"/>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66" name="【体育館・プール】&#10;有形固定資産減価償却率最大値テキスト"/>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67" name="直線コネクタ 166"/>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68"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9" name="フローチャート: 判断 168"/>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0" name="フローチャート: 判断 169"/>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1" name="フローチャート: 判断 170"/>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2" name="フローチャート: 判断 171"/>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3" name="フローチャート: 判断 172"/>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xdr:rowOff>
    </xdr:from>
    <xdr:to>
      <xdr:col>24</xdr:col>
      <xdr:colOff>114300</xdr:colOff>
      <xdr:row>58</xdr:row>
      <xdr:rowOff>113665</xdr:rowOff>
    </xdr:to>
    <xdr:sp macro="" textlink="">
      <xdr:nvSpPr>
        <xdr:cNvPr id="179" name="楕円 178"/>
        <xdr:cNvSpPr/>
      </xdr:nvSpPr>
      <xdr:spPr>
        <a:xfrm>
          <a:off x="4584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34942</xdr:rowOff>
    </xdr:from>
    <xdr:ext cx="405111" cy="259045"/>
    <xdr:sp macro="" textlink="">
      <xdr:nvSpPr>
        <xdr:cNvPr id="180" name="【体育館・プール】&#10;有形固定資産減価償却率該当値テキスト"/>
        <xdr:cNvSpPr txBox="1"/>
      </xdr:nvSpPr>
      <xdr:spPr>
        <a:xfrm>
          <a:off x="4673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135890</xdr:rowOff>
    </xdr:from>
    <xdr:to>
      <xdr:col>20</xdr:col>
      <xdr:colOff>38100</xdr:colOff>
      <xdr:row>64</xdr:row>
      <xdr:rowOff>66040</xdr:rowOff>
    </xdr:to>
    <xdr:sp macro="" textlink="">
      <xdr:nvSpPr>
        <xdr:cNvPr id="181" name="楕円 180"/>
        <xdr:cNvSpPr/>
      </xdr:nvSpPr>
      <xdr:spPr>
        <a:xfrm>
          <a:off x="3746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62865</xdr:rowOff>
    </xdr:from>
    <xdr:to>
      <xdr:col>24</xdr:col>
      <xdr:colOff>63500</xdr:colOff>
      <xdr:row>64</xdr:row>
      <xdr:rowOff>15240</xdr:rowOff>
    </xdr:to>
    <xdr:cxnSp macro="">
      <xdr:nvCxnSpPr>
        <xdr:cNvPr id="182" name="直線コネクタ 181"/>
        <xdr:cNvCxnSpPr/>
      </xdr:nvCxnSpPr>
      <xdr:spPr>
        <a:xfrm flipV="1">
          <a:off x="3797300" y="10006965"/>
          <a:ext cx="838200" cy="98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109220</xdr:rowOff>
    </xdr:from>
    <xdr:to>
      <xdr:col>15</xdr:col>
      <xdr:colOff>101600</xdr:colOff>
      <xdr:row>64</xdr:row>
      <xdr:rowOff>39370</xdr:rowOff>
    </xdr:to>
    <xdr:sp macro="" textlink="">
      <xdr:nvSpPr>
        <xdr:cNvPr id="183" name="楕円 182"/>
        <xdr:cNvSpPr/>
      </xdr:nvSpPr>
      <xdr:spPr>
        <a:xfrm>
          <a:off x="2857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160020</xdr:rowOff>
    </xdr:from>
    <xdr:to>
      <xdr:col>19</xdr:col>
      <xdr:colOff>177800</xdr:colOff>
      <xdr:row>64</xdr:row>
      <xdr:rowOff>15240</xdr:rowOff>
    </xdr:to>
    <xdr:cxnSp macro="">
      <xdr:nvCxnSpPr>
        <xdr:cNvPr id="184" name="直線コネクタ 183"/>
        <xdr:cNvCxnSpPr/>
      </xdr:nvCxnSpPr>
      <xdr:spPr>
        <a:xfrm>
          <a:off x="2908300" y="109613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67310</xdr:rowOff>
    </xdr:from>
    <xdr:to>
      <xdr:col>10</xdr:col>
      <xdr:colOff>165100</xdr:colOff>
      <xdr:row>63</xdr:row>
      <xdr:rowOff>168910</xdr:rowOff>
    </xdr:to>
    <xdr:sp macro="" textlink="">
      <xdr:nvSpPr>
        <xdr:cNvPr id="185" name="楕円 184"/>
        <xdr:cNvSpPr/>
      </xdr:nvSpPr>
      <xdr:spPr>
        <a:xfrm>
          <a:off x="1968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118110</xdr:rowOff>
    </xdr:from>
    <xdr:to>
      <xdr:col>15</xdr:col>
      <xdr:colOff>50800</xdr:colOff>
      <xdr:row>63</xdr:row>
      <xdr:rowOff>160020</xdr:rowOff>
    </xdr:to>
    <xdr:cxnSp macro="">
      <xdr:nvCxnSpPr>
        <xdr:cNvPr id="186" name="直線コネクタ 185"/>
        <xdr:cNvCxnSpPr/>
      </xdr:nvCxnSpPr>
      <xdr:spPr>
        <a:xfrm>
          <a:off x="2019300" y="109194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87"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8" name="n_2aveValue【体育館・プー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189" name="n_3aveValue【体育館・プー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90"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57167</xdr:rowOff>
    </xdr:from>
    <xdr:ext cx="405111" cy="259045"/>
    <xdr:sp macro="" textlink="">
      <xdr:nvSpPr>
        <xdr:cNvPr id="191" name="n_1mainValue【体育館・プール】&#10;有形固定資産減価償却率"/>
        <xdr:cNvSpPr txBox="1"/>
      </xdr:nvSpPr>
      <xdr:spPr>
        <a:xfrm>
          <a:off x="35820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30497</xdr:rowOff>
    </xdr:from>
    <xdr:ext cx="405111" cy="259045"/>
    <xdr:sp macro="" textlink="">
      <xdr:nvSpPr>
        <xdr:cNvPr id="192" name="n_2mainValue【体育館・プール】&#10;有形固定資産減価償却率"/>
        <xdr:cNvSpPr txBox="1"/>
      </xdr:nvSpPr>
      <xdr:spPr>
        <a:xfrm>
          <a:off x="2705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160037</xdr:rowOff>
    </xdr:from>
    <xdr:ext cx="405111" cy="259045"/>
    <xdr:sp macro="" textlink="">
      <xdr:nvSpPr>
        <xdr:cNvPr id="193" name="n_3mainValue【体育館・プール】&#10;有形固定資産減価償却率"/>
        <xdr:cNvSpPr txBox="1"/>
      </xdr:nvSpPr>
      <xdr:spPr>
        <a:xfrm>
          <a:off x="1816744"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15" name="直線コネクタ 214"/>
        <xdr:cNvCxnSpPr/>
      </xdr:nvCxnSpPr>
      <xdr:spPr>
        <a:xfrm flipV="1">
          <a:off x="10476865" y="98983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16"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17" name="直線コネクタ 216"/>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18" name="【体育館・プール】&#10;一人当たり面積最大値テキスト"/>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19" name="直線コネクタ 218"/>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157243</xdr:rowOff>
    </xdr:from>
    <xdr:ext cx="469744" cy="259045"/>
    <xdr:sp macro="" textlink="">
      <xdr:nvSpPr>
        <xdr:cNvPr id="220" name="【体育館・プール】&#10;一人当たり面積平均値テキスト"/>
        <xdr:cNvSpPr txBox="1"/>
      </xdr:nvSpPr>
      <xdr:spPr>
        <a:xfrm>
          <a:off x="10515600" y="101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21" name="フローチャート: 判断 220"/>
        <xdr:cNvSpPr/>
      </xdr:nvSpPr>
      <xdr:spPr>
        <a:xfrm>
          <a:off x="10426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22" name="フローチャート: 判断 221"/>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23" name="フローチャート: 判断 222"/>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24" name="フローチャート: 判断 223"/>
        <xdr:cNvSpPr/>
      </xdr:nvSpPr>
      <xdr:spPr>
        <a:xfrm>
          <a:off x="781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25" name="フローチャート: 判断 224"/>
        <xdr:cNvSpPr/>
      </xdr:nvSpPr>
      <xdr:spPr>
        <a:xfrm>
          <a:off x="6921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36068</xdr:rowOff>
    </xdr:from>
    <xdr:to>
      <xdr:col>55</xdr:col>
      <xdr:colOff>50800</xdr:colOff>
      <xdr:row>62</xdr:row>
      <xdr:rowOff>137668</xdr:rowOff>
    </xdr:to>
    <xdr:sp macro="" textlink="">
      <xdr:nvSpPr>
        <xdr:cNvPr id="231" name="楕円 230"/>
        <xdr:cNvSpPr/>
      </xdr:nvSpPr>
      <xdr:spPr>
        <a:xfrm>
          <a:off x="10426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14495</xdr:rowOff>
    </xdr:from>
    <xdr:ext cx="469744" cy="259045"/>
    <xdr:sp macro="" textlink="">
      <xdr:nvSpPr>
        <xdr:cNvPr id="232" name="【体育館・プール】&#10;一人当たり面積該当値テキスト"/>
        <xdr:cNvSpPr txBox="1"/>
      </xdr:nvSpPr>
      <xdr:spPr>
        <a:xfrm>
          <a:off x="10515600"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36068</xdr:rowOff>
    </xdr:from>
    <xdr:to>
      <xdr:col>50</xdr:col>
      <xdr:colOff>165100</xdr:colOff>
      <xdr:row>62</xdr:row>
      <xdr:rowOff>137668</xdr:rowOff>
    </xdr:to>
    <xdr:sp macro="" textlink="">
      <xdr:nvSpPr>
        <xdr:cNvPr id="233" name="楕円 232"/>
        <xdr:cNvSpPr/>
      </xdr:nvSpPr>
      <xdr:spPr>
        <a:xfrm>
          <a:off x="9588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86868</xdr:rowOff>
    </xdr:from>
    <xdr:to>
      <xdr:col>55</xdr:col>
      <xdr:colOff>0</xdr:colOff>
      <xdr:row>62</xdr:row>
      <xdr:rowOff>86868</xdr:rowOff>
    </xdr:to>
    <xdr:cxnSp macro="">
      <xdr:nvCxnSpPr>
        <xdr:cNvPr id="234" name="直線コネクタ 233"/>
        <xdr:cNvCxnSpPr/>
      </xdr:nvCxnSpPr>
      <xdr:spPr>
        <a:xfrm>
          <a:off x="9639300" y="10716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5" name="楕円 234"/>
        <xdr:cNvSpPr/>
      </xdr:nvSpPr>
      <xdr:spPr>
        <a:xfrm>
          <a:off x="8699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86868</xdr:rowOff>
    </xdr:from>
    <xdr:to>
      <xdr:col>50</xdr:col>
      <xdr:colOff>114300</xdr:colOff>
      <xdr:row>62</xdr:row>
      <xdr:rowOff>86868</xdr:rowOff>
    </xdr:to>
    <xdr:cxnSp macro="">
      <xdr:nvCxnSpPr>
        <xdr:cNvPr id="236" name="直線コネクタ 235"/>
        <xdr:cNvCxnSpPr/>
      </xdr:nvCxnSpPr>
      <xdr:spPr>
        <a:xfrm>
          <a:off x="8750300" y="1071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36068</xdr:rowOff>
    </xdr:from>
    <xdr:to>
      <xdr:col>41</xdr:col>
      <xdr:colOff>101600</xdr:colOff>
      <xdr:row>62</xdr:row>
      <xdr:rowOff>137668</xdr:rowOff>
    </xdr:to>
    <xdr:sp macro="" textlink="">
      <xdr:nvSpPr>
        <xdr:cNvPr id="237" name="楕円 236"/>
        <xdr:cNvSpPr/>
      </xdr:nvSpPr>
      <xdr:spPr>
        <a:xfrm>
          <a:off x="7810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86868</xdr:rowOff>
    </xdr:from>
    <xdr:to>
      <xdr:col>45</xdr:col>
      <xdr:colOff>177800</xdr:colOff>
      <xdr:row>62</xdr:row>
      <xdr:rowOff>86868</xdr:rowOff>
    </xdr:to>
    <xdr:cxnSp macro="">
      <xdr:nvCxnSpPr>
        <xdr:cNvPr id="238" name="直線コネクタ 237"/>
        <xdr:cNvCxnSpPr/>
      </xdr:nvCxnSpPr>
      <xdr:spPr>
        <a:xfrm>
          <a:off x="7861300" y="1071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49039</xdr:rowOff>
    </xdr:from>
    <xdr:ext cx="469744" cy="259045"/>
    <xdr:sp macro="" textlink="">
      <xdr:nvSpPr>
        <xdr:cNvPr id="239" name="n_1aveValue【体育館・プール】&#10;一人当たり面積"/>
        <xdr:cNvSpPr txBox="1"/>
      </xdr:nvSpPr>
      <xdr:spPr>
        <a:xfrm>
          <a:off x="9391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49039</xdr:rowOff>
    </xdr:from>
    <xdr:ext cx="469744" cy="259045"/>
    <xdr:sp macro="" textlink="">
      <xdr:nvSpPr>
        <xdr:cNvPr id="240" name="n_2aveValue【体育館・プール】&#10;一人当たり面積"/>
        <xdr:cNvSpPr txBox="1"/>
      </xdr:nvSpPr>
      <xdr:spPr>
        <a:xfrm>
          <a:off x="8515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67327</xdr:rowOff>
    </xdr:from>
    <xdr:ext cx="469744" cy="259045"/>
    <xdr:sp macro="" textlink="">
      <xdr:nvSpPr>
        <xdr:cNvPr id="241" name="n_3aveValue【体育館・プール】&#10;一人当たり面積"/>
        <xdr:cNvSpPr txBox="1"/>
      </xdr:nvSpPr>
      <xdr:spPr>
        <a:xfrm>
          <a:off x="7626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165625</xdr:rowOff>
    </xdr:from>
    <xdr:ext cx="469744" cy="259045"/>
    <xdr:sp macro="" textlink="">
      <xdr:nvSpPr>
        <xdr:cNvPr id="242" name="n_4aveValue【体育館・プール】&#10;一人当たり面積"/>
        <xdr:cNvSpPr txBox="1"/>
      </xdr:nvSpPr>
      <xdr:spPr>
        <a:xfrm>
          <a:off x="6737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128795</xdr:rowOff>
    </xdr:from>
    <xdr:ext cx="469744" cy="259045"/>
    <xdr:sp macro="" textlink="">
      <xdr:nvSpPr>
        <xdr:cNvPr id="243" name="n_1mainValue【体育館・プール】&#10;一人当たり面積"/>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44" name="n_2main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45" name="n_3mainValue【体育館・プール】&#10;一人当たり面積"/>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2" name="テキスト ボックス 2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3" name="直線コネクタ 2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4" name="テキスト ボックス 2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5" name="直線コネクタ 2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6" name="テキスト ボックス 2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7" name="直線コネクタ 2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8" name="テキスト ボックス 2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9" name="直線コネクタ 2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0" name="テキスト ボックス 2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1" name="直線コネクタ 2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2" name="テキスト ボックス 2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3" name="直線コネクタ 2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4" name="テキスト ボックス 2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287" name="直線コネクタ 286"/>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288"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289" name="直線コネクタ 288"/>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290" name="【市民会館】&#10;有形固定資産減価償却率最大値テキスト"/>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291" name="直線コネクタ 290"/>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292" name="【市民会館】&#10;有形固定資産減価償却率平均値テキスト"/>
        <xdr:cNvSpPr txBox="1"/>
      </xdr:nvSpPr>
      <xdr:spPr>
        <a:xfrm>
          <a:off x="4673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293" name="フローチャート: 判断 292"/>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294" name="フローチャート: 判断 293"/>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295" name="フローチャート: 判断 294"/>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296" name="フローチャート: 判断 295"/>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56424</xdr:rowOff>
    </xdr:from>
    <xdr:to>
      <xdr:col>6</xdr:col>
      <xdr:colOff>38100</xdr:colOff>
      <xdr:row>103</xdr:row>
      <xdr:rowOff>158024</xdr:rowOff>
    </xdr:to>
    <xdr:sp macro="" textlink="">
      <xdr:nvSpPr>
        <xdr:cNvPr id="297" name="フローチャート: 判断 296"/>
        <xdr:cNvSpPr/>
      </xdr:nvSpPr>
      <xdr:spPr>
        <a:xfrm>
          <a:off x="1079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27032</xdr:rowOff>
    </xdr:from>
    <xdr:to>
      <xdr:col>24</xdr:col>
      <xdr:colOff>114300</xdr:colOff>
      <xdr:row>106</xdr:row>
      <xdr:rowOff>128632</xdr:rowOff>
    </xdr:to>
    <xdr:sp macro="" textlink="">
      <xdr:nvSpPr>
        <xdr:cNvPr id="303" name="楕円 302"/>
        <xdr:cNvSpPr/>
      </xdr:nvSpPr>
      <xdr:spPr>
        <a:xfrm>
          <a:off x="45847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5459</xdr:rowOff>
    </xdr:from>
    <xdr:ext cx="405111" cy="259045"/>
    <xdr:sp macro="" textlink="">
      <xdr:nvSpPr>
        <xdr:cNvPr id="304" name="【市民会館】&#10;有形固定資産減価償却率該当値テキスト"/>
        <xdr:cNvSpPr txBox="1"/>
      </xdr:nvSpPr>
      <xdr:spPr>
        <a:xfrm>
          <a:off x="4673600"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05" name="楕円 304"/>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106</xdr:row>
      <xdr:rowOff>77832</xdr:rowOff>
    </xdr:to>
    <xdr:cxnSp macro="">
      <xdr:nvCxnSpPr>
        <xdr:cNvPr id="306" name="直線コネクタ 305"/>
        <xdr:cNvCxnSpPr/>
      </xdr:nvCxnSpPr>
      <xdr:spPr>
        <a:xfrm>
          <a:off x="3797300" y="17998439"/>
          <a:ext cx="8382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147864</xdr:rowOff>
    </xdr:from>
    <xdr:to>
      <xdr:col>15</xdr:col>
      <xdr:colOff>101600</xdr:colOff>
      <xdr:row>106</xdr:row>
      <xdr:rowOff>78014</xdr:rowOff>
    </xdr:to>
    <xdr:sp macro="" textlink="">
      <xdr:nvSpPr>
        <xdr:cNvPr id="307" name="楕円 306"/>
        <xdr:cNvSpPr/>
      </xdr:nvSpPr>
      <xdr:spPr>
        <a:xfrm>
          <a:off x="2857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106</xdr:row>
      <xdr:rowOff>27214</xdr:rowOff>
    </xdr:to>
    <xdr:cxnSp macro="">
      <xdr:nvCxnSpPr>
        <xdr:cNvPr id="308" name="直線コネクタ 307"/>
        <xdr:cNvCxnSpPr/>
      </xdr:nvCxnSpPr>
      <xdr:spPr>
        <a:xfrm flipV="1">
          <a:off x="2908300" y="17998439"/>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309" name="楕円 308"/>
        <xdr:cNvSpPr/>
      </xdr:nvSpPr>
      <xdr:spPr>
        <a:xfrm>
          <a:off x="196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167639</xdr:rowOff>
    </xdr:from>
    <xdr:to>
      <xdr:col>15</xdr:col>
      <xdr:colOff>50800</xdr:colOff>
      <xdr:row>106</xdr:row>
      <xdr:rowOff>27214</xdr:rowOff>
    </xdr:to>
    <xdr:cxnSp macro="">
      <xdr:nvCxnSpPr>
        <xdr:cNvPr id="310" name="直線コネクタ 309"/>
        <xdr:cNvCxnSpPr/>
      </xdr:nvCxnSpPr>
      <xdr:spPr>
        <a:xfrm>
          <a:off x="2019300" y="181698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311" name="n_1aveValue【市民会館】&#10;有形固定資産減価償却率"/>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12" name="n_2aveValue【市民会館】&#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13"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314" name="n_4aveValue【市民会館】&#10;有形固定資産減価償却率"/>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38116</xdr:rowOff>
    </xdr:from>
    <xdr:ext cx="405111" cy="259045"/>
    <xdr:sp macro="" textlink="">
      <xdr:nvSpPr>
        <xdr:cNvPr id="315" name="n_1mainValue【市民会館】&#10;有形固定資産減価償却率"/>
        <xdr:cNvSpPr txBox="1"/>
      </xdr:nvSpPr>
      <xdr:spPr>
        <a:xfrm>
          <a:off x="3582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69141</xdr:rowOff>
    </xdr:from>
    <xdr:ext cx="405111" cy="259045"/>
    <xdr:sp macro="" textlink="">
      <xdr:nvSpPr>
        <xdr:cNvPr id="316" name="n_2mainValue【市民会館】&#10;有形固定資産減価償却率"/>
        <xdr:cNvSpPr txBox="1"/>
      </xdr:nvSpPr>
      <xdr:spPr>
        <a:xfrm>
          <a:off x="2705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317" name="n_3mainValue【市民会館】&#10;有形固定資産減価償却率"/>
        <xdr:cNvSpPr txBox="1"/>
      </xdr:nvSpPr>
      <xdr:spPr>
        <a:xfrm>
          <a:off x="1816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6" name="テキスト ボックス 3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7" name="直線コネクタ 3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8" name="直線コネクタ 32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9" name="テキスト ボックス 32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0" name="直線コネクタ 32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1" name="テキスト ボックス 33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2" name="直線コネクタ 33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3" name="テキスト ボックス 33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4" name="直線コネクタ 33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5" name="テキスト ボックス 33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6" name="直線コネクタ 33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7" name="テキスト ボックス 33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341" name="直線コネクタ 340"/>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342" name="【市民会館】&#10;一人当たり面積最小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343" name="直線コネクタ 342"/>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344"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345" name="直線コネクタ 344"/>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346"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47" name="フローチャート: 判断 346"/>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48" name="フローチャート: 判断 34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349" name="フローチャート: 判断 34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350" name="フローチャート: 判断 349"/>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351" name="フローチャート: 判断 350"/>
        <xdr:cNvSpPr/>
      </xdr:nvSpPr>
      <xdr:spPr>
        <a:xfrm>
          <a:off x="692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2" name="テキスト ボックス 3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3" name="テキスト ボックス 3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4" name="テキスト ボックス 3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5" name="テキスト ボックス 3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6" name="テキスト ボックス 3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357" name="楕円 356"/>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358"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40639</xdr:rowOff>
    </xdr:from>
    <xdr:to>
      <xdr:col>50</xdr:col>
      <xdr:colOff>165100</xdr:colOff>
      <xdr:row>106</xdr:row>
      <xdr:rowOff>142239</xdr:rowOff>
    </xdr:to>
    <xdr:sp macro="" textlink="">
      <xdr:nvSpPr>
        <xdr:cNvPr id="359" name="楕円 358"/>
        <xdr:cNvSpPr/>
      </xdr:nvSpPr>
      <xdr:spPr>
        <a:xfrm>
          <a:off x="9588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83820</xdr:rowOff>
    </xdr:from>
    <xdr:to>
      <xdr:col>55</xdr:col>
      <xdr:colOff>0</xdr:colOff>
      <xdr:row>106</xdr:row>
      <xdr:rowOff>91439</xdr:rowOff>
    </xdr:to>
    <xdr:cxnSp macro="">
      <xdr:nvCxnSpPr>
        <xdr:cNvPr id="360" name="直線コネクタ 359"/>
        <xdr:cNvCxnSpPr/>
      </xdr:nvCxnSpPr>
      <xdr:spPr>
        <a:xfrm flipV="1">
          <a:off x="9639300" y="18257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361" name="楕円 360"/>
        <xdr:cNvSpPr/>
      </xdr:nvSpPr>
      <xdr:spPr>
        <a:xfrm>
          <a:off x="8699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91439</xdr:rowOff>
    </xdr:from>
    <xdr:to>
      <xdr:col>50</xdr:col>
      <xdr:colOff>114300</xdr:colOff>
      <xdr:row>106</xdr:row>
      <xdr:rowOff>91439</xdr:rowOff>
    </xdr:to>
    <xdr:cxnSp macro="">
      <xdr:nvCxnSpPr>
        <xdr:cNvPr id="362" name="直線コネクタ 361"/>
        <xdr:cNvCxnSpPr/>
      </xdr:nvCxnSpPr>
      <xdr:spPr>
        <a:xfrm>
          <a:off x="8750300" y="18265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33020</xdr:rowOff>
    </xdr:from>
    <xdr:to>
      <xdr:col>41</xdr:col>
      <xdr:colOff>101600</xdr:colOff>
      <xdr:row>106</xdr:row>
      <xdr:rowOff>134620</xdr:rowOff>
    </xdr:to>
    <xdr:sp macro="" textlink="">
      <xdr:nvSpPr>
        <xdr:cNvPr id="363" name="楕円 362"/>
        <xdr:cNvSpPr/>
      </xdr:nvSpPr>
      <xdr:spPr>
        <a:xfrm>
          <a:off x="7810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83820</xdr:rowOff>
    </xdr:from>
    <xdr:to>
      <xdr:col>45</xdr:col>
      <xdr:colOff>177800</xdr:colOff>
      <xdr:row>106</xdr:row>
      <xdr:rowOff>91439</xdr:rowOff>
    </xdr:to>
    <xdr:cxnSp macro="">
      <xdr:nvCxnSpPr>
        <xdr:cNvPr id="364" name="直線コネクタ 363"/>
        <xdr:cNvCxnSpPr/>
      </xdr:nvCxnSpPr>
      <xdr:spPr>
        <a:xfrm>
          <a:off x="7861300" y="18257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365"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366"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367"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368" name="n_4aveValue【市民会館】&#10;一人当たり面積"/>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133366</xdr:rowOff>
    </xdr:from>
    <xdr:ext cx="469744" cy="259045"/>
    <xdr:sp macro="" textlink="">
      <xdr:nvSpPr>
        <xdr:cNvPr id="369" name="n_1mainValue【市民会館】&#10;一人当たり面積"/>
        <xdr:cNvSpPr txBox="1"/>
      </xdr:nvSpPr>
      <xdr:spPr>
        <a:xfrm>
          <a:off x="9391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370" name="n_2mainValue【市民会館】&#10;一人当たり面積"/>
        <xdr:cNvSpPr txBox="1"/>
      </xdr:nvSpPr>
      <xdr:spPr>
        <a:xfrm>
          <a:off x="8515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125747</xdr:rowOff>
    </xdr:from>
    <xdr:ext cx="469744" cy="259045"/>
    <xdr:sp macro="" textlink="">
      <xdr:nvSpPr>
        <xdr:cNvPr id="371" name="n_3mainValue【市民会館】&#10;一人当たり面積"/>
        <xdr:cNvSpPr txBox="1"/>
      </xdr:nvSpPr>
      <xdr:spPr>
        <a:xfrm>
          <a:off x="76264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2" name="テキスト ボックス 3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4" name="テキスト ボックス 3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2" name="テキスト ボックス 3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4" name="テキスト ボックス 3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24765</xdr:rowOff>
    </xdr:from>
    <xdr:to>
      <xdr:col>85</xdr:col>
      <xdr:colOff>126364</xdr:colOff>
      <xdr:row>41</xdr:row>
      <xdr:rowOff>144780</xdr:rowOff>
    </xdr:to>
    <xdr:cxnSp macro="">
      <xdr:nvCxnSpPr>
        <xdr:cNvPr id="396" name="直線コネクタ 395"/>
        <xdr:cNvCxnSpPr/>
      </xdr:nvCxnSpPr>
      <xdr:spPr>
        <a:xfrm flipV="1">
          <a:off x="16318864" y="602551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148607</xdr:rowOff>
    </xdr:from>
    <xdr:ext cx="405111" cy="259045"/>
    <xdr:sp macro="" textlink="">
      <xdr:nvSpPr>
        <xdr:cNvPr id="397" name="【一般廃棄物処理施設】&#10;有形固定資産減価償却率最小値テキスト"/>
        <xdr:cNvSpPr txBox="1"/>
      </xdr:nvSpPr>
      <xdr:spPr>
        <a:xfrm>
          <a:off x="16357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144780</xdr:rowOff>
    </xdr:from>
    <xdr:to>
      <xdr:col>86</xdr:col>
      <xdr:colOff>25400</xdr:colOff>
      <xdr:row>41</xdr:row>
      <xdr:rowOff>144780</xdr:rowOff>
    </xdr:to>
    <xdr:cxnSp macro="">
      <xdr:nvCxnSpPr>
        <xdr:cNvPr id="398" name="直線コネクタ 397"/>
        <xdr:cNvCxnSpPr/>
      </xdr:nvCxnSpPr>
      <xdr:spPr>
        <a:xfrm>
          <a:off x="16230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142892</xdr:rowOff>
    </xdr:from>
    <xdr:ext cx="405111" cy="259045"/>
    <xdr:sp macro="" textlink="">
      <xdr:nvSpPr>
        <xdr:cNvPr id="399" name="【一般廃棄物処理施設】&#10;有形固定資産減価償却率最大値テキスト"/>
        <xdr:cNvSpPr txBox="1"/>
      </xdr:nvSpPr>
      <xdr:spPr>
        <a:xfrm>
          <a:off x="16357600"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24765</xdr:rowOff>
    </xdr:from>
    <xdr:to>
      <xdr:col>86</xdr:col>
      <xdr:colOff>25400</xdr:colOff>
      <xdr:row>35</xdr:row>
      <xdr:rowOff>24765</xdr:rowOff>
    </xdr:to>
    <xdr:cxnSp macro="">
      <xdr:nvCxnSpPr>
        <xdr:cNvPr id="400" name="直線コネクタ 399"/>
        <xdr:cNvCxnSpPr/>
      </xdr:nvCxnSpPr>
      <xdr:spPr>
        <a:xfrm>
          <a:off x="16230600" y="6025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01" name="【一般廃棄物処理施設】&#10;有形固定資産減価償却率平均値テキスト"/>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02" name="フローチャート: 判断 401"/>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03" name="フローチャート: 判断 402"/>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404" name="フローチャート: 判断 403"/>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95885</xdr:rowOff>
    </xdr:from>
    <xdr:to>
      <xdr:col>72</xdr:col>
      <xdr:colOff>38100</xdr:colOff>
      <xdr:row>37</xdr:row>
      <xdr:rowOff>26035</xdr:rowOff>
    </xdr:to>
    <xdr:sp macro="" textlink="">
      <xdr:nvSpPr>
        <xdr:cNvPr id="405" name="フローチャート: 判断 404"/>
        <xdr:cNvSpPr/>
      </xdr:nvSpPr>
      <xdr:spPr>
        <a:xfrm>
          <a:off x="13652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143510</xdr:rowOff>
    </xdr:from>
    <xdr:to>
      <xdr:col>67</xdr:col>
      <xdr:colOff>101600</xdr:colOff>
      <xdr:row>35</xdr:row>
      <xdr:rowOff>73660</xdr:rowOff>
    </xdr:to>
    <xdr:sp macro="" textlink="">
      <xdr:nvSpPr>
        <xdr:cNvPr id="406" name="フローチャート: 判断 405"/>
        <xdr:cNvSpPr/>
      </xdr:nvSpPr>
      <xdr:spPr>
        <a:xfrm>
          <a:off x="12763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52070</xdr:rowOff>
    </xdr:from>
    <xdr:to>
      <xdr:col>85</xdr:col>
      <xdr:colOff>177800</xdr:colOff>
      <xdr:row>35</xdr:row>
      <xdr:rowOff>153670</xdr:rowOff>
    </xdr:to>
    <xdr:sp macro="" textlink="">
      <xdr:nvSpPr>
        <xdr:cNvPr id="412" name="楕円 411"/>
        <xdr:cNvSpPr/>
      </xdr:nvSpPr>
      <xdr:spPr>
        <a:xfrm>
          <a:off x="16268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138447</xdr:rowOff>
    </xdr:from>
    <xdr:ext cx="405111" cy="259045"/>
    <xdr:sp macro="" textlink="">
      <xdr:nvSpPr>
        <xdr:cNvPr id="413" name="【一般廃棄物処理施設】&#10;有形固定資産減価償却率該当値テキスト"/>
        <xdr:cNvSpPr txBox="1"/>
      </xdr:nvSpPr>
      <xdr:spPr>
        <a:xfrm>
          <a:off x="16357600"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166370</xdr:rowOff>
    </xdr:from>
    <xdr:to>
      <xdr:col>81</xdr:col>
      <xdr:colOff>101600</xdr:colOff>
      <xdr:row>35</xdr:row>
      <xdr:rowOff>96520</xdr:rowOff>
    </xdr:to>
    <xdr:sp macro="" textlink="">
      <xdr:nvSpPr>
        <xdr:cNvPr id="414" name="楕円 413"/>
        <xdr:cNvSpPr/>
      </xdr:nvSpPr>
      <xdr:spPr>
        <a:xfrm>
          <a:off x="15430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45720</xdr:rowOff>
    </xdr:from>
    <xdr:to>
      <xdr:col>85</xdr:col>
      <xdr:colOff>127000</xdr:colOff>
      <xdr:row>35</xdr:row>
      <xdr:rowOff>102870</xdr:rowOff>
    </xdr:to>
    <xdr:cxnSp macro="">
      <xdr:nvCxnSpPr>
        <xdr:cNvPr id="415" name="直線コネクタ 414"/>
        <xdr:cNvCxnSpPr/>
      </xdr:nvCxnSpPr>
      <xdr:spPr>
        <a:xfrm>
          <a:off x="15481300" y="60464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107315</xdr:rowOff>
    </xdr:from>
    <xdr:to>
      <xdr:col>76</xdr:col>
      <xdr:colOff>165100</xdr:colOff>
      <xdr:row>35</xdr:row>
      <xdr:rowOff>37465</xdr:rowOff>
    </xdr:to>
    <xdr:sp macro="" textlink="">
      <xdr:nvSpPr>
        <xdr:cNvPr id="416" name="楕円 415"/>
        <xdr:cNvSpPr/>
      </xdr:nvSpPr>
      <xdr:spPr>
        <a:xfrm>
          <a:off x="145415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158115</xdr:rowOff>
    </xdr:from>
    <xdr:to>
      <xdr:col>81</xdr:col>
      <xdr:colOff>50800</xdr:colOff>
      <xdr:row>35</xdr:row>
      <xdr:rowOff>45720</xdr:rowOff>
    </xdr:to>
    <xdr:cxnSp macro="">
      <xdr:nvCxnSpPr>
        <xdr:cNvPr id="417" name="直線コネクタ 416"/>
        <xdr:cNvCxnSpPr/>
      </xdr:nvCxnSpPr>
      <xdr:spPr>
        <a:xfrm>
          <a:off x="14592300" y="59874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50165</xdr:rowOff>
    </xdr:from>
    <xdr:to>
      <xdr:col>72</xdr:col>
      <xdr:colOff>38100</xdr:colOff>
      <xdr:row>34</xdr:row>
      <xdr:rowOff>151765</xdr:rowOff>
    </xdr:to>
    <xdr:sp macro="" textlink="">
      <xdr:nvSpPr>
        <xdr:cNvPr id="418" name="楕円 417"/>
        <xdr:cNvSpPr/>
      </xdr:nvSpPr>
      <xdr:spPr>
        <a:xfrm>
          <a:off x="13652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100965</xdr:rowOff>
    </xdr:from>
    <xdr:to>
      <xdr:col>76</xdr:col>
      <xdr:colOff>114300</xdr:colOff>
      <xdr:row>34</xdr:row>
      <xdr:rowOff>158115</xdr:rowOff>
    </xdr:to>
    <xdr:cxnSp macro="">
      <xdr:nvCxnSpPr>
        <xdr:cNvPr id="419" name="直線コネクタ 418"/>
        <xdr:cNvCxnSpPr/>
      </xdr:nvCxnSpPr>
      <xdr:spPr>
        <a:xfrm>
          <a:off x="13703300" y="59302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40022</xdr:rowOff>
    </xdr:from>
    <xdr:ext cx="405111" cy="259045"/>
    <xdr:sp macro="" textlink="">
      <xdr:nvSpPr>
        <xdr:cNvPr id="420" name="n_1aveValue【一般廃棄物処理施設】&#10;有形固定資産減価償却率"/>
        <xdr:cNvSpPr txBox="1"/>
      </xdr:nvSpPr>
      <xdr:spPr>
        <a:xfrm>
          <a:off x="152660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421" name="n_2aveValue【一般廃棄物処理施設】&#10;有形固定資産減価償却率"/>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17162</xdr:rowOff>
    </xdr:from>
    <xdr:ext cx="405111" cy="259045"/>
    <xdr:sp macro="" textlink="">
      <xdr:nvSpPr>
        <xdr:cNvPr id="422" name="n_3aveValue【一般廃棄物処理施設】&#10;有形固定資産減価償却率"/>
        <xdr:cNvSpPr txBox="1"/>
      </xdr:nvSpPr>
      <xdr:spPr>
        <a:xfrm>
          <a:off x="13500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90187</xdr:rowOff>
    </xdr:from>
    <xdr:ext cx="405111" cy="259045"/>
    <xdr:sp macro="" textlink="">
      <xdr:nvSpPr>
        <xdr:cNvPr id="423" name="n_4aveValue【一般廃棄物処理施設】&#10;有形固定資産減価償却率"/>
        <xdr:cNvSpPr txBox="1"/>
      </xdr:nvSpPr>
      <xdr:spPr>
        <a:xfrm>
          <a:off x="12611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113047</xdr:rowOff>
    </xdr:from>
    <xdr:ext cx="405111" cy="259045"/>
    <xdr:sp macro="" textlink="">
      <xdr:nvSpPr>
        <xdr:cNvPr id="424" name="n_1mainValue【一般廃棄物処理施設】&#10;有形固定資産減価償却率"/>
        <xdr:cNvSpPr txBox="1"/>
      </xdr:nvSpPr>
      <xdr:spPr>
        <a:xfrm>
          <a:off x="152660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53992</xdr:rowOff>
    </xdr:from>
    <xdr:ext cx="405111" cy="259045"/>
    <xdr:sp macro="" textlink="">
      <xdr:nvSpPr>
        <xdr:cNvPr id="425" name="n_2mainValue【一般廃棄物処理施設】&#10;有形固定資産減価償却率"/>
        <xdr:cNvSpPr txBox="1"/>
      </xdr:nvSpPr>
      <xdr:spPr>
        <a:xfrm>
          <a:off x="14389744" y="571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168292</xdr:rowOff>
    </xdr:from>
    <xdr:ext cx="405111" cy="259045"/>
    <xdr:sp macro="" textlink="">
      <xdr:nvSpPr>
        <xdr:cNvPr id="426" name="n_3mainValue【一般廃棄物処理施設】&#10;有形固定資産減価償却率"/>
        <xdr:cNvSpPr txBox="1"/>
      </xdr:nvSpPr>
      <xdr:spPr>
        <a:xfrm>
          <a:off x="13500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8" name="テキスト ボックス 43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0" name="テキスト ボックス 43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2" name="テキスト ボックス 44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4" name="テキスト ボックス 44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6" name="テキスト ボックス 44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450" name="直線コネクタ 449"/>
        <xdr:cNvCxnSpPr/>
      </xdr:nvCxnSpPr>
      <xdr:spPr>
        <a:xfrm flipV="1">
          <a:off x="22160864" y="5636501"/>
          <a:ext cx="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451" name="【一般廃棄物処理施設】&#10;一人当たり有形固定資産（償却資産）額最小値テキスト"/>
        <xdr:cNvSpPr txBox="1"/>
      </xdr:nvSpPr>
      <xdr:spPr>
        <a:xfrm>
          <a:off x="22199600" y="72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452" name="直線コネクタ 451"/>
        <xdr:cNvCxnSpPr/>
      </xdr:nvCxnSpPr>
      <xdr:spPr>
        <a:xfrm>
          <a:off x="22072600" y="72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453" name="【一般廃棄物処理施設】&#10;一人当たり有形固定資産（償却資産）額最大値テキスト"/>
        <xdr:cNvSpPr txBox="1"/>
      </xdr:nvSpPr>
      <xdr:spPr>
        <a:xfrm>
          <a:off x="22199600" y="54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454" name="直線コネクタ 453"/>
        <xdr:cNvCxnSpPr/>
      </xdr:nvCxnSpPr>
      <xdr:spPr>
        <a:xfrm>
          <a:off x="22072600" y="563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92498</xdr:rowOff>
    </xdr:from>
    <xdr:ext cx="534377" cy="259045"/>
    <xdr:sp macro="" textlink="">
      <xdr:nvSpPr>
        <xdr:cNvPr id="455" name="【一般廃棄物処理施設】&#10;一人当たり有形固定資産（償却資産）額平均値テキスト"/>
        <xdr:cNvSpPr txBox="1"/>
      </xdr:nvSpPr>
      <xdr:spPr>
        <a:xfrm>
          <a:off x="22199600" y="6264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456" name="フローチャート: 判断 455"/>
        <xdr:cNvSpPr/>
      </xdr:nvSpPr>
      <xdr:spPr>
        <a:xfrm>
          <a:off x="22110700" y="62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457" name="フローチャート: 判断 456"/>
        <xdr:cNvSpPr/>
      </xdr:nvSpPr>
      <xdr:spPr>
        <a:xfrm>
          <a:off x="21272500" y="623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458" name="フローチャート: 判断 457"/>
        <xdr:cNvSpPr/>
      </xdr:nvSpPr>
      <xdr:spPr>
        <a:xfrm>
          <a:off x="20383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459" name="フローチャート: 判断 458"/>
        <xdr:cNvSpPr/>
      </xdr:nvSpPr>
      <xdr:spPr>
        <a:xfrm>
          <a:off x="19494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15189</xdr:rowOff>
    </xdr:from>
    <xdr:to>
      <xdr:col>98</xdr:col>
      <xdr:colOff>38100</xdr:colOff>
      <xdr:row>38</xdr:row>
      <xdr:rowOff>116789</xdr:rowOff>
    </xdr:to>
    <xdr:sp macro="" textlink="">
      <xdr:nvSpPr>
        <xdr:cNvPr id="460" name="フローチャート: 判断 459"/>
        <xdr:cNvSpPr/>
      </xdr:nvSpPr>
      <xdr:spPr>
        <a:xfrm>
          <a:off x="18605500" y="65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61950</xdr:rowOff>
    </xdr:from>
    <xdr:to>
      <xdr:col>116</xdr:col>
      <xdr:colOff>114300</xdr:colOff>
      <xdr:row>35</xdr:row>
      <xdr:rowOff>163550</xdr:rowOff>
    </xdr:to>
    <xdr:sp macro="" textlink="">
      <xdr:nvSpPr>
        <xdr:cNvPr id="466" name="楕円 465"/>
        <xdr:cNvSpPr/>
      </xdr:nvSpPr>
      <xdr:spPr>
        <a:xfrm>
          <a:off x="22110700" y="6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84827</xdr:rowOff>
    </xdr:from>
    <xdr:ext cx="534377" cy="259045"/>
    <xdr:sp macro="" textlink="">
      <xdr:nvSpPr>
        <xdr:cNvPr id="467" name="【一般廃棄物処理施設】&#10;一人当たり有形固定資産（償却資産）額該当値テキスト"/>
        <xdr:cNvSpPr txBox="1"/>
      </xdr:nvSpPr>
      <xdr:spPr>
        <a:xfrm>
          <a:off x="22199600" y="59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65253</xdr:rowOff>
    </xdr:from>
    <xdr:to>
      <xdr:col>112</xdr:col>
      <xdr:colOff>38100</xdr:colOff>
      <xdr:row>35</xdr:row>
      <xdr:rowOff>166853</xdr:rowOff>
    </xdr:to>
    <xdr:sp macro="" textlink="">
      <xdr:nvSpPr>
        <xdr:cNvPr id="468" name="楕円 467"/>
        <xdr:cNvSpPr/>
      </xdr:nvSpPr>
      <xdr:spPr>
        <a:xfrm>
          <a:off x="21272500" y="60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112750</xdr:rowOff>
    </xdr:from>
    <xdr:to>
      <xdr:col>116</xdr:col>
      <xdr:colOff>63500</xdr:colOff>
      <xdr:row>35</xdr:row>
      <xdr:rowOff>116053</xdr:rowOff>
    </xdr:to>
    <xdr:cxnSp macro="">
      <xdr:nvCxnSpPr>
        <xdr:cNvPr id="469" name="直線コネクタ 468"/>
        <xdr:cNvCxnSpPr/>
      </xdr:nvCxnSpPr>
      <xdr:spPr>
        <a:xfrm flipV="1">
          <a:off x="21323300" y="6113500"/>
          <a:ext cx="8382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71882</xdr:rowOff>
    </xdr:from>
    <xdr:to>
      <xdr:col>107</xdr:col>
      <xdr:colOff>101600</xdr:colOff>
      <xdr:row>36</xdr:row>
      <xdr:rowOff>2032</xdr:rowOff>
    </xdr:to>
    <xdr:sp macro="" textlink="">
      <xdr:nvSpPr>
        <xdr:cNvPr id="470" name="楕円 469"/>
        <xdr:cNvSpPr/>
      </xdr:nvSpPr>
      <xdr:spPr>
        <a:xfrm>
          <a:off x="20383500" y="60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116053</xdr:rowOff>
    </xdr:from>
    <xdr:to>
      <xdr:col>111</xdr:col>
      <xdr:colOff>177800</xdr:colOff>
      <xdr:row>35</xdr:row>
      <xdr:rowOff>122682</xdr:rowOff>
    </xdr:to>
    <xdr:cxnSp macro="">
      <xdr:nvCxnSpPr>
        <xdr:cNvPr id="471" name="直線コネクタ 470"/>
        <xdr:cNvCxnSpPr/>
      </xdr:nvCxnSpPr>
      <xdr:spPr>
        <a:xfrm flipV="1">
          <a:off x="20434300" y="6116803"/>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68186</xdr:rowOff>
    </xdr:from>
    <xdr:to>
      <xdr:col>102</xdr:col>
      <xdr:colOff>165100</xdr:colOff>
      <xdr:row>35</xdr:row>
      <xdr:rowOff>169786</xdr:rowOff>
    </xdr:to>
    <xdr:sp macro="" textlink="">
      <xdr:nvSpPr>
        <xdr:cNvPr id="472" name="楕円 471"/>
        <xdr:cNvSpPr/>
      </xdr:nvSpPr>
      <xdr:spPr>
        <a:xfrm>
          <a:off x="19494500" y="606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118986</xdr:rowOff>
    </xdr:from>
    <xdr:to>
      <xdr:col>107</xdr:col>
      <xdr:colOff>50800</xdr:colOff>
      <xdr:row>35</xdr:row>
      <xdr:rowOff>122682</xdr:rowOff>
    </xdr:to>
    <xdr:cxnSp macro="">
      <xdr:nvCxnSpPr>
        <xdr:cNvPr id="473" name="直線コネクタ 472"/>
        <xdr:cNvCxnSpPr/>
      </xdr:nvCxnSpPr>
      <xdr:spPr>
        <a:xfrm>
          <a:off x="19545300" y="6119736"/>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157230</xdr:rowOff>
    </xdr:from>
    <xdr:ext cx="534377" cy="259045"/>
    <xdr:sp macro="" textlink="">
      <xdr:nvSpPr>
        <xdr:cNvPr id="474" name="n_1aveValue【一般廃棄物処理施設】&#10;一人当たり有形固定資産（償却資産）額"/>
        <xdr:cNvSpPr txBox="1"/>
      </xdr:nvSpPr>
      <xdr:spPr>
        <a:xfrm>
          <a:off x="21043411" y="63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20756</xdr:rowOff>
    </xdr:from>
    <xdr:ext cx="534377" cy="259045"/>
    <xdr:sp macro="" textlink="">
      <xdr:nvSpPr>
        <xdr:cNvPr id="475" name="n_2aveValue【一般廃棄物処理施設】&#10;一人当たり有形固定資産（償却資産）額"/>
        <xdr:cNvSpPr txBox="1"/>
      </xdr:nvSpPr>
      <xdr:spPr>
        <a:xfrm>
          <a:off x="201671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56418</xdr:rowOff>
    </xdr:from>
    <xdr:ext cx="534377" cy="259045"/>
    <xdr:sp macro="" textlink="">
      <xdr:nvSpPr>
        <xdr:cNvPr id="476" name="n_3aveValue【一般廃棄物処理施設】&#10;一人当たり有形固定資産（償却資産）額"/>
        <xdr:cNvSpPr txBox="1"/>
      </xdr:nvSpPr>
      <xdr:spPr>
        <a:xfrm>
          <a:off x="19278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133316</xdr:rowOff>
    </xdr:from>
    <xdr:ext cx="534377" cy="259045"/>
    <xdr:sp macro="" textlink="">
      <xdr:nvSpPr>
        <xdr:cNvPr id="477" name="n_4aveValue【一般廃棄物処理施設】&#10;一人当たり有形固定資産（償却資産）額"/>
        <xdr:cNvSpPr txBox="1"/>
      </xdr:nvSpPr>
      <xdr:spPr>
        <a:xfrm>
          <a:off x="18389111" y="63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11930</xdr:rowOff>
    </xdr:from>
    <xdr:ext cx="534377" cy="259045"/>
    <xdr:sp macro="" textlink="">
      <xdr:nvSpPr>
        <xdr:cNvPr id="478" name="n_1mainValue【一般廃棄物処理施設】&#10;一人当たり有形固定資産（償却資産）額"/>
        <xdr:cNvSpPr txBox="1"/>
      </xdr:nvSpPr>
      <xdr:spPr>
        <a:xfrm>
          <a:off x="21043411" y="584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18559</xdr:rowOff>
    </xdr:from>
    <xdr:ext cx="534377" cy="259045"/>
    <xdr:sp macro="" textlink="">
      <xdr:nvSpPr>
        <xdr:cNvPr id="479" name="n_2mainValue【一般廃棄物処理施設】&#10;一人当たり有形固定資産（償却資産）額"/>
        <xdr:cNvSpPr txBox="1"/>
      </xdr:nvSpPr>
      <xdr:spPr>
        <a:xfrm>
          <a:off x="20167111" y="58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14863</xdr:rowOff>
    </xdr:from>
    <xdr:ext cx="534377" cy="259045"/>
    <xdr:sp macro="" textlink="">
      <xdr:nvSpPr>
        <xdr:cNvPr id="480" name="n_3mainValue【一般廃棄物処理施設】&#10;一人当たり有形固定資産（償却資産）額"/>
        <xdr:cNvSpPr txBox="1"/>
      </xdr:nvSpPr>
      <xdr:spPr>
        <a:xfrm>
          <a:off x="19278111" y="584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3" name="テキスト ボックス 49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1" name="テキスト ボックス 5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3" name="テキスト ボックス 50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505" name="直線コネクタ 504"/>
        <xdr:cNvCxnSpPr/>
      </xdr:nvCxnSpPr>
      <xdr:spPr>
        <a:xfrm flipV="1">
          <a:off x="16318864" y="954405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06" name="【保健センター・保健所】&#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07" name="直線コネクタ 50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508"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509" name="直線コネクタ 508"/>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15892</xdr:rowOff>
    </xdr:from>
    <xdr:ext cx="405111" cy="259045"/>
    <xdr:sp macro="" textlink="">
      <xdr:nvSpPr>
        <xdr:cNvPr id="510" name="【保健センター・保健所】&#10;有形固定資産減価償却率平均値テキスト"/>
        <xdr:cNvSpPr txBox="1"/>
      </xdr:nvSpPr>
      <xdr:spPr>
        <a:xfrm>
          <a:off x="16357600" y="978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511" name="フローチャート: 判断 510"/>
        <xdr:cNvSpPr/>
      </xdr:nvSpPr>
      <xdr:spPr>
        <a:xfrm>
          <a:off x="162687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512" name="フローチャート: 判断 511"/>
        <xdr:cNvSpPr/>
      </xdr:nvSpPr>
      <xdr:spPr>
        <a:xfrm>
          <a:off x="15430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513" name="フローチャート: 判断 512"/>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514" name="フローチャート: 判断 513"/>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53975</xdr:rowOff>
    </xdr:from>
    <xdr:to>
      <xdr:col>67</xdr:col>
      <xdr:colOff>101600</xdr:colOff>
      <xdr:row>59</xdr:row>
      <xdr:rowOff>155575</xdr:rowOff>
    </xdr:to>
    <xdr:sp macro="" textlink="">
      <xdr:nvSpPr>
        <xdr:cNvPr id="515" name="フローチャート: 判断 514"/>
        <xdr:cNvSpPr/>
      </xdr:nvSpPr>
      <xdr:spPr>
        <a:xfrm>
          <a:off x="127635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27305</xdr:rowOff>
    </xdr:from>
    <xdr:to>
      <xdr:col>85</xdr:col>
      <xdr:colOff>177800</xdr:colOff>
      <xdr:row>59</xdr:row>
      <xdr:rowOff>128905</xdr:rowOff>
    </xdr:to>
    <xdr:sp macro="" textlink="">
      <xdr:nvSpPr>
        <xdr:cNvPr id="521" name="楕円 520"/>
        <xdr:cNvSpPr/>
      </xdr:nvSpPr>
      <xdr:spPr>
        <a:xfrm>
          <a:off x="16268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5732</xdr:rowOff>
    </xdr:from>
    <xdr:ext cx="405111" cy="259045"/>
    <xdr:sp macro="" textlink="">
      <xdr:nvSpPr>
        <xdr:cNvPr id="522" name="【保健センター・保健所】&#10;有形固定資産減価償却率該当値テキスト"/>
        <xdr:cNvSpPr txBox="1"/>
      </xdr:nvSpPr>
      <xdr:spPr>
        <a:xfrm>
          <a:off x="16357600"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160655</xdr:rowOff>
    </xdr:from>
    <xdr:to>
      <xdr:col>81</xdr:col>
      <xdr:colOff>101600</xdr:colOff>
      <xdr:row>59</xdr:row>
      <xdr:rowOff>90805</xdr:rowOff>
    </xdr:to>
    <xdr:sp macro="" textlink="">
      <xdr:nvSpPr>
        <xdr:cNvPr id="523" name="楕円 522"/>
        <xdr:cNvSpPr/>
      </xdr:nvSpPr>
      <xdr:spPr>
        <a:xfrm>
          <a:off x="1543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40005</xdr:rowOff>
    </xdr:from>
    <xdr:to>
      <xdr:col>85</xdr:col>
      <xdr:colOff>127000</xdr:colOff>
      <xdr:row>59</xdr:row>
      <xdr:rowOff>78105</xdr:rowOff>
    </xdr:to>
    <xdr:cxnSp macro="">
      <xdr:nvCxnSpPr>
        <xdr:cNvPr id="524" name="直線コネクタ 523"/>
        <xdr:cNvCxnSpPr/>
      </xdr:nvCxnSpPr>
      <xdr:spPr>
        <a:xfrm>
          <a:off x="15481300" y="101555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122555</xdr:rowOff>
    </xdr:from>
    <xdr:to>
      <xdr:col>76</xdr:col>
      <xdr:colOff>165100</xdr:colOff>
      <xdr:row>59</xdr:row>
      <xdr:rowOff>52705</xdr:rowOff>
    </xdr:to>
    <xdr:sp macro="" textlink="">
      <xdr:nvSpPr>
        <xdr:cNvPr id="525" name="楕円 524"/>
        <xdr:cNvSpPr/>
      </xdr:nvSpPr>
      <xdr:spPr>
        <a:xfrm>
          <a:off x="14541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xdr:rowOff>
    </xdr:from>
    <xdr:to>
      <xdr:col>81</xdr:col>
      <xdr:colOff>50800</xdr:colOff>
      <xdr:row>59</xdr:row>
      <xdr:rowOff>40005</xdr:rowOff>
    </xdr:to>
    <xdr:cxnSp macro="">
      <xdr:nvCxnSpPr>
        <xdr:cNvPr id="526" name="直線コネクタ 525"/>
        <xdr:cNvCxnSpPr/>
      </xdr:nvCxnSpPr>
      <xdr:spPr>
        <a:xfrm>
          <a:off x="14592300" y="10117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84455</xdr:rowOff>
    </xdr:from>
    <xdr:to>
      <xdr:col>72</xdr:col>
      <xdr:colOff>38100</xdr:colOff>
      <xdr:row>59</xdr:row>
      <xdr:rowOff>14605</xdr:rowOff>
    </xdr:to>
    <xdr:sp macro="" textlink="">
      <xdr:nvSpPr>
        <xdr:cNvPr id="527" name="楕円 526"/>
        <xdr:cNvSpPr/>
      </xdr:nvSpPr>
      <xdr:spPr>
        <a:xfrm>
          <a:off x="13652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59</xdr:row>
      <xdr:rowOff>1905</xdr:rowOff>
    </xdr:to>
    <xdr:cxnSp macro="">
      <xdr:nvCxnSpPr>
        <xdr:cNvPr id="528" name="直線コネクタ 527"/>
        <xdr:cNvCxnSpPr/>
      </xdr:nvCxnSpPr>
      <xdr:spPr>
        <a:xfrm>
          <a:off x="13703300" y="10079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139717</xdr:rowOff>
    </xdr:from>
    <xdr:ext cx="405111" cy="259045"/>
    <xdr:sp macro="" textlink="">
      <xdr:nvSpPr>
        <xdr:cNvPr id="529" name="n_1aveValue【保健センター・保健所】&#10;有形固定資産減価償却率"/>
        <xdr:cNvSpPr txBox="1"/>
      </xdr:nvSpPr>
      <xdr:spPr>
        <a:xfrm>
          <a:off x="15266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99712</xdr:rowOff>
    </xdr:from>
    <xdr:ext cx="405111" cy="259045"/>
    <xdr:sp macro="" textlink="">
      <xdr:nvSpPr>
        <xdr:cNvPr id="530" name="n_2aveValue【保健センター・保健所】&#10;有形固定資産減価償却率"/>
        <xdr:cNvSpPr txBox="1"/>
      </xdr:nvSpPr>
      <xdr:spPr>
        <a:xfrm>
          <a:off x="14389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531" name="n_3aveValue【保健センター・保健所】&#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652</xdr:rowOff>
    </xdr:from>
    <xdr:ext cx="405111" cy="259045"/>
    <xdr:sp macro="" textlink="">
      <xdr:nvSpPr>
        <xdr:cNvPr id="532" name="n_4aveValue【保健センター・保健所】&#10;有形固定資産減価償却率"/>
        <xdr:cNvSpPr txBox="1"/>
      </xdr:nvSpPr>
      <xdr:spPr>
        <a:xfrm>
          <a:off x="12611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81932</xdr:rowOff>
    </xdr:from>
    <xdr:ext cx="405111" cy="259045"/>
    <xdr:sp macro="" textlink="">
      <xdr:nvSpPr>
        <xdr:cNvPr id="533" name="n_1mainValue【保健センター・保健所】&#10;有形固定資産減価償却率"/>
        <xdr:cNvSpPr txBox="1"/>
      </xdr:nvSpPr>
      <xdr:spPr>
        <a:xfrm>
          <a:off x="15266044"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43832</xdr:rowOff>
    </xdr:from>
    <xdr:ext cx="405111" cy="259045"/>
    <xdr:sp macro="" textlink="">
      <xdr:nvSpPr>
        <xdr:cNvPr id="534" name="n_2mainValue【保健センター・保健所】&#10;有形固定資産減価償却率"/>
        <xdr:cNvSpPr txBox="1"/>
      </xdr:nvSpPr>
      <xdr:spPr>
        <a:xfrm>
          <a:off x="143897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5732</xdr:rowOff>
    </xdr:from>
    <xdr:ext cx="405111" cy="259045"/>
    <xdr:sp macro="" textlink="">
      <xdr:nvSpPr>
        <xdr:cNvPr id="535" name="n_3mainValue【保健センター・保健所】&#10;有形固定資産減価償却率"/>
        <xdr:cNvSpPr txBox="1"/>
      </xdr:nvSpPr>
      <xdr:spPr>
        <a:xfrm>
          <a:off x="135007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6" name="直線コネクタ 54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7" name="テキスト ボックス 54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8" name="直線コネクタ 54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9" name="テキスト ボックス 54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0" name="直線コネクタ 54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1" name="テキスト ボックス 55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2" name="直線コネクタ 55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3" name="テキスト ボックス 55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4" name="直線コネクタ 55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5" name="テキスト ボックス 55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6" name="直線コネクタ 55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7" name="テキスト ボックス 55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561" name="直線コネクタ 560"/>
        <xdr:cNvCxnSpPr/>
      </xdr:nvCxnSpPr>
      <xdr:spPr>
        <a:xfrm flipV="1">
          <a:off x="22160864" y="9688285"/>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6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63" name="直線コネクタ 56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564" name="【保健センター・保健所】&#10;一人当たり面積最大値テキスト"/>
        <xdr:cNvSpPr txBox="1"/>
      </xdr:nvSpPr>
      <xdr:spPr>
        <a:xfrm>
          <a:off x="221996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565" name="直線コネクタ 564"/>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566" name="【保健センター・保健所】&#10;一人当たり面積平均値テキスト"/>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567" name="フローチャート: 判断 566"/>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568" name="フローチャート: 判断 567"/>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569" name="フローチャート: 判断 568"/>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570" name="フローチャート: 判断 569"/>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164193</xdr:rowOff>
    </xdr:from>
    <xdr:to>
      <xdr:col>98</xdr:col>
      <xdr:colOff>38100</xdr:colOff>
      <xdr:row>64</xdr:row>
      <xdr:rowOff>94343</xdr:rowOff>
    </xdr:to>
    <xdr:sp macro="" textlink="">
      <xdr:nvSpPr>
        <xdr:cNvPr id="571" name="フローチャート: 判断 570"/>
        <xdr:cNvSpPr/>
      </xdr:nvSpPr>
      <xdr:spPr>
        <a:xfrm>
          <a:off x="18605500" y="1096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577" name="楕円 576"/>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578"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579" name="楕円 578"/>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580" name="直線コネクタ 579"/>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581" name="楕円 580"/>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582" name="直線コネクタ 581"/>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583" name="楕円 582"/>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584" name="直線コネクタ 583"/>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75492</xdr:rowOff>
    </xdr:from>
    <xdr:ext cx="469744" cy="259045"/>
    <xdr:sp macro="" textlink="">
      <xdr:nvSpPr>
        <xdr:cNvPr id="585" name="n_1aveValue【保健センター・保健所】&#10;一人当たり面積"/>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586"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119034</xdr:rowOff>
    </xdr:from>
    <xdr:ext cx="469744" cy="259045"/>
    <xdr:sp macro="" textlink="">
      <xdr:nvSpPr>
        <xdr:cNvPr id="587" name="n_3aveValue【保健センター・保健所】&#10;一人当たり面積"/>
        <xdr:cNvSpPr txBox="1"/>
      </xdr:nvSpPr>
      <xdr:spPr>
        <a:xfrm>
          <a:off x="19310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110870</xdr:rowOff>
    </xdr:from>
    <xdr:ext cx="469744" cy="259045"/>
    <xdr:sp macro="" textlink="">
      <xdr:nvSpPr>
        <xdr:cNvPr id="588" name="n_4aveValue【保健センター・保健所】&#10;一人当たり面積"/>
        <xdr:cNvSpPr txBox="1"/>
      </xdr:nvSpPr>
      <xdr:spPr>
        <a:xfrm>
          <a:off x="18421427" y="1074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589"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590" name="n_2mainValue【保健センター・保健所】&#10;一人当たり面積"/>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591" name="n_3mainValue【保健センター・保健所】&#10;一人当たり面積"/>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616" name="直線コネクタ 615"/>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17" name="【消防施設】&#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18" name="直線コネクタ 617"/>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619" name="【消防施設】&#10;有形固定資産減価償却率最大値テキスト"/>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620" name="直線コネクタ 619"/>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17163</xdr:rowOff>
    </xdr:from>
    <xdr:ext cx="405111" cy="259045"/>
    <xdr:sp macro="" textlink="">
      <xdr:nvSpPr>
        <xdr:cNvPr id="621" name="【消防施設】&#10;有形固定資産減価償却率平均値テキスト"/>
        <xdr:cNvSpPr txBox="1"/>
      </xdr:nvSpPr>
      <xdr:spPr>
        <a:xfrm>
          <a:off x="16357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622" name="フローチャート: 判断 621"/>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624" name="フローチャート: 判断 623"/>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25" name="フローチャート: 判断 624"/>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162561</xdr:rowOff>
    </xdr:from>
    <xdr:to>
      <xdr:col>67</xdr:col>
      <xdr:colOff>101600</xdr:colOff>
      <xdr:row>83</xdr:row>
      <xdr:rowOff>92711</xdr:rowOff>
    </xdr:to>
    <xdr:sp macro="" textlink="">
      <xdr:nvSpPr>
        <xdr:cNvPr id="626" name="フローチャート: 判断 625"/>
        <xdr:cNvSpPr/>
      </xdr:nvSpPr>
      <xdr:spPr>
        <a:xfrm>
          <a:off x="127635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170180</xdr:rowOff>
    </xdr:from>
    <xdr:to>
      <xdr:col>85</xdr:col>
      <xdr:colOff>177800</xdr:colOff>
      <xdr:row>79</xdr:row>
      <xdr:rowOff>100330</xdr:rowOff>
    </xdr:to>
    <xdr:sp macro="" textlink="">
      <xdr:nvSpPr>
        <xdr:cNvPr id="632" name="楕円 631"/>
        <xdr:cNvSpPr/>
      </xdr:nvSpPr>
      <xdr:spPr>
        <a:xfrm>
          <a:off x="16268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123207</xdr:rowOff>
    </xdr:from>
    <xdr:ext cx="405111" cy="259045"/>
    <xdr:sp macro="" textlink="">
      <xdr:nvSpPr>
        <xdr:cNvPr id="633" name="【消防施設】&#10;有形固定資産減価償却率該当値テキスト"/>
        <xdr:cNvSpPr txBox="1"/>
      </xdr:nvSpPr>
      <xdr:spPr>
        <a:xfrm>
          <a:off x="16357600"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132080</xdr:rowOff>
    </xdr:from>
    <xdr:to>
      <xdr:col>81</xdr:col>
      <xdr:colOff>101600</xdr:colOff>
      <xdr:row>79</xdr:row>
      <xdr:rowOff>62230</xdr:rowOff>
    </xdr:to>
    <xdr:sp macro="" textlink="">
      <xdr:nvSpPr>
        <xdr:cNvPr id="634" name="楕円 633"/>
        <xdr:cNvSpPr/>
      </xdr:nvSpPr>
      <xdr:spPr>
        <a:xfrm>
          <a:off x="15430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11430</xdr:rowOff>
    </xdr:from>
    <xdr:to>
      <xdr:col>85</xdr:col>
      <xdr:colOff>127000</xdr:colOff>
      <xdr:row>79</xdr:row>
      <xdr:rowOff>49530</xdr:rowOff>
    </xdr:to>
    <xdr:cxnSp macro="">
      <xdr:nvCxnSpPr>
        <xdr:cNvPr id="635" name="直線コネクタ 634"/>
        <xdr:cNvCxnSpPr/>
      </xdr:nvCxnSpPr>
      <xdr:spPr>
        <a:xfrm>
          <a:off x="15481300" y="13555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105411</xdr:rowOff>
    </xdr:from>
    <xdr:to>
      <xdr:col>76</xdr:col>
      <xdr:colOff>165100</xdr:colOff>
      <xdr:row>79</xdr:row>
      <xdr:rowOff>35561</xdr:rowOff>
    </xdr:to>
    <xdr:sp macro="" textlink="">
      <xdr:nvSpPr>
        <xdr:cNvPr id="636" name="楕円 635"/>
        <xdr:cNvSpPr/>
      </xdr:nvSpPr>
      <xdr:spPr>
        <a:xfrm>
          <a:off x="14541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156211</xdr:rowOff>
    </xdr:from>
    <xdr:to>
      <xdr:col>81</xdr:col>
      <xdr:colOff>50800</xdr:colOff>
      <xdr:row>79</xdr:row>
      <xdr:rowOff>11430</xdr:rowOff>
    </xdr:to>
    <xdr:cxnSp macro="">
      <xdr:nvCxnSpPr>
        <xdr:cNvPr id="637" name="直線コネクタ 636"/>
        <xdr:cNvCxnSpPr/>
      </xdr:nvCxnSpPr>
      <xdr:spPr>
        <a:xfrm>
          <a:off x="14592300" y="135293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73025</xdr:rowOff>
    </xdr:from>
    <xdr:to>
      <xdr:col>72</xdr:col>
      <xdr:colOff>38100</xdr:colOff>
      <xdr:row>79</xdr:row>
      <xdr:rowOff>3175</xdr:rowOff>
    </xdr:to>
    <xdr:sp macro="" textlink="">
      <xdr:nvSpPr>
        <xdr:cNvPr id="638" name="楕円 637"/>
        <xdr:cNvSpPr/>
      </xdr:nvSpPr>
      <xdr:spPr>
        <a:xfrm>
          <a:off x="13652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123825</xdr:rowOff>
    </xdr:from>
    <xdr:to>
      <xdr:col>76</xdr:col>
      <xdr:colOff>114300</xdr:colOff>
      <xdr:row>78</xdr:row>
      <xdr:rowOff>156211</xdr:rowOff>
    </xdr:to>
    <xdr:cxnSp macro="">
      <xdr:nvCxnSpPr>
        <xdr:cNvPr id="639" name="直線コネクタ 638"/>
        <xdr:cNvCxnSpPr/>
      </xdr:nvCxnSpPr>
      <xdr:spPr>
        <a:xfrm>
          <a:off x="13703300" y="134969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40" name="n_1aveValue【消防施設】&#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108602</xdr:rowOff>
    </xdr:from>
    <xdr:ext cx="405111" cy="259045"/>
    <xdr:sp macro="" textlink="">
      <xdr:nvSpPr>
        <xdr:cNvPr id="641" name="n_2aveValue【消防施設】&#10;有形固定資産減価償却率"/>
        <xdr:cNvSpPr txBox="1"/>
      </xdr:nvSpPr>
      <xdr:spPr>
        <a:xfrm>
          <a:off x="14389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642" name="n_3aveValue【消防施設】&#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109238</xdr:rowOff>
    </xdr:from>
    <xdr:ext cx="405111" cy="259045"/>
    <xdr:sp macro="" textlink="">
      <xdr:nvSpPr>
        <xdr:cNvPr id="643" name="n_4aveValue【消防施設】&#10;有形固定資産減価償却率"/>
        <xdr:cNvSpPr txBox="1"/>
      </xdr:nvSpPr>
      <xdr:spPr>
        <a:xfrm>
          <a:off x="12611744"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78757</xdr:rowOff>
    </xdr:from>
    <xdr:ext cx="405111" cy="259045"/>
    <xdr:sp macro="" textlink="">
      <xdr:nvSpPr>
        <xdr:cNvPr id="644" name="n_1mainValue【消防施設】&#10;有形固定資産減価償却率"/>
        <xdr:cNvSpPr txBox="1"/>
      </xdr:nvSpPr>
      <xdr:spPr>
        <a:xfrm>
          <a:off x="152660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52088</xdr:rowOff>
    </xdr:from>
    <xdr:ext cx="405111" cy="259045"/>
    <xdr:sp macro="" textlink="">
      <xdr:nvSpPr>
        <xdr:cNvPr id="645" name="n_2mainValue【消防施設】&#10;有形固定資産減価償却率"/>
        <xdr:cNvSpPr txBox="1"/>
      </xdr:nvSpPr>
      <xdr:spPr>
        <a:xfrm>
          <a:off x="14389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19702</xdr:rowOff>
    </xdr:from>
    <xdr:ext cx="405111" cy="259045"/>
    <xdr:sp macro="" textlink="">
      <xdr:nvSpPr>
        <xdr:cNvPr id="646" name="n_3mainValue【消防施設】&#10;有形固定資産減価償却率"/>
        <xdr:cNvSpPr txBox="1"/>
      </xdr:nvSpPr>
      <xdr:spPr>
        <a:xfrm>
          <a:off x="135007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668" name="直線コネクタ 667"/>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669"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670" name="直線コネクタ 669"/>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671" name="【消防施設】&#10;一人当たり面積最大値テキスト"/>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672" name="直線コネクタ 671"/>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673"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74" name="フローチャート: 判断 673"/>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675" name="フローチャート: 判断 674"/>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676" name="フローチャート: 判断 675"/>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677" name="フローチャート: 判断 676"/>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678" name="フローチャート: 判断 677"/>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84" name="楕円 683"/>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30242</xdr:rowOff>
    </xdr:from>
    <xdr:ext cx="469744" cy="259045"/>
    <xdr:sp macro="" textlink="">
      <xdr:nvSpPr>
        <xdr:cNvPr id="685" name="【消防施設】&#10;一人当たり面積該当値テキスト"/>
        <xdr:cNvSpPr txBox="1"/>
      </xdr:nvSpPr>
      <xdr:spPr>
        <a:xfrm>
          <a:off x="22199600" y="14432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686" name="楕円 685"/>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166115</xdr:rowOff>
    </xdr:to>
    <xdr:cxnSp macro="">
      <xdr:nvCxnSpPr>
        <xdr:cNvPr id="687" name="直線コネクタ 686"/>
        <xdr:cNvCxnSpPr/>
      </xdr:nvCxnSpPr>
      <xdr:spPr>
        <a:xfrm>
          <a:off x="21323300" y="1456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688" name="楕円 687"/>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166115</xdr:rowOff>
    </xdr:to>
    <xdr:cxnSp macro="">
      <xdr:nvCxnSpPr>
        <xdr:cNvPr id="689" name="直線コネクタ 688"/>
        <xdr:cNvCxnSpPr/>
      </xdr:nvCxnSpPr>
      <xdr:spPr>
        <a:xfrm>
          <a:off x="20434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90" name="楕円 689"/>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161544</xdr:rowOff>
    </xdr:to>
    <xdr:cxnSp macro="">
      <xdr:nvCxnSpPr>
        <xdr:cNvPr id="691" name="直線コネクタ 690"/>
        <xdr:cNvCxnSpPr/>
      </xdr:nvCxnSpPr>
      <xdr:spPr>
        <a:xfrm>
          <a:off x="19545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692" name="n_1aveValue【消防施設】&#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693" name="n_2aveValue【消防施設】&#10;一人当たり面積"/>
        <xdr:cNvSpPr txBox="1"/>
      </xdr:nvSpPr>
      <xdr:spPr>
        <a:xfrm>
          <a:off x="20199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694" name="n_3aveValue【消防施設】&#10;一人当たり面積"/>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695" name="n_4aveValue【消防施設】&#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696"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697"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698" name="n_3main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724" name="直線コネクタ 723"/>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725" name="【庁舎】&#10;有形固定資産減価償却率最小値テキスト"/>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726" name="直線コネクタ 725"/>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7"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8" name="直線コネクタ 727"/>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729" name="【庁舎】&#10;有形固定資産減価償却率平均値テキスト"/>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730" name="フローチャート: 判断 729"/>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731" name="フローチャート: 判断 730"/>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732" name="フローチャート: 判断 731"/>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33" name="フローチャート: 判断 73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156029</xdr:rowOff>
    </xdr:from>
    <xdr:to>
      <xdr:col>67</xdr:col>
      <xdr:colOff>101600</xdr:colOff>
      <xdr:row>103</xdr:row>
      <xdr:rowOff>86179</xdr:rowOff>
    </xdr:to>
    <xdr:sp macro="" textlink="">
      <xdr:nvSpPr>
        <xdr:cNvPr id="734" name="フローチャート: 判断 733"/>
        <xdr:cNvSpPr/>
      </xdr:nvSpPr>
      <xdr:spPr>
        <a:xfrm>
          <a:off x="12763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740" name="楕円 739"/>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741" name="【庁舎】&#10;有形固定資産減価償却率該当値テキスト"/>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77651</xdr:rowOff>
    </xdr:from>
    <xdr:to>
      <xdr:col>81</xdr:col>
      <xdr:colOff>101600</xdr:colOff>
      <xdr:row>103</xdr:row>
      <xdr:rowOff>7801</xdr:rowOff>
    </xdr:to>
    <xdr:sp macro="" textlink="">
      <xdr:nvSpPr>
        <xdr:cNvPr id="742" name="楕円 741"/>
        <xdr:cNvSpPr/>
      </xdr:nvSpPr>
      <xdr:spPr>
        <a:xfrm>
          <a:off x="15430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128451</xdr:rowOff>
    </xdr:from>
    <xdr:to>
      <xdr:col>85</xdr:col>
      <xdr:colOff>127000</xdr:colOff>
      <xdr:row>102</xdr:row>
      <xdr:rowOff>157843</xdr:rowOff>
    </xdr:to>
    <xdr:cxnSp macro="">
      <xdr:nvCxnSpPr>
        <xdr:cNvPr id="743" name="直線コネクタ 742"/>
        <xdr:cNvCxnSpPr/>
      </xdr:nvCxnSpPr>
      <xdr:spPr>
        <a:xfrm>
          <a:off x="15481300" y="176163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44994</xdr:rowOff>
    </xdr:from>
    <xdr:to>
      <xdr:col>76</xdr:col>
      <xdr:colOff>165100</xdr:colOff>
      <xdr:row>102</xdr:row>
      <xdr:rowOff>146594</xdr:rowOff>
    </xdr:to>
    <xdr:sp macro="" textlink="">
      <xdr:nvSpPr>
        <xdr:cNvPr id="744" name="楕円 743"/>
        <xdr:cNvSpPr/>
      </xdr:nvSpPr>
      <xdr:spPr>
        <a:xfrm>
          <a:off x="14541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95794</xdr:rowOff>
    </xdr:from>
    <xdr:to>
      <xdr:col>81</xdr:col>
      <xdr:colOff>50800</xdr:colOff>
      <xdr:row>102</xdr:row>
      <xdr:rowOff>128451</xdr:rowOff>
    </xdr:to>
    <xdr:cxnSp macro="">
      <xdr:nvCxnSpPr>
        <xdr:cNvPr id="745" name="直線コネクタ 744"/>
        <xdr:cNvCxnSpPr/>
      </xdr:nvCxnSpPr>
      <xdr:spPr>
        <a:xfrm>
          <a:off x="14592300" y="1758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46" name="楕円 745"/>
        <xdr:cNvSpPr/>
      </xdr:nvSpPr>
      <xdr:spPr>
        <a:xfrm>
          <a:off x="13652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64770</xdr:rowOff>
    </xdr:from>
    <xdr:to>
      <xdr:col>76</xdr:col>
      <xdr:colOff>114300</xdr:colOff>
      <xdr:row>102</xdr:row>
      <xdr:rowOff>95794</xdr:rowOff>
    </xdr:to>
    <xdr:cxnSp macro="">
      <xdr:nvCxnSpPr>
        <xdr:cNvPr id="747" name="直線コネクタ 746"/>
        <xdr:cNvCxnSpPr/>
      </xdr:nvCxnSpPr>
      <xdr:spPr>
        <a:xfrm>
          <a:off x="13703300" y="175526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123026</xdr:rowOff>
    </xdr:from>
    <xdr:ext cx="405111" cy="259045"/>
    <xdr:sp macro="" textlink="">
      <xdr:nvSpPr>
        <xdr:cNvPr id="748" name="n_1aveValue【庁舎】&#10;有形固定資産減価償却率"/>
        <xdr:cNvSpPr txBox="1"/>
      </xdr:nvSpPr>
      <xdr:spPr>
        <a:xfrm>
          <a:off x="152660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74040</xdr:rowOff>
    </xdr:from>
    <xdr:ext cx="405111" cy="259045"/>
    <xdr:sp macro="" textlink="">
      <xdr:nvSpPr>
        <xdr:cNvPr id="749" name="n_2aveValue【庁舎】&#10;有形固定資産減価償却率"/>
        <xdr:cNvSpPr txBox="1"/>
      </xdr:nvSpPr>
      <xdr:spPr>
        <a:xfrm>
          <a:off x="14389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50" name="n_3aveValue【庁舎】&#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102706</xdr:rowOff>
    </xdr:from>
    <xdr:ext cx="405111" cy="259045"/>
    <xdr:sp macro="" textlink="">
      <xdr:nvSpPr>
        <xdr:cNvPr id="751" name="n_4aveValue【庁舎】&#10;有形固定資産減価償却率"/>
        <xdr:cNvSpPr txBox="1"/>
      </xdr:nvSpPr>
      <xdr:spPr>
        <a:xfrm>
          <a:off x="12611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24328</xdr:rowOff>
    </xdr:from>
    <xdr:ext cx="405111" cy="259045"/>
    <xdr:sp macro="" textlink="">
      <xdr:nvSpPr>
        <xdr:cNvPr id="752" name="n_1mainValue【庁舎】&#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163121</xdr:rowOff>
    </xdr:from>
    <xdr:ext cx="405111" cy="259045"/>
    <xdr:sp macro="" textlink="">
      <xdr:nvSpPr>
        <xdr:cNvPr id="753" name="n_2mainValue【庁舎】&#10;有形固定資産減価償却率"/>
        <xdr:cNvSpPr txBox="1"/>
      </xdr:nvSpPr>
      <xdr:spPr>
        <a:xfrm>
          <a:off x="14389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54" name="n_3mainValue【庁舎】&#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5" name="直線コネクタ 7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6" name="テキスト ボックス 7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7" name="直線コネクタ 7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8" name="テキスト ボックス 7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0" name="テキスト ボックス 7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1" name="直線コネクタ 7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2" name="テキスト ボックス 7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3" name="直線コネクタ 7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4" name="テキスト ボックス 7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778" name="直線コネクタ 777"/>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779"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780" name="直線コネクタ 779"/>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781" name="【庁舎】&#10;一人当たり面積最大値テキスト"/>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782" name="直線コネクタ 781"/>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74947</xdr:rowOff>
    </xdr:from>
    <xdr:ext cx="469744" cy="259045"/>
    <xdr:sp macro="" textlink="">
      <xdr:nvSpPr>
        <xdr:cNvPr id="783" name="【庁舎】&#10;一人当たり面積平均値テキスト"/>
        <xdr:cNvSpPr txBox="1"/>
      </xdr:nvSpPr>
      <xdr:spPr>
        <a:xfrm>
          <a:off x="22199600" y="1773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784" name="フローチャート: 判断 783"/>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785" name="フローチャート: 判断 784"/>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86" name="フローチャート: 判断 785"/>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787" name="フローチャート: 判断 786"/>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143511</xdr:rowOff>
    </xdr:from>
    <xdr:to>
      <xdr:col>98</xdr:col>
      <xdr:colOff>38100</xdr:colOff>
      <xdr:row>105</xdr:row>
      <xdr:rowOff>73661</xdr:rowOff>
    </xdr:to>
    <xdr:sp macro="" textlink="">
      <xdr:nvSpPr>
        <xdr:cNvPr id="788" name="フローチャート: 判断 787"/>
        <xdr:cNvSpPr/>
      </xdr:nvSpPr>
      <xdr:spPr>
        <a:xfrm>
          <a:off x="18605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794" name="楕円 793"/>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41927</xdr:rowOff>
    </xdr:from>
    <xdr:ext cx="469744" cy="259045"/>
    <xdr:sp macro="" textlink="">
      <xdr:nvSpPr>
        <xdr:cNvPr id="795" name="【庁舎】&#10;一人当たり面積該当値テキスト"/>
        <xdr:cNvSpPr txBox="1"/>
      </xdr:nvSpPr>
      <xdr:spPr>
        <a:xfrm>
          <a:off x="22199600"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67311</xdr:rowOff>
    </xdr:from>
    <xdr:to>
      <xdr:col>112</xdr:col>
      <xdr:colOff>38100</xdr:colOff>
      <xdr:row>104</xdr:row>
      <xdr:rowOff>168911</xdr:rowOff>
    </xdr:to>
    <xdr:sp macro="" textlink="">
      <xdr:nvSpPr>
        <xdr:cNvPr id="796" name="楕円 795"/>
        <xdr:cNvSpPr/>
      </xdr:nvSpPr>
      <xdr:spPr>
        <a:xfrm>
          <a:off x="21272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118111</xdr:rowOff>
    </xdr:to>
    <xdr:cxnSp macro="">
      <xdr:nvCxnSpPr>
        <xdr:cNvPr id="797" name="直線コネクタ 796"/>
        <xdr:cNvCxnSpPr/>
      </xdr:nvCxnSpPr>
      <xdr:spPr>
        <a:xfrm flipV="1">
          <a:off x="21323300" y="17945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63500</xdr:rowOff>
    </xdr:from>
    <xdr:to>
      <xdr:col>107</xdr:col>
      <xdr:colOff>101600</xdr:colOff>
      <xdr:row>104</xdr:row>
      <xdr:rowOff>165100</xdr:rowOff>
    </xdr:to>
    <xdr:sp macro="" textlink="">
      <xdr:nvSpPr>
        <xdr:cNvPr id="798" name="楕円 797"/>
        <xdr:cNvSpPr/>
      </xdr:nvSpPr>
      <xdr:spPr>
        <a:xfrm>
          <a:off x="2038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114300</xdr:rowOff>
    </xdr:from>
    <xdr:to>
      <xdr:col>111</xdr:col>
      <xdr:colOff>177800</xdr:colOff>
      <xdr:row>104</xdr:row>
      <xdr:rowOff>118111</xdr:rowOff>
    </xdr:to>
    <xdr:cxnSp macro="">
      <xdr:nvCxnSpPr>
        <xdr:cNvPr id="799" name="直線コネクタ 798"/>
        <xdr:cNvCxnSpPr/>
      </xdr:nvCxnSpPr>
      <xdr:spPr>
        <a:xfrm>
          <a:off x="20434300" y="17945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800" name="楕円 799"/>
        <xdr:cNvSpPr/>
      </xdr:nvSpPr>
      <xdr:spPr>
        <a:xfrm>
          <a:off x="19494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114300</xdr:rowOff>
    </xdr:from>
    <xdr:to>
      <xdr:col>107</xdr:col>
      <xdr:colOff>50800</xdr:colOff>
      <xdr:row>104</xdr:row>
      <xdr:rowOff>114300</xdr:rowOff>
    </xdr:to>
    <xdr:cxnSp macro="">
      <xdr:nvCxnSpPr>
        <xdr:cNvPr id="801" name="直線コネクタ 800"/>
        <xdr:cNvCxnSpPr/>
      </xdr:nvCxnSpPr>
      <xdr:spPr>
        <a:xfrm>
          <a:off x="19545300" y="1794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7638</xdr:rowOff>
    </xdr:from>
    <xdr:ext cx="469744" cy="259045"/>
    <xdr:sp macro="" textlink="">
      <xdr:nvSpPr>
        <xdr:cNvPr id="802" name="n_1aveValue【庁舎】&#10;一人当たり面積"/>
        <xdr:cNvSpPr txBox="1"/>
      </xdr:nvSpPr>
      <xdr:spPr>
        <a:xfrm>
          <a:off x="210757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803" name="n_2aveValue【庁舎】&#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41927</xdr:rowOff>
    </xdr:from>
    <xdr:ext cx="469744" cy="259045"/>
    <xdr:sp macro="" textlink="">
      <xdr:nvSpPr>
        <xdr:cNvPr id="804" name="n_3aveValue【庁舎】&#10;一人当たり面積"/>
        <xdr:cNvSpPr txBox="1"/>
      </xdr:nvSpPr>
      <xdr:spPr>
        <a:xfrm>
          <a:off x="19310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90188</xdr:rowOff>
    </xdr:from>
    <xdr:ext cx="469744" cy="259045"/>
    <xdr:sp macro="" textlink="">
      <xdr:nvSpPr>
        <xdr:cNvPr id="805" name="n_4aveValue【庁舎】&#10;一人当たり面積"/>
        <xdr:cNvSpPr txBox="1"/>
      </xdr:nvSpPr>
      <xdr:spPr>
        <a:xfrm>
          <a:off x="18421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13988</xdr:rowOff>
    </xdr:from>
    <xdr:ext cx="469744" cy="259045"/>
    <xdr:sp macro="" textlink="">
      <xdr:nvSpPr>
        <xdr:cNvPr id="806" name="n_1mainValue【庁舎】&#10;一人当たり面積"/>
        <xdr:cNvSpPr txBox="1"/>
      </xdr:nvSpPr>
      <xdr:spPr>
        <a:xfrm>
          <a:off x="21075727"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10177</xdr:rowOff>
    </xdr:from>
    <xdr:ext cx="469744" cy="259045"/>
    <xdr:sp macro="" textlink="">
      <xdr:nvSpPr>
        <xdr:cNvPr id="807" name="n_2mainValue【庁舎】&#10;一人当たり面積"/>
        <xdr:cNvSpPr txBox="1"/>
      </xdr:nvSpPr>
      <xdr:spPr>
        <a:xfrm>
          <a:off x="20199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808" name="n_3mainValue【庁舎】&#10;一人当たり面積"/>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類似団体と比較して特に有形固定資産減価償却率が高くなっている施設は，図書館であり，特に低くなっている施設は消防施設，一般廃棄物処理施設である。</a:t>
          </a:r>
          <a:endParaRPr lang="ja-JP" altLang="ja-JP" sz="1400">
            <a:effectLst/>
          </a:endParaRPr>
        </a:p>
        <a:p>
          <a:r>
            <a:rPr kumimoji="1" lang="ja-JP" altLang="en-US" sz="1100">
              <a:solidFill>
                <a:schemeClr val="dk1"/>
              </a:solidFill>
              <a:effectLst/>
              <a:latin typeface="+mn-lt"/>
              <a:ea typeface="+mn-ea"/>
              <a:cs typeface="+mn-cs"/>
            </a:rPr>
            <a:t>　有形固定資産減価償却率が特に高い</a:t>
          </a:r>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個別施設計画に基づき長寿命化改修等を検討していく。</a:t>
          </a:r>
          <a:endParaRPr lang="ja-JP" altLang="ja-JP" sz="1400">
            <a:effectLst/>
          </a:endParaRPr>
        </a:p>
        <a:p>
          <a:r>
            <a:rPr kumimoji="1" lang="ja-JP" altLang="ja-JP" sz="1100">
              <a:solidFill>
                <a:schemeClr val="dk1"/>
              </a:solidFill>
              <a:effectLst/>
              <a:latin typeface="+mn-lt"/>
              <a:ea typeface="+mn-ea"/>
              <a:cs typeface="+mn-cs"/>
            </a:rPr>
            <a:t>　消防施設及び一般廃棄物処理施設については，計画的に更新を行ってきていること</a:t>
          </a:r>
          <a:r>
            <a:rPr kumimoji="1" lang="ja-JP" altLang="en-US" sz="1100">
              <a:solidFill>
                <a:schemeClr val="dk1"/>
              </a:solidFill>
              <a:effectLst/>
              <a:latin typeface="+mn-lt"/>
              <a:ea typeface="+mn-ea"/>
              <a:cs typeface="+mn-cs"/>
            </a:rPr>
            <a:t>もあり，</a:t>
          </a:r>
          <a:r>
            <a:rPr kumimoji="1" lang="ja-JP" altLang="ja-JP" sz="1100">
              <a:solidFill>
                <a:schemeClr val="dk1"/>
              </a:solidFill>
              <a:effectLst/>
              <a:latin typeface="+mn-lt"/>
              <a:ea typeface="+mn-ea"/>
              <a:cs typeface="+mn-cs"/>
            </a:rPr>
            <a:t>有形固定資産減価償却率が特に低</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消防施設については今後複合化を伴う公共施設整備事業の中で新築を予定しているところもあるため，引き続き低率を維持していく見込みである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また，一般廃棄物処理施設においては，今後，クリーンセンターの改修予定もあるため，さらに低率となる見込みである。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なお，</a:t>
          </a:r>
          <a:r>
            <a:rPr kumimoji="1" lang="ja-JP" altLang="ja-JP" sz="1100">
              <a:solidFill>
                <a:schemeClr val="dk1"/>
              </a:solidFill>
              <a:effectLst/>
              <a:latin typeface="+mn-lt"/>
              <a:ea typeface="+mn-ea"/>
              <a:cs typeface="+mn-cs"/>
            </a:rPr>
            <a:t>体育館・プールについては，市立体育館の長寿命化改修を実施したことで有形固定資産減価償却率が大幅に低くなっており，今後，市民プールについても除却する予定であるため，さらに低率となる見込み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199,884
191,226
194.46
65,247,179
63,992,704
728,545
37,959,942
46,831,510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基準財政需要額が社会福祉費における単位費用の増によって増加している一方で，市町村民税及び固定資産税の増額により基準財政収入額も増加したため，財政力指数としては前年度より微増となった。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144235</xdr:rowOff>
    </xdr:to>
    <xdr:cxnSp macro="">
      <xdr:nvCxnSpPr>
        <xdr:cNvPr id="71" name="直線コネクタ 70"/>
        <xdr:cNvCxnSpPr/>
      </xdr:nvCxnSpPr>
      <xdr:spPr>
        <a:xfrm flipV="1">
          <a:off x="4114800" y="69850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40</xdr:row>
      <xdr:rowOff>161472</xdr:rowOff>
    </xdr:to>
    <xdr:cxnSp macro="">
      <xdr:nvCxnSpPr>
        <xdr:cNvPr id="74" name="直線コネクタ 73"/>
        <xdr:cNvCxnSpPr/>
      </xdr:nvCxnSpPr>
      <xdr:spPr>
        <a:xfrm flipV="1">
          <a:off x="3225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41</xdr:row>
      <xdr:rowOff>7257</xdr:rowOff>
    </xdr:to>
    <xdr:cxnSp macro="">
      <xdr:nvCxnSpPr>
        <xdr:cNvPr id="77" name="直線コネクタ 76"/>
        <xdr:cNvCxnSpPr/>
      </xdr:nvCxnSpPr>
      <xdr:spPr>
        <a:xfrm flipV="1">
          <a:off x="2336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7257</xdr:rowOff>
    </xdr:from>
    <xdr:to>
      <xdr:col>11</xdr:col>
      <xdr:colOff>31750</xdr:colOff>
      <xdr:row>41</xdr:row>
      <xdr:rowOff>24493</xdr:rowOff>
    </xdr:to>
    <xdr:cxnSp macro="">
      <xdr:nvCxnSpPr>
        <xdr:cNvPr id="80" name="直線コネクタ 79"/>
        <xdr:cNvCxnSpPr/>
      </xdr:nvCxnSpPr>
      <xdr:spPr>
        <a:xfrm flipV="1">
          <a:off x="1447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68234</xdr:rowOff>
    </xdr:from>
    <xdr:ext cx="762000" cy="259045"/>
    <xdr:sp macro="" textlink="">
      <xdr:nvSpPr>
        <xdr:cNvPr id="97" name="テキスト ボックス 96"/>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98" name="楕円 97"/>
        <xdr:cNvSpPr/>
      </xdr:nvSpPr>
      <xdr:spPr>
        <a:xfrm>
          <a:off x="1397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99" name="テキスト ボックス 98"/>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公債費や補助費等の減により経常的支出が減少したことや，経常的に収入される一般財源等について，個人市民税や固定資産税が増額となったことから，前年度と比較して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ポイント減少し，三重県平均及び類似団体平均との差も縮小した。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しかし，前年度と比べて人件費はほぼ同額，扶助費は増額となっているため，行財政改革の推進等により経常経費の縮減に努めていきたい。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64</xdr:row>
      <xdr:rowOff>31327</xdr:rowOff>
    </xdr:to>
    <xdr:cxnSp macro="">
      <xdr:nvCxnSpPr>
        <xdr:cNvPr id="134" name="直線コネクタ 133"/>
        <xdr:cNvCxnSpPr/>
      </xdr:nvCxnSpPr>
      <xdr:spPr>
        <a:xfrm flipV="1">
          <a:off x="4114800" y="10827173"/>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66481</xdr:rowOff>
    </xdr:from>
    <xdr:ext cx="762000" cy="259045"/>
    <xdr:sp macro="" textlink="">
      <xdr:nvSpPr>
        <xdr:cNvPr id="135" name="財政構造の弾力性平均値テキスト"/>
        <xdr:cNvSpPr txBox="1"/>
      </xdr:nvSpPr>
      <xdr:spPr>
        <a:xfrm>
          <a:off x="5041900" y="1052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64</xdr:row>
      <xdr:rowOff>135890</xdr:rowOff>
    </xdr:to>
    <xdr:cxnSp macro="">
      <xdr:nvCxnSpPr>
        <xdr:cNvPr id="137" name="直線コネクタ 136"/>
        <xdr:cNvCxnSpPr/>
      </xdr:nvCxnSpPr>
      <xdr:spPr>
        <a:xfrm flipV="1">
          <a:off x="3225800" y="110041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135890</xdr:rowOff>
    </xdr:to>
    <xdr:cxnSp macro="">
      <xdr:nvCxnSpPr>
        <xdr:cNvPr id="140" name="直線コネクタ 139"/>
        <xdr:cNvCxnSpPr/>
      </xdr:nvCxnSpPr>
      <xdr:spPr>
        <a:xfrm>
          <a:off x="2336800" y="109960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42" name="テキスト ボックス 141"/>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64</xdr:row>
      <xdr:rowOff>23283</xdr:rowOff>
    </xdr:to>
    <xdr:cxnSp macro="">
      <xdr:nvCxnSpPr>
        <xdr:cNvPr id="143" name="直線コネクタ 142"/>
        <xdr:cNvCxnSpPr/>
      </xdr:nvCxnSpPr>
      <xdr:spPr>
        <a:xfrm>
          <a:off x="1447800" y="1094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45" name="テキスト ボックス 144"/>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6" name="フローチャート: 判断 145"/>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7" name="テキスト ボックス 146"/>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3" name="楕円 152"/>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118550</xdr:rowOff>
    </xdr:from>
    <xdr:ext cx="762000" cy="259045"/>
    <xdr:sp macro="" textlink="">
      <xdr:nvSpPr>
        <xdr:cNvPr id="154" name="財政構造の弾力性該当値テキスト"/>
        <xdr:cNvSpPr txBox="1"/>
      </xdr:nvSpPr>
      <xdr:spPr>
        <a:xfrm>
          <a:off x="5041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5" name="楕円 154"/>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6" name="テキスト ボックス 155"/>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7" name="楕円 156"/>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8" name="テキスト ボックス 157"/>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9" name="楕円 158"/>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60" name="テキスト ボックス 15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61" name="楕円 160"/>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62" name="テキスト ボックス 161"/>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人件費はほぼ横ばいであるものの，教育情報化推進費等による物件費等の増により，全体数値は増額となった。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類似団体平均や三重県平均と比べると低い値にはなっているが，引き続き定員管理や給与の適正化，公共施設マネジメントの推進等を実施し，全体の経費を削減していきたい。</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112418</xdr:rowOff>
    </xdr:from>
    <xdr:to>
      <xdr:col>23</xdr:col>
      <xdr:colOff>133350</xdr:colOff>
      <xdr:row>84</xdr:row>
      <xdr:rowOff>20717</xdr:rowOff>
    </xdr:to>
    <xdr:cxnSp macro="">
      <xdr:nvCxnSpPr>
        <xdr:cNvPr id="197" name="直線コネクタ 196"/>
        <xdr:cNvCxnSpPr/>
      </xdr:nvCxnSpPr>
      <xdr:spPr>
        <a:xfrm>
          <a:off x="4114800" y="14342768"/>
          <a:ext cx="838200" cy="7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58924</xdr:rowOff>
    </xdr:from>
    <xdr:ext cx="762000" cy="259045"/>
    <xdr:sp macro="" textlink="">
      <xdr:nvSpPr>
        <xdr:cNvPr id="198" name="人件費・物件費等の状況平均値テキスト"/>
        <xdr:cNvSpPr txBox="1"/>
      </xdr:nvSpPr>
      <xdr:spPr>
        <a:xfrm>
          <a:off x="5041900" y="1446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81752</xdr:rowOff>
    </xdr:from>
    <xdr:to>
      <xdr:col>19</xdr:col>
      <xdr:colOff>133350</xdr:colOff>
      <xdr:row>83</xdr:row>
      <xdr:rowOff>112418</xdr:rowOff>
    </xdr:to>
    <xdr:cxnSp macro="">
      <xdr:nvCxnSpPr>
        <xdr:cNvPr id="200" name="直線コネクタ 199"/>
        <xdr:cNvCxnSpPr/>
      </xdr:nvCxnSpPr>
      <xdr:spPr>
        <a:xfrm>
          <a:off x="3225800" y="14312102"/>
          <a:ext cx="889000" cy="3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76161</xdr:rowOff>
    </xdr:from>
    <xdr:ext cx="736600" cy="259045"/>
    <xdr:sp macro="" textlink="">
      <xdr:nvSpPr>
        <xdr:cNvPr id="202" name="テキスト ボックス 201"/>
        <xdr:cNvSpPr txBox="1"/>
      </xdr:nvSpPr>
      <xdr:spPr>
        <a:xfrm>
          <a:off x="3733800" y="1447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81752</xdr:rowOff>
    </xdr:from>
    <xdr:to>
      <xdr:col>15</xdr:col>
      <xdr:colOff>82550</xdr:colOff>
      <xdr:row>83</xdr:row>
      <xdr:rowOff>95324</xdr:rowOff>
    </xdr:to>
    <xdr:cxnSp macro="">
      <xdr:nvCxnSpPr>
        <xdr:cNvPr id="203" name="直線コネクタ 202"/>
        <xdr:cNvCxnSpPr/>
      </xdr:nvCxnSpPr>
      <xdr:spPr>
        <a:xfrm flipV="1">
          <a:off x="2336800" y="14312102"/>
          <a:ext cx="889000" cy="1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68339</xdr:rowOff>
    </xdr:from>
    <xdr:ext cx="762000" cy="259045"/>
    <xdr:sp macro="" textlink="">
      <xdr:nvSpPr>
        <xdr:cNvPr id="205" name="テキスト ボックス 204"/>
        <xdr:cNvSpPr txBox="1"/>
      </xdr:nvSpPr>
      <xdr:spPr>
        <a:xfrm>
          <a:off x="2844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82054</xdr:rowOff>
    </xdr:from>
    <xdr:to>
      <xdr:col>11</xdr:col>
      <xdr:colOff>31750</xdr:colOff>
      <xdr:row>83</xdr:row>
      <xdr:rowOff>95324</xdr:rowOff>
    </xdr:to>
    <xdr:cxnSp macro="">
      <xdr:nvCxnSpPr>
        <xdr:cNvPr id="206" name="直線コネクタ 205"/>
        <xdr:cNvCxnSpPr/>
      </xdr:nvCxnSpPr>
      <xdr:spPr>
        <a:xfrm>
          <a:off x="1447800" y="14312404"/>
          <a:ext cx="8890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52514</xdr:rowOff>
    </xdr:from>
    <xdr:ext cx="762000" cy="259045"/>
    <xdr:sp macro="" textlink="">
      <xdr:nvSpPr>
        <xdr:cNvPr id="208" name="テキスト ボックス 207"/>
        <xdr:cNvSpPr txBox="1"/>
      </xdr:nvSpPr>
      <xdr:spPr>
        <a:xfrm>
          <a:off x="1955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106459</xdr:rowOff>
    </xdr:from>
    <xdr:to>
      <xdr:col>7</xdr:col>
      <xdr:colOff>31750</xdr:colOff>
      <xdr:row>84</xdr:row>
      <xdr:rowOff>36609</xdr:rowOff>
    </xdr:to>
    <xdr:sp macro="" textlink="">
      <xdr:nvSpPr>
        <xdr:cNvPr id="209" name="フローチャート: 判断 208"/>
        <xdr:cNvSpPr/>
      </xdr:nvSpPr>
      <xdr:spPr>
        <a:xfrm>
          <a:off x="1397000" y="1433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21386</xdr:rowOff>
    </xdr:from>
    <xdr:ext cx="762000" cy="259045"/>
    <xdr:sp macro="" textlink="">
      <xdr:nvSpPr>
        <xdr:cNvPr id="210" name="テキスト ボックス 209"/>
        <xdr:cNvSpPr txBox="1"/>
      </xdr:nvSpPr>
      <xdr:spPr>
        <a:xfrm>
          <a:off x="1066800" y="1442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141367</xdr:rowOff>
    </xdr:from>
    <xdr:to>
      <xdr:col>23</xdr:col>
      <xdr:colOff>184150</xdr:colOff>
      <xdr:row>84</xdr:row>
      <xdr:rowOff>71517</xdr:rowOff>
    </xdr:to>
    <xdr:sp macro="" textlink="">
      <xdr:nvSpPr>
        <xdr:cNvPr id="216" name="楕円 215"/>
        <xdr:cNvSpPr/>
      </xdr:nvSpPr>
      <xdr:spPr>
        <a:xfrm>
          <a:off x="4902200" y="143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157894</xdr:rowOff>
    </xdr:from>
    <xdr:ext cx="762000" cy="259045"/>
    <xdr:sp macro="" textlink="">
      <xdr:nvSpPr>
        <xdr:cNvPr id="217" name="人件費・物件費等の状況該当値テキスト"/>
        <xdr:cNvSpPr txBox="1"/>
      </xdr:nvSpPr>
      <xdr:spPr>
        <a:xfrm>
          <a:off x="5041900" y="14216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61618</xdr:rowOff>
    </xdr:from>
    <xdr:to>
      <xdr:col>19</xdr:col>
      <xdr:colOff>184150</xdr:colOff>
      <xdr:row>83</xdr:row>
      <xdr:rowOff>163218</xdr:rowOff>
    </xdr:to>
    <xdr:sp macro="" textlink="">
      <xdr:nvSpPr>
        <xdr:cNvPr id="218" name="楕円 217"/>
        <xdr:cNvSpPr/>
      </xdr:nvSpPr>
      <xdr:spPr>
        <a:xfrm>
          <a:off x="4064000" y="142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1945</xdr:rowOff>
    </xdr:from>
    <xdr:ext cx="736600" cy="259045"/>
    <xdr:sp macro="" textlink="">
      <xdr:nvSpPr>
        <xdr:cNvPr id="219" name="テキスト ボックス 218"/>
        <xdr:cNvSpPr txBox="1"/>
      </xdr:nvSpPr>
      <xdr:spPr>
        <a:xfrm>
          <a:off x="3733800" y="140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30952</xdr:rowOff>
    </xdr:from>
    <xdr:to>
      <xdr:col>15</xdr:col>
      <xdr:colOff>133350</xdr:colOff>
      <xdr:row>83</xdr:row>
      <xdr:rowOff>132552</xdr:rowOff>
    </xdr:to>
    <xdr:sp macro="" textlink="">
      <xdr:nvSpPr>
        <xdr:cNvPr id="220" name="楕円 219"/>
        <xdr:cNvSpPr/>
      </xdr:nvSpPr>
      <xdr:spPr>
        <a:xfrm>
          <a:off x="3175000" y="142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142729</xdr:rowOff>
    </xdr:from>
    <xdr:ext cx="762000" cy="259045"/>
    <xdr:sp macro="" textlink="">
      <xdr:nvSpPr>
        <xdr:cNvPr id="221" name="テキスト ボックス 220"/>
        <xdr:cNvSpPr txBox="1"/>
      </xdr:nvSpPr>
      <xdr:spPr>
        <a:xfrm>
          <a:off x="2844800" y="1403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44524</xdr:rowOff>
    </xdr:from>
    <xdr:to>
      <xdr:col>11</xdr:col>
      <xdr:colOff>82550</xdr:colOff>
      <xdr:row>83</xdr:row>
      <xdr:rowOff>146124</xdr:rowOff>
    </xdr:to>
    <xdr:sp macro="" textlink="">
      <xdr:nvSpPr>
        <xdr:cNvPr id="222" name="楕円 221"/>
        <xdr:cNvSpPr/>
      </xdr:nvSpPr>
      <xdr:spPr>
        <a:xfrm>
          <a:off x="2286000" y="1427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156301</xdr:rowOff>
    </xdr:from>
    <xdr:ext cx="762000" cy="259045"/>
    <xdr:sp macro="" textlink="">
      <xdr:nvSpPr>
        <xdr:cNvPr id="223" name="テキスト ボックス 222"/>
        <xdr:cNvSpPr txBox="1"/>
      </xdr:nvSpPr>
      <xdr:spPr>
        <a:xfrm>
          <a:off x="1955800" y="1404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31254</xdr:rowOff>
    </xdr:from>
    <xdr:to>
      <xdr:col>7</xdr:col>
      <xdr:colOff>31750</xdr:colOff>
      <xdr:row>83</xdr:row>
      <xdr:rowOff>132854</xdr:rowOff>
    </xdr:to>
    <xdr:sp macro="" textlink="">
      <xdr:nvSpPr>
        <xdr:cNvPr id="224" name="楕円 223"/>
        <xdr:cNvSpPr/>
      </xdr:nvSpPr>
      <xdr:spPr>
        <a:xfrm>
          <a:off x="1397000" y="1426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143031</xdr:rowOff>
    </xdr:from>
    <xdr:ext cx="762000" cy="259045"/>
    <xdr:sp macro="" textlink="">
      <xdr:nvSpPr>
        <xdr:cNvPr id="225" name="テキスト ボックス 224"/>
        <xdr:cNvSpPr txBox="1"/>
      </xdr:nvSpPr>
      <xdr:spPr>
        <a:xfrm>
          <a:off x="1066800" y="1403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類似団体の平均値と比較すると平均値以上に減少傾向が続いており，平成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ポイント差から，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ポイント差まで改善している。要因としては，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級以上の職員数および割合が年々少なくなっていることがあげられるが，依然</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を超えており，全国平均と比較しても高い値となっている。「初任給高」であることと，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級以上の職員割合が，国と比較して多いことが考えられるが，ここ数年の指数が減少傾向であることから，今後の推移を見ながら，給料の適正水準化に努める。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86</xdr:row>
      <xdr:rowOff>21166</xdr:rowOff>
    </xdr:to>
    <xdr:cxnSp macro="">
      <xdr:nvCxnSpPr>
        <xdr:cNvPr id="259" name="直線コネクタ 258"/>
        <xdr:cNvCxnSpPr/>
      </xdr:nvCxnSpPr>
      <xdr:spPr>
        <a:xfrm flipV="1">
          <a:off x="16179800" y="1470554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28168</xdr:rowOff>
    </xdr:from>
    <xdr:ext cx="762000" cy="259045"/>
    <xdr:sp macro="" textlink="">
      <xdr:nvSpPr>
        <xdr:cNvPr id="260" name="給与水準   （国との比較）平均値テキスト"/>
        <xdr:cNvSpPr txBox="1"/>
      </xdr:nvSpPr>
      <xdr:spPr>
        <a:xfrm>
          <a:off x="17106900" y="14258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87</xdr:row>
      <xdr:rowOff>30691</xdr:rowOff>
    </xdr:to>
    <xdr:cxnSp macro="">
      <xdr:nvCxnSpPr>
        <xdr:cNvPr id="262" name="直線コネクタ 261"/>
        <xdr:cNvCxnSpPr/>
      </xdr:nvCxnSpPr>
      <xdr:spPr>
        <a:xfrm flipV="1">
          <a:off x="15290800" y="14765866"/>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64" name="テキスト ボックス 263"/>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87</xdr:row>
      <xdr:rowOff>30691</xdr:rowOff>
    </xdr:to>
    <xdr:cxnSp macro="">
      <xdr:nvCxnSpPr>
        <xdr:cNvPr id="265" name="直線コネクタ 264"/>
        <xdr:cNvCxnSpPr/>
      </xdr:nvCxnSpPr>
      <xdr:spPr>
        <a:xfrm>
          <a:off x="14401800" y="148664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67" name="テキスト ボックス 266"/>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121709</xdr:rowOff>
    </xdr:from>
    <xdr:to>
      <xdr:col>68</xdr:col>
      <xdr:colOff>152400</xdr:colOff>
      <xdr:row>86</xdr:row>
      <xdr:rowOff>121709</xdr:rowOff>
    </xdr:to>
    <xdr:cxnSp macro="">
      <xdr:nvCxnSpPr>
        <xdr:cNvPr id="268" name="直線コネクタ 267"/>
        <xdr:cNvCxnSpPr/>
      </xdr:nvCxnSpPr>
      <xdr:spPr>
        <a:xfrm>
          <a:off x="13512800" y="14866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70" name="テキスト ボックス 269"/>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1" name="フローチャート: 判断 270"/>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2" name="テキスト ボックス 271"/>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8" name="楕円 277"/>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9"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0" name="楕円 279"/>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1" name="テキスト ボックス 280"/>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82" name="楕円 281"/>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83" name="テキスト ボックス 282"/>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70909</xdr:rowOff>
    </xdr:from>
    <xdr:to>
      <xdr:col>68</xdr:col>
      <xdr:colOff>203200</xdr:colOff>
      <xdr:row>87</xdr:row>
      <xdr:rowOff>1059</xdr:rowOff>
    </xdr:to>
    <xdr:sp macro="" textlink="">
      <xdr:nvSpPr>
        <xdr:cNvPr id="284" name="楕円 283"/>
        <xdr:cNvSpPr/>
      </xdr:nvSpPr>
      <xdr:spPr>
        <a:xfrm>
          <a:off x="14351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157286</xdr:rowOff>
    </xdr:from>
    <xdr:ext cx="762000" cy="259045"/>
    <xdr:sp macro="" textlink="">
      <xdr:nvSpPr>
        <xdr:cNvPr id="285" name="テキスト ボックス 284"/>
        <xdr:cNvSpPr txBox="1"/>
      </xdr:nvSpPr>
      <xdr:spPr>
        <a:xfrm>
          <a:off x="14020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70909</xdr:rowOff>
    </xdr:from>
    <xdr:to>
      <xdr:col>64</xdr:col>
      <xdr:colOff>152400</xdr:colOff>
      <xdr:row>87</xdr:row>
      <xdr:rowOff>1059</xdr:rowOff>
    </xdr:to>
    <xdr:sp macro="" textlink="">
      <xdr:nvSpPr>
        <xdr:cNvPr id="286" name="楕円 285"/>
        <xdr:cNvSpPr/>
      </xdr:nvSpPr>
      <xdr:spPr>
        <a:xfrm>
          <a:off x="13462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157286</xdr:rowOff>
    </xdr:from>
    <xdr:ext cx="762000" cy="259045"/>
    <xdr:sp macro="" textlink="">
      <xdr:nvSpPr>
        <xdr:cNvPr id="287" name="テキスト ボックス 286"/>
        <xdr:cNvSpPr txBox="1"/>
      </xdr:nvSpPr>
      <xdr:spPr>
        <a:xfrm>
          <a:off x="13131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近年は若干の変動は見られるもののほぼ横ばいの傾向が続いている。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類似団体内の順位としては高いものの，数値で見れば平均値より低い値となっている。また，全国及び三重県平均数値と比較しても低い値である。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事務事業の見直しと適正人員の配置，短時間勤務再任用職員及び会計年度任用職員の活用，行政サービスの担い手最適化の検討等により，引き続き職員の削減を図ることのできる部分においては削減を継続する一方で，今後見込まれる新たな行政需要（新規事業，事業拡大，権限移譲等）に対しては，施策の着実な実現を図るため，必要かつ適正な人員配置を行うことと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83058</xdr:rowOff>
    </xdr:from>
    <xdr:to>
      <xdr:col>81</xdr:col>
      <xdr:colOff>44450</xdr:colOff>
      <xdr:row>62</xdr:row>
      <xdr:rowOff>107188</xdr:rowOff>
    </xdr:to>
    <xdr:cxnSp macro="">
      <xdr:nvCxnSpPr>
        <xdr:cNvPr id="320" name="直線コネクタ 319"/>
        <xdr:cNvCxnSpPr/>
      </xdr:nvCxnSpPr>
      <xdr:spPr>
        <a:xfrm>
          <a:off x="16179800" y="1071295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21099</xdr:rowOff>
    </xdr:from>
    <xdr:ext cx="762000" cy="259045"/>
    <xdr:sp macro="" textlink="">
      <xdr:nvSpPr>
        <xdr:cNvPr id="321" name="定員管理の状況平均値テキスト"/>
        <xdr:cNvSpPr txBox="1"/>
      </xdr:nvSpPr>
      <xdr:spPr>
        <a:xfrm>
          <a:off x="17106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58928</xdr:rowOff>
    </xdr:from>
    <xdr:to>
      <xdr:col>77</xdr:col>
      <xdr:colOff>44450</xdr:colOff>
      <xdr:row>62</xdr:row>
      <xdr:rowOff>83058</xdr:rowOff>
    </xdr:to>
    <xdr:cxnSp macro="">
      <xdr:nvCxnSpPr>
        <xdr:cNvPr id="323" name="直線コネクタ 322"/>
        <xdr:cNvCxnSpPr/>
      </xdr:nvCxnSpPr>
      <xdr:spPr>
        <a:xfrm>
          <a:off x="15290800" y="106888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87139</xdr:rowOff>
    </xdr:from>
    <xdr:ext cx="736600" cy="259045"/>
    <xdr:sp macro="" textlink="">
      <xdr:nvSpPr>
        <xdr:cNvPr id="325" name="テキスト ボックス 324"/>
        <xdr:cNvSpPr txBox="1"/>
      </xdr:nvSpPr>
      <xdr:spPr>
        <a:xfrm>
          <a:off x="15798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58928</xdr:rowOff>
    </xdr:from>
    <xdr:to>
      <xdr:col>72</xdr:col>
      <xdr:colOff>203200</xdr:colOff>
      <xdr:row>62</xdr:row>
      <xdr:rowOff>58928</xdr:rowOff>
    </xdr:to>
    <xdr:cxnSp macro="">
      <xdr:nvCxnSpPr>
        <xdr:cNvPr id="326" name="直線コネクタ 325"/>
        <xdr:cNvCxnSpPr/>
      </xdr:nvCxnSpPr>
      <xdr:spPr>
        <a:xfrm>
          <a:off x="14401800" y="1068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72661</xdr:rowOff>
    </xdr:from>
    <xdr:ext cx="762000" cy="259045"/>
    <xdr:sp macro="" textlink="">
      <xdr:nvSpPr>
        <xdr:cNvPr id="328" name="テキスト ボックス 327"/>
        <xdr:cNvSpPr txBox="1"/>
      </xdr:nvSpPr>
      <xdr:spPr>
        <a:xfrm>
          <a:off x="14909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58928</xdr:rowOff>
    </xdr:from>
    <xdr:to>
      <xdr:col>68</xdr:col>
      <xdr:colOff>152400</xdr:colOff>
      <xdr:row>62</xdr:row>
      <xdr:rowOff>58928</xdr:rowOff>
    </xdr:to>
    <xdr:cxnSp macro="">
      <xdr:nvCxnSpPr>
        <xdr:cNvPr id="329" name="直線コネクタ 328"/>
        <xdr:cNvCxnSpPr/>
      </xdr:nvCxnSpPr>
      <xdr:spPr>
        <a:xfrm>
          <a:off x="13512800" y="10688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67835</xdr:rowOff>
    </xdr:from>
    <xdr:ext cx="762000" cy="259045"/>
    <xdr:sp macro="" textlink="">
      <xdr:nvSpPr>
        <xdr:cNvPr id="331" name="テキスト ボックス 330"/>
        <xdr:cNvSpPr txBox="1"/>
      </xdr:nvSpPr>
      <xdr:spPr>
        <a:xfrm>
          <a:off x="14020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32" name="フローチャート: 判断 331"/>
        <xdr:cNvSpPr/>
      </xdr:nvSpPr>
      <xdr:spPr>
        <a:xfrm>
          <a:off x="13462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88663</xdr:rowOff>
    </xdr:from>
    <xdr:ext cx="762000" cy="259045"/>
    <xdr:sp macro="" textlink="">
      <xdr:nvSpPr>
        <xdr:cNvPr id="333" name="テキスト ボックス 332"/>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56388</xdr:rowOff>
    </xdr:from>
    <xdr:to>
      <xdr:col>81</xdr:col>
      <xdr:colOff>95250</xdr:colOff>
      <xdr:row>62</xdr:row>
      <xdr:rowOff>157988</xdr:rowOff>
    </xdr:to>
    <xdr:sp macro="" textlink="">
      <xdr:nvSpPr>
        <xdr:cNvPr id="339" name="楕円 338"/>
        <xdr:cNvSpPr/>
      </xdr:nvSpPr>
      <xdr:spPr>
        <a:xfrm>
          <a:off x="16967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72915</xdr:rowOff>
    </xdr:from>
    <xdr:ext cx="762000" cy="259045"/>
    <xdr:sp macro="" textlink="">
      <xdr:nvSpPr>
        <xdr:cNvPr id="340" name="定員管理の状況該当値テキスト"/>
        <xdr:cNvSpPr txBox="1"/>
      </xdr:nvSpPr>
      <xdr:spPr>
        <a:xfrm>
          <a:off x="17106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32258</xdr:rowOff>
    </xdr:from>
    <xdr:to>
      <xdr:col>77</xdr:col>
      <xdr:colOff>95250</xdr:colOff>
      <xdr:row>62</xdr:row>
      <xdr:rowOff>133858</xdr:rowOff>
    </xdr:to>
    <xdr:sp macro="" textlink="">
      <xdr:nvSpPr>
        <xdr:cNvPr id="341" name="楕円 340"/>
        <xdr:cNvSpPr/>
      </xdr:nvSpPr>
      <xdr:spPr>
        <a:xfrm>
          <a:off x="16129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42" name="テキスト ボックス 341"/>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8128</xdr:rowOff>
    </xdr:from>
    <xdr:to>
      <xdr:col>73</xdr:col>
      <xdr:colOff>44450</xdr:colOff>
      <xdr:row>62</xdr:row>
      <xdr:rowOff>109728</xdr:rowOff>
    </xdr:to>
    <xdr:sp macro="" textlink="">
      <xdr:nvSpPr>
        <xdr:cNvPr id="343" name="楕円 342"/>
        <xdr:cNvSpPr/>
      </xdr:nvSpPr>
      <xdr:spPr>
        <a:xfrm>
          <a:off x="15240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44" name="テキスト ボックス 343"/>
        <xdr:cNvSpPr txBox="1"/>
      </xdr:nvSpPr>
      <xdr:spPr>
        <a:xfrm>
          <a:off x="14909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8128</xdr:rowOff>
    </xdr:from>
    <xdr:to>
      <xdr:col>68</xdr:col>
      <xdr:colOff>203200</xdr:colOff>
      <xdr:row>62</xdr:row>
      <xdr:rowOff>109728</xdr:rowOff>
    </xdr:to>
    <xdr:sp macro="" textlink="">
      <xdr:nvSpPr>
        <xdr:cNvPr id="345" name="楕円 344"/>
        <xdr:cNvSpPr/>
      </xdr:nvSpPr>
      <xdr:spPr>
        <a:xfrm>
          <a:off x="14351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119905</xdr:rowOff>
    </xdr:from>
    <xdr:ext cx="762000" cy="259045"/>
    <xdr:sp macro="" textlink="">
      <xdr:nvSpPr>
        <xdr:cNvPr id="346" name="テキスト ボックス 345"/>
        <xdr:cNvSpPr txBox="1"/>
      </xdr:nvSpPr>
      <xdr:spPr>
        <a:xfrm>
          <a:off x="14020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8128</xdr:rowOff>
    </xdr:from>
    <xdr:to>
      <xdr:col>64</xdr:col>
      <xdr:colOff>152400</xdr:colOff>
      <xdr:row>62</xdr:row>
      <xdr:rowOff>109728</xdr:rowOff>
    </xdr:to>
    <xdr:sp macro="" textlink="">
      <xdr:nvSpPr>
        <xdr:cNvPr id="347" name="楕円 346"/>
        <xdr:cNvSpPr/>
      </xdr:nvSpPr>
      <xdr:spPr>
        <a:xfrm>
          <a:off x="13462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94505</xdr:rowOff>
    </xdr:from>
    <xdr:ext cx="762000" cy="259045"/>
    <xdr:sp macro="" textlink="">
      <xdr:nvSpPr>
        <xdr:cNvPr id="348" name="テキスト ボックス 347"/>
        <xdr:cNvSpPr txBox="1"/>
      </xdr:nvSpPr>
      <xdr:spPr>
        <a:xfrm>
          <a:off x="13131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ここ数年は地方債発行を抑制してきたことや繰上償還等により，市債残高の増加を抑えることができている。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今後は，公共施設の老朽化対策等により，大規模改修事業が複数控えているが，保有量や運営管理の適正化など公共施設マネジメントの推進により，市債発行額や市債残高の急増を防止したい。</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6" name="直線コネクタ 375"/>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121496</xdr:rowOff>
    </xdr:to>
    <xdr:cxnSp macro="">
      <xdr:nvCxnSpPr>
        <xdr:cNvPr id="381" name="直線コネクタ 380"/>
        <xdr:cNvCxnSpPr/>
      </xdr:nvCxnSpPr>
      <xdr:spPr>
        <a:xfrm flipV="1">
          <a:off x="16179800" y="674370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121496</xdr:rowOff>
    </xdr:from>
    <xdr:to>
      <xdr:col>77</xdr:col>
      <xdr:colOff>44450</xdr:colOff>
      <xdr:row>40</xdr:row>
      <xdr:rowOff>78740</xdr:rowOff>
    </xdr:to>
    <xdr:cxnSp macro="">
      <xdr:nvCxnSpPr>
        <xdr:cNvPr id="384" name="直線コネクタ 383"/>
        <xdr:cNvCxnSpPr/>
      </xdr:nvCxnSpPr>
      <xdr:spPr>
        <a:xfrm flipV="1">
          <a:off x="15290800" y="680804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135044</xdr:rowOff>
    </xdr:to>
    <xdr:cxnSp macro="">
      <xdr:nvCxnSpPr>
        <xdr:cNvPr id="387" name="直線コネクタ 386"/>
        <xdr:cNvCxnSpPr/>
      </xdr:nvCxnSpPr>
      <xdr:spPr>
        <a:xfrm flipV="1">
          <a:off x="14401800" y="69367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44027</xdr:rowOff>
    </xdr:to>
    <xdr:cxnSp macro="">
      <xdr:nvCxnSpPr>
        <xdr:cNvPr id="390" name="直線コネクタ 389"/>
        <xdr:cNvCxnSpPr/>
      </xdr:nvCxnSpPr>
      <xdr:spPr>
        <a:xfrm flipV="1">
          <a:off x="13512800" y="69930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2" name="テキスト ボックス 391"/>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3" name="フローチャート: 判断 392"/>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394" name="テキスト ボックス 393"/>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0" name="楕円 399"/>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1"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402" name="楕円 401"/>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403" name="テキスト ボックス 402"/>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5" name="テキスト ボックス 404"/>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6" name="楕円 405"/>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7" name="テキスト ボックス 406"/>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8" name="楕円 407"/>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409" name="テキスト ボックス 408"/>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への積立により充当可能基金が増加したことや下水道事業会計への準元利償還金（繰出金）等が減少したことにより，昨年度に引き続き，充当可能財源等が将来負担額を上回り，比率は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全国及び三重県平均を大きく下回っているものの，今後は公共施設の老朽化対策等により市債発行額が増加し，市債残高も増額すると予想されるため，基金残高の確保と繰上償還等により財政の健全性の維持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8" name="直線コネクタ 437"/>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9"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0" name="直線コネクタ 439"/>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53213</xdr:rowOff>
    </xdr:from>
    <xdr:to>
      <xdr:col>72</xdr:col>
      <xdr:colOff>203200</xdr:colOff>
      <xdr:row>14</xdr:row>
      <xdr:rowOff>82169</xdr:rowOff>
    </xdr:to>
    <xdr:cxnSp macro="">
      <xdr:nvCxnSpPr>
        <xdr:cNvPr id="443" name="直線コネクタ 442"/>
        <xdr:cNvCxnSpPr/>
      </xdr:nvCxnSpPr>
      <xdr:spPr>
        <a:xfrm flipV="1">
          <a:off x="14401800" y="245351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39641</xdr:rowOff>
    </xdr:from>
    <xdr:ext cx="762000" cy="259045"/>
    <xdr:sp macro="" textlink="">
      <xdr:nvSpPr>
        <xdr:cNvPr id="444" name="将来負担の状況平均値テキスト"/>
        <xdr:cNvSpPr txBox="1"/>
      </xdr:nvSpPr>
      <xdr:spPr>
        <a:xfrm>
          <a:off x="17106900" y="2439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5" name="フローチャート: 判断 444"/>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82169</xdr:rowOff>
    </xdr:from>
    <xdr:to>
      <xdr:col>68</xdr:col>
      <xdr:colOff>152400</xdr:colOff>
      <xdr:row>14</xdr:row>
      <xdr:rowOff>148929</xdr:rowOff>
    </xdr:to>
    <xdr:cxnSp macro="">
      <xdr:nvCxnSpPr>
        <xdr:cNvPr id="446" name="直線コネクタ 445"/>
        <xdr:cNvCxnSpPr/>
      </xdr:nvCxnSpPr>
      <xdr:spPr>
        <a:xfrm flipV="1">
          <a:off x="13512800" y="2482469"/>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7" name="フローチャート: 判断 446"/>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48" name="テキスト ボックス 447"/>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49" name="フローチャート: 判断 448"/>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167615</xdr:rowOff>
    </xdr:from>
    <xdr:ext cx="762000" cy="259045"/>
    <xdr:sp macro="" textlink="">
      <xdr:nvSpPr>
        <xdr:cNvPr id="450" name="テキスト ボックス 449"/>
        <xdr:cNvSpPr txBox="1"/>
      </xdr:nvSpPr>
      <xdr:spPr>
        <a:xfrm>
          <a:off x="14909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113411</xdr:rowOff>
    </xdr:from>
    <xdr:to>
      <xdr:col>68</xdr:col>
      <xdr:colOff>203200</xdr:colOff>
      <xdr:row>15</xdr:row>
      <xdr:rowOff>43561</xdr:rowOff>
    </xdr:to>
    <xdr:sp macro="" textlink="">
      <xdr:nvSpPr>
        <xdr:cNvPr id="451" name="フローチャート: 判断 450"/>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28338</xdr:rowOff>
    </xdr:from>
    <xdr:ext cx="762000" cy="259045"/>
    <xdr:sp macro="" textlink="">
      <xdr:nvSpPr>
        <xdr:cNvPr id="452" name="テキスト ボックス 451"/>
        <xdr:cNvSpPr txBox="1"/>
      </xdr:nvSpPr>
      <xdr:spPr>
        <a:xfrm>
          <a:off x="14020800" y="260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90085</xdr:rowOff>
    </xdr:from>
    <xdr:to>
      <xdr:col>64</xdr:col>
      <xdr:colOff>152400</xdr:colOff>
      <xdr:row>15</xdr:row>
      <xdr:rowOff>20235</xdr:rowOff>
    </xdr:to>
    <xdr:sp macro="" textlink="">
      <xdr:nvSpPr>
        <xdr:cNvPr id="453" name="フローチャート: 判断 452"/>
        <xdr:cNvSpPr/>
      </xdr:nvSpPr>
      <xdr:spPr>
        <a:xfrm>
          <a:off x="13462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30412</xdr:rowOff>
    </xdr:from>
    <xdr:ext cx="762000" cy="259045"/>
    <xdr:sp macro="" textlink="">
      <xdr:nvSpPr>
        <xdr:cNvPr id="454" name="テキスト ボックス 453"/>
        <xdr:cNvSpPr txBox="1"/>
      </xdr:nvSpPr>
      <xdr:spPr>
        <a:xfrm>
          <a:off x="13131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2413</xdr:rowOff>
    </xdr:from>
    <xdr:to>
      <xdr:col>73</xdr:col>
      <xdr:colOff>44450</xdr:colOff>
      <xdr:row>14</xdr:row>
      <xdr:rowOff>104013</xdr:rowOff>
    </xdr:to>
    <xdr:sp macro="" textlink="">
      <xdr:nvSpPr>
        <xdr:cNvPr id="460" name="楕円 459"/>
        <xdr:cNvSpPr/>
      </xdr:nvSpPr>
      <xdr:spPr>
        <a:xfrm>
          <a:off x="152400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114190</xdr:rowOff>
    </xdr:from>
    <xdr:ext cx="762000" cy="259045"/>
    <xdr:sp macro="" textlink="">
      <xdr:nvSpPr>
        <xdr:cNvPr id="461" name="テキスト ボックス 460"/>
        <xdr:cNvSpPr txBox="1"/>
      </xdr:nvSpPr>
      <xdr:spPr>
        <a:xfrm>
          <a:off x="14909800" y="217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31369</xdr:rowOff>
    </xdr:from>
    <xdr:to>
      <xdr:col>68</xdr:col>
      <xdr:colOff>203200</xdr:colOff>
      <xdr:row>14</xdr:row>
      <xdr:rowOff>132969</xdr:rowOff>
    </xdr:to>
    <xdr:sp macro="" textlink="">
      <xdr:nvSpPr>
        <xdr:cNvPr id="462" name="楕円 461"/>
        <xdr:cNvSpPr/>
      </xdr:nvSpPr>
      <xdr:spPr>
        <a:xfrm>
          <a:off x="14351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143146</xdr:rowOff>
    </xdr:from>
    <xdr:ext cx="762000" cy="259045"/>
    <xdr:sp macro="" textlink="">
      <xdr:nvSpPr>
        <xdr:cNvPr id="463" name="テキスト ボックス 462"/>
        <xdr:cNvSpPr txBox="1"/>
      </xdr:nvSpPr>
      <xdr:spPr>
        <a:xfrm>
          <a:off x="14020800" y="22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98129</xdr:rowOff>
    </xdr:from>
    <xdr:to>
      <xdr:col>64</xdr:col>
      <xdr:colOff>152400</xdr:colOff>
      <xdr:row>15</xdr:row>
      <xdr:rowOff>28279</xdr:rowOff>
    </xdr:to>
    <xdr:sp macro="" textlink="">
      <xdr:nvSpPr>
        <xdr:cNvPr id="464" name="楕円 463"/>
        <xdr:cNvSpPr/>
      </xdr:nvSpPr>
      <xdr:spPr>
        <a:xfrm>
          <a:off x="13462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13056</xdr:rowOff>
    </xdr:from>
    <xdr:ext cx="762000" cy="259045"/>
    <xdr:sp macro="" textlink="">
      <xdr:nvSpPr>
        <xdr:cNvPr id="465" name="テキスト ボックス 464"/>
        <xdr:cNvSpPr txBox="1"/>
      </xdr:nvSpPr>
      <xdr:spPr>
        <a:xfrm>
          <a:off x="13131800" y="258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199,884
191,226
194.46
65,247,179
63,992,704
728,545
37,959,942
46,831,510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ポイント減少しているが，類似団体や全国，三重県平均と比べても高い値となっている。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事務事業の見直しと適正人員の配置，短時間勤務再任用職員及び会計年度任用職員の活用，行政サービスの担い手最適化の検討等により，引き続き人件費の削減に努める。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127000</xdr:rowOff>
    </xdr:from>
    <xdr:to>
      <xdr:col>24</xdr:col>
      <xdr:colOff>25400</xdr:colOff>
      <xdr:row>40</xdr:row>
      <xdr:rowOff>152400</xdr:rowOff>
    </xdr:to>
    <xdr:cxnSp macro="">
      <xdr:nvCxnSpPr>
        <xdr:cNvPr id="66" name="直線コネクタ 65"/>
        <xdr:cNvCxnSpPr/>
      </xdr:nvCxnSpPr>
      <xdr:spPr>
        <a:xfrm flipV="1">
          <a:off x="3987800" y="6985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152400</xdr:rowOff>
    </xdr:from>
    <xdr:to>
      <xdr:col>19</xdr:col>
      <xdr:colOff>187325</xdr:colOff>
      <xdr:row>40</xdr:row>
      <xdr:rowOff>165100</xdr:rowOff>
    </xdr:to>
    <xdr:cxnSp macro="">
      <xdr:nvCxnSpPr>
        <xdr:cNvPr id="69" name="直線コネクタ 68"/>
        <xdr:cNvCxnSpPr/>
      </xdr:nvCxnSpPr>
      <xdr:spPr>
        <a:xfrm flipV="1">
          <a:off x="3098800" y="701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71" name="テキスト ボックス 70"/>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101600</xdr:rowOff>
    </xdr:from>
    <xdr:to>
      <xdr:col>15</xdr:col>
      <xdr:colOff>98425</xdr:colOff>
      <xdr:row>40</xdr:row>
      <xdr:rowOff>165100</xdr:rowOff>
    </xdr:to>
    <xdr:cxnSp macro="">
      <xdr:nvCxnSpPr>
        <xdr:cNvPr id="72" name="直線コネクタ 71"/>
        <xdr:cNvCxnSpPr/>
      </xdr:nvCxnSpPr>
      <xdr:spPr>
        <a:xfrm>
          <a:off x="2209800" y="6959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0</xdr:rowOff>
    </xdr:from>
    <xdr:to>
      <xdr:col>11</xdr:col>
      <xdr:colOff>9525</xdr:colOff>
      <xdr:row>40</xdr:row>
      <xdr:rowOff>101600</xdr:rowOff>
    </xdr:to>
    <xdr:cxnSp macro="">
      <xdr:nvCxnSpPr>
        <xdr:cNvPr id="75" name="直線コネクタ 74"/>
        <xdr:cNvCxnSpPr/>
      </xdr:nvCxnSpPr>
      <xdr:spPr>
        <a:xfrm>
          <a:off x="1320800" y="6858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78" name="フローチャート: 判断 77"/>
        <xdr:cNvSpPr/>
      </xdr:nvSpPr>
      <xdr:spPr>
        <a:xfrm>
          <a:off x="1270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156227</xdr:rowOff>
    </xdr:from>
    <xdr:ext cx="762000" cy="259045"/>
    <xdr:sp macro="" textlink="">
      <xdr:nvSpPr>
        <xdr:cNvPr id="79" name="テキスト ボックス 78"/>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5" name="楕円 84"/>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86" name="人件費該当値テキスト"/>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101600</xdr:rowOff>
    </xdr:from>
    <xdr:to>
      <xdr:col>20</xdr:col>
      <xdr:colOff>38100</xdr:colOff>
      <xdr:row>41</xdr:row>
      <xdr:rowOff>31750</xdr:rowOff>
    </xdr:to>
    <xdr:sp macro="" textlink="">
      <xdr:nvSpPr>
        <xdr:cNvPr id="87" name="楕円 86"/>
        <xdr:cNvSpPr/>
      </xdr:nvSpPr>
      <xdr:spPr>
        <a:xfrm>
          <a:off x="3937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16527</xdr:rowOff>
    </xdr:from>
    <xdr:ext cx="736600" cy="259045"/>
    <xdr:sp macro="" textlink="">
      <xdr:nvSpPr>
        <xdr:cNvPr id="88" name="テキスト ボックス 87"/>
        <xdr:cNvSpPr txBox="1"/>
      </xdr:nvSpPr>
      <xdr:spPr>
        <a:xfrm>
          <a:off x="3606800" y="704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89" name="楕円 88"/>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0" name="テキスト ボックス 89"/>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50800</xdr:rowOff>
    </xdr:from>
    <xdr:to>
      <xdr:col>11</xdr:col>
      <xdr:colOff>60325</xdr:colOff>
      <xdr:row>40</xdr:row>
      <xdr:rowOff>152400</xdr:rowOff>
    </xdr:to>
    <xdr:sp macro="" textlink="">
      <xdr:nvSpPr>
        <xdr:cNvPr id="91" name="楕円 90"/>
        <xdr:cNvSpPr/>
      </xdr:nvSpPr>
      <xdr:spPr>
        <a:xfrm>
          <a:off x="2159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137177</xdr:rowOff>
    </xdr:from>
    <xdr:ext cx="762000" cy="259045"/>
    <xdr:sp macro="" textlink="">
      <xdr:nvSpPr>
        <xdr:cNvPr id="92" name="テキスト ボックス 91"/>
        <xdr:cNvSpPr txBox="1"/>
      </xdr:nvSpPr>
      <xdr:spPr>
        <a:xfrm>
          <a:off x="1828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120650</xdr:rowOff>
    </xdr:from>
    <xdr:to>
      <xdr:col>6</xdr:col>
      <xdr:colOff>171450</xdr:colOff>
      <xdr:row>40</xdr:row>
      <xdr:rowOff>50800</xdr:rowOff>
    </xdr:to>
    <xdr:sp macro="" textlink="">
      <xdr:nvSpPr>
        <xdr:cNvPr id="93" name="楕円 92"/>
        <xdr:cNvSpPr/>
      </xdr:nvSpPr>
      <xdr:spPr>
        <a:xfrm>
          <a:off x="1270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35577</xdr:rowOff>
    </xdr:from>
    <xdr:ext cx="762000" cy="259045"/>
    <xdr:sp macro="" textlink="">
      <xdr:nvSpPr>
        <xdr:cNvPr id="94" name="テキスト ボックス 93"/>
        <xdr:cNvSpPr txBox="1"/>
      </xdr:nvSpPr>
      <xdr:spPr>
        <a:xfrm>
          <a:off x="939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ポイント増加し，類似団体，全国及び三重県平均全てを大きく上回っている。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増加の主な要因は，教育情報化推進費等によるものである。また，物件費が高止まりしている要因としては，平成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年度から開始した中学校給食や，平成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年度から開始した清掃センターの管理運営委託等によるものである。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今後，事務事業の見直しを進め，経常経費の削減を図る。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127000</xdr:rowOff>
    </xdr:from>
    <xdr:to>
      <xdr:col>82</xdr:col>
      <xdr:colOff>107950</xdr:colOff>
      <xdr:row>22</xdr:row>
      <xdr:rowOff>69850</xdr:rowOff>
    </xdr:to>
    <xdr:cxnSp macro="">
      <xdr:nvCxnSpPr>
        <xdr:cNvPr id="127" name="直線コネクタ 126"/>
        <xdr:cNvCxnSpPr/>
      </xdr:nvCxnSpPr>
      <xdr:spPr>
        <a:xfrm>
          <a:off x="15671800" y="3727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28"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165100</xdr:rowOff>
    </xdr:from>
    <xdr:to>
      <xdr:col>78</xdr:col>
      <xdr:colOff>69850</xdr:colOff>
      <xdr:row>21</xdr:row>
      <xdr:rowOff>127000</xdr:rowOff>
    </xdr:to>
    <xdr:cxnSp macro="">
      <xdr:nvCxnSpPr>
        <xdr:cNvPr id="130" name="直線コネクタ 129"/>
        <xdr:cNvCxnSpPr/>
      </xdr:nvCxnSpPr>
      <xdr:spPr>
        <a:xfrm>
          <a:off x="14782800" y="3594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73677</xdr:rowOff>
    </xdr:from>
    <xdr:ext cx="736600" cy="259045"/>
    <xdr:sp macro="" textlink="">
      <xdr:nvSpPr>
        <xdr:cNvPr id="132" name="テキスト ボックス 131"/>
        <xdr:cNvSpPr txBox="1"/>
      </xdr:nvSpPr>
      <xdr:spPr>
        <a:xfrm>
          <a:off x="15290800" y="264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69850</xdr:rowOff>
    </xdr:from>
    <xdr:to>
      <xdr:col>73</xdr:col>
      <xdr:colOff>180975</xdr:colOff>
      <xdr:row>20</xdr:row>
      <xdr:rowOff>165100</xdr:rowOff>
    </xdr:to>
    <xdr:cxnSp macro="">
      <xdr:nvCxnSpPr>
        <xdr:cNvPr id="133" name="直線コネクタ 132"/>
        <xdr:cNvCxnSpPr/>
      </xdr:nvCxnSpPr>
      <xdr:spPr>
        <a:xfrm>
          <a:off x="13893800" y="3498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35" name="テキスト ボックス 134"/>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165100</xdr:rowOff>
    </xdr:from>
    <xdr:to>
      <xdr:col>69</xdr:col>
      <xdr:colOff>92075</xdr:colOff>
      <xdr:row>20</xdr:row>
      <xdr:rowOff>69850</xdr:rowOff>
    </xdr:to>
    <xdr:cxnSp macro="">
      <xdr:nvCxnSpPr>
        <xdr:cNvPr id="136" name="直線コネクタ 135"/>
        <xdr:cNvCxnSpPr/>
      </xdr:nvCxnSpPr>
      <xdr:spPr>
        <a:xfrm>
          <a:off x="13004800" y="3422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8" name="テキスト ボックス 137"/>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38100</xdr:rowOff>
    </xdr:from>
    <xdr:to>
      <xdr:col>65</xdr:col>
      <xdr:colOff>53975</xdr:colOff>
      <xdr:row>17</xdr:row>
      <xdr:rowOff>139700</xdr:rowOff>
    </xdr:to>
    <xdr:sp macro="" textlink="">
      <xdr:nvSpPr>
        <xdr:cNvPr id="139" name="フローチャート: 判断 138"/>
        <xdr:cNvSpPr/>
      </xdr:nvSpPr>
      <xdr:spPr>
        <a:xfrm>
          <a:off x="12954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149877</xdr:rowOff>
    </xdr:from>
    <xdr:ext cx="762000" cy="259045"/>
    <xdr:sp macro="" textlink="">
      <xdr:nvSpPr>
        <xdr:cNvPr id="140" name="テキスト ボックス 139"/>
        <xdr:cNvSpPr txBox="1"/>
      </xdr:nvSpPr>
      <xdr:spPr>
        <a:xfrm>
          <a:off x="12623800" y="27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22</xdr:row>
      <xdr:rowOff>19050</xdr:rowOff>
    </xdr:from>
    <xdr:to>
      <xdr:col>82</xdr:col>
      <xdr:colOff>158750</xdr:colOff>
      <xdr:row>22</xdr:row>
      <xdr:rowOff>120650</xdr:rowOff>
    </xdr:to>
    <xdr:sp macro="" textlink="">
      <xdr:nvSpPr>
        <xdr:cNvPr id="146" name="楕円 145"/>
        <xdr:cNvSpPr/>
      </xdr:nvSpPr>
      <xdr:spPr>
        <a:xfrm>
          <a:off x="16459200" y="37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99077</xdr:rowOff>
    </xdr:from>
    <xdr:ext cx="762000" cy="259045"/>
    <xdr:sp macro="" textlink="">
      <xdr:nvSpPr>
        <xdr:cNvPr id="147" name="物件費該当値テキスト"/>
        <xdr:cNvSpPr txBox="1"/>
      </xdr:nvSpPr>
      <xdr:spPr>
        <a:xfrm>
          <a:off x="165989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76200</xdr:rowOff>
    </xdr:from>
    <xdr:to>
      <xdr:col>78</xdr:col>
      <xdr:colOff>120650</xdr:colOff>
      <xdr:row>22</xdr:row>
      <xdr:rowOff>6350</xdr:rowOff>
    </xdr:to>
    <xdr:sp macro="" textlink="">
      <xdr:nvSpPr>
        <xdr:cNvPr id="148" name="楕円 147"/>
        <xdr:cNvSpPr/>
      </xdr:nvSpPr>
      <xdr:spPr>
        <a:xfrm>
          <a:off x="15621000" y="36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162577</xdr:rowOff>
    </xdr:from>
    <xdr:ext cx="736600" cy="259045"/>
    <xdr:sp macro="" textlink="">
      <xdr:nvSpPr>
        <xdr:cNvPr id="149" name="テキスト ボックス 148"/>
        <xdr:cNvSpPr txBox="1"/>
      </xdr:nvSpPr>
      <xdr:spPr>
        <a:xfrm>
          <a:off x="15290800" y="376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114300</xdr:rowOff>
    </xdr:from>
    <xdr:to>
      <xdr:col>74</xdr:col>
      <xdr:colOff>31750</xdr:colOff>
      <xdr:row>21</xdr:row>
      <xdr:rowOff>44450</xdr:rowOff>
    </xdr:to>
    <xdr:sp macro="" textlink="">
      <xdr:nvSpPr>
        <xdr:cNvPr id="150" name="楕円 149"/>
        <xdr:cNvSpPr/>
      </xdr:nvSpPr>
      <xdr:spPr>
        <a:xfrm>
          <a:off x="14732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29227</xdr:rowOff>
    </xdr:from>
    <xdr:ext cx="762000" cy="259045"/>
    <xdr:sp macro="" textlink="">
      <xdr:nvSpPr>
        <xdr:cNvPr id="151" name="テキスト ボックス 150"/>
        <xdr:cNvSpPr txBox="1"/>
      </xdr:nvSpPr>
      <xdr:spPr>
        <a:xfrm>
          <a:off x="14401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19050</xdr:rowOff>
    </xdr:from>
    <xdr:to>
      <xdr:col>69</xdr:col>
      <xdr:colOff>142875</xdr:colOff>
      <xdr:row>20</xdr:row>
      <xdr:rowOff>120650</xdr:rowOff>
    </xdr:to>
    <xdr:sp macro="" textlink="">
      <xdr:nvSpPr>
        <xdr:cNvPr id="152" name="楕円 151"/>
        <xdr:cNvSpPr/>
      </xdr:nvSpPr>
      <xdr:spPr>
        <a:xfrm>
          <a:off x="13843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105427</xdr:rowOff>
    </xdr:from>
    <xdr:ext cx="762000" cy="259045"/>
    <xdr:sp macro="" textlink="">
      <xdr:nvSpPr>
        <xdr:cNvPr id="153" name="テキスト ボックス 152"/>
        <xdr:cNvSpPr txBox="1"/>
      </xdr:nvSpPr>
      <xdr:spPr>
        <a:xfrm>
          <a:off x="13512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114300</xdr:rowOff>
    </xdr:from>
    <xdr:to>
      <xdr:col>65</xdr:col>
      <xdr:colOff>53975</xdr:colOff>
      <xdr:row>20</xdr:row>
      <xdr:rowOff>44450</xdr:rowOff>
    </xdr:to>
    <xdr:sp macro="" textlink="">
      <xdr:nvSpPr>
        <xdr:cNvPr id="154" name="楕円 153"/>
        <xdr:cNvSpPr/>
      </xdr:nvSpPr>
      <xdr:spPr>
        <a:xfrm>
          <a:off x="12954000" y="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29227</xdr:rowOff>
    </xdr:from>
    <xdr:ext cx="762000" cy="259045"/>
    <xdr:sp macro="" textlink="">
      <xdr:nvSpPr>
        <xdr:cNvPr id="155" name="テキスト ボックス 154"/>
        <xdr:cNvSpPr txBox="1"/>
      </xdr:nvSpPr>
      <xdr:spPr>
        <a:xfrm>
          <a:off x="126238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その他の経費の割合が増加したことで，ポイントは減少したものの，幼児教育・保育の無償化に係る費用など子ども子育て関連経費や，障害児通所支援事業費などにより，類似団体や三重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経費が増加し続けると，財政を圧迫するため，必要な福祉政策の精査をする必要がある。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62</xdr:row>
      <xdr:rowOff>29028</xdr:rowOff>
    </xdr:to>
    <xdr:cxnSp macro="">
      <xdr:nvCxnSpPr>
        <xdr:cNvPr id="185" name="直線コネクタ 184"/>
        <xdr:cNvCxnSpPr/>
      </xdr:nvCxnSpPr>
      <xdr:spPr>
        <a:xfrm flipV="1">
          <a:off x="4826000" y="90587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1105</xdr:rowOff>
    </xdr:from>
    <xdr:ext cx="762000" cy="259045"/>
    <xdr:sp macro="" textlink="">
      <xdr:nvSpPr>
        <xdr:cNvPr id="186"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29028</xdr:rowOff>
    </xdr:from>
    <xdr:to>
      <xdr:col>24</xdr:col>
      <xdr:colOff>114300</xdr:colOff>
      <xdr:row>62</xdr:row>
      <xdr:rowOff>29028</xdr:rowOff>
    </xdr:to>
    <xdr:cxnSp macro="">
      <xdr:nvCxnSpPr>
        <xdr:cNvPr id="187" name="直線コネクタ 186"/>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12700</xdr:rowOff>
    </xdr:to>
    <xdr:cxnSp macro="">
      <xdr:nvCxnSpPr>
        <xdr:cNvPr id="190" name="直線コネクタ 189"/>
        <xdr:cNvCxnSpPr/>
      </xdr:nvCxnSpPr>
      <xdr:spPr>
        <a:xfrm flipV="1">
          <a:off x="3987800" y="10234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60</xdr:row>
      <xdr:rowOff>12700</xdr:rowOff>
    </xdr:to>
    <xdr:cxnSp macro="">
      <xdr:nvCxnSpPr>
        <xdr:cNvPr id="193" name="直線コネクタ 192"/>
        <xdr:cNvCxnSpPr/>
      </xdr:nvCxnSpPr>
      <xdr:spPr>
        <a:xfrm>
          <a:off x="3098800" y="10169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59</xdr:row>
      <xdr:rowOff>53522</xdr:rowOff>
    </xdr:to>
    <xdr:cxnSp macro="">
      <xdr:nvCxnSpPr>
        <xdr:cNvPr id="196" name="直線コネクタ 195"/>
        <xdr:cNvCxnSpPr/>
      </xdr:nvCxnSpPr>
      <xdr:spPr>
        <a:xfrm>
          <a:off x="2209800" y="99078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7" name="フローチャート: 判断 196"/>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8" name="テキスト ボックス 197"/>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59</xdr:row>
      <xdr:rowOff>20865</xdr:rowOff>
    </xdr:to>
    <xdr:cxnSp macro="">
      <xdr:nvCxnSpPr>
        <xdr:cNvPr id="199" name="直線コネクタ 198"/>
        <xdr:cNvCxnSpPr/>
      </xdr:nvCxnSpPr>
      <xdr:spPr>
        <a:xfrm flipV="1">
          <a:off x="1320800" y="99078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200" name="フローチャート: 判断 199"/>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01" name="テキスト ボックス 200"/>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02" name="フローチャート: 判断 201"/>
        <xdr:cNvSpPr/>
      </xdr:nvSpPr>
      <xdr:spPr>
        <a:xfrm>
          <a:off x="1270000" y="1031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03" name="テキスト ボックス 202"/>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09" name="楕円 208"/>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10" name="扶助費該当値テキスト"/>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1" name="楕円 210"/>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2" name="テキスト ボックス 211"/>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3" name="楕円 212"/>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4" name="テキスト ボックス 213"/>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84365</xdr:rowOff>
    </xdr:from>
    <xdr:to>
      <xdr:col>11</xdr:col>
      <xdr:colOff>60325</xdr:colOff>
      <xdr:row>58</xdr:row>
      <xdr:rowOff>14515</xdr:rowOff>
    </xdr:to>
    <xdr:sp macro="" textlink="">
      <xdr:nvSpPr>
        <xdr:cNvPr id="215" name="楕円 214"/>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16" name="テキスト ボックス 215"/>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7" name="楕円 216"/>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81842</xdr:rowOff>
    </xdr:from>
    <xdr:ext cx="762000" cy="259045"/>
    <xdr:sp macro="" textlink="">
      <xdr:nvSpPr>
        <xdr:cNvPr id="218" name="テキスト ボックス 217"/>
        <xdr:cNvSpPr txBox="1"/>
      </xdr:nvSpPr>
      <xdr:spPr>
        <a:xfrm>
          <a:off x="939800" y="98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ポイント増加した主な要因は，水道事業への出資金が増加したためであるが，介護保険事業に係る広域連合負担金や後期高齢者医療特別会計への繰出金も依然として増加傾向にある。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扶助費と合わせて，社会保障関連経費全体の見直しが必要である。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4" name="直線コネクタ 243"/>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7"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8" name="直線コネクタ 247"/>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24130</xdr:rowOff>
    </xdr:to>
    <xdr:cxnSp macro="">
      <xdr:nvCxnSpPr>
        <xdr:cNvPr id="249" name="直線コネクタ 248"/>
        <xdr:cNvCxnSpPr/>
      </xdr:nvCxnSpPr>
      <xdr:spPr>
        <a:xfrm>
          <a:off x="15671800" y="9735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50"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1" name="フローチャート: 判断 250"/>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134620</xdr:rowOff>
    </xdr:to>
    <xdr:cxnSp macro="">
      <xdr:nvCxnSpPr>
        <xdr:cNvPr id="252" name="直線コネクタ 251"/>
        <xdr:cNvCxnSpPr/>
      </xdr:nvCxnSpPr>
      <xdr:spPr>
        <a:xfrm>
          <a:off x="14782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3" name="フローチャート: 判断 252"/>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4" name="テキスト ボックス 253"/>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104140</xdr:rowOff>
    </xdr:to>
    <xdr:cxnSp macro="">
      <xdr:nvCxnSpPr>
        <xdr:cNvPr id="255" name="直線コネクタ 254"/>
        <xdr:cNvCxnSpPr/>
      </xdr:nvCxnSpPr>
      <xdr:spPr>
        <a:xfrm>
          <a:off x="13893800" y="969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6" name="フローチャート: 判断 255"/>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57" name="テキスト ボックス 256"/>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88900</xdr:rowOff>
    </xdr:to>
    <xdr:cxnSp macro="">
      <xdr:nvCxnSpPr>
        <xdr:cNvPr id="258" name="直線コネクタ 257"/>
        <xdr:cNvCxnSpPr/>
      </xdr:nvCxnSpPr>
      <xdr:spPr>
        <a:xfrm>
          <a:off x="13004800" y="9583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9" name="フローチャート: 判断 258"/>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60" name="テキスト ボックス 259"/>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61" name="フローチャート: 判断 260"/>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62" name="テキスト ボックス 261"/>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8" name="楕円 267"/>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9"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0" name="楕円 269"/>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1" name="テキスト ボックス 27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2" name="楕円 271"/>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3" name="テキスト ボックス 272"/>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6" name="楕円 275"/>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7" name="テキスト ボックス 276"/>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補助費等の大部分は，平成</a:t>
          </a:r>
          <a:r>
            <a:rPr kumimoji="1" lang="en-US" altLang="ja-JP" sz="1250">
              <a:latin typeface="ＭＳ Ｐゴシック" panose="020B0600070205080204" pitchFamily="50" charset="-128"/>
              <a:ea typeface="ＭＳ Ｐゴシック" panose="020B0600070205080204" pitchFamily="50" charset="-128"/>
            </a:rPr>
            <a:t>24</a:t>
          </a:r>
          <a:r>
            <a:rPr kumimoji="1" lang="ja-JP" altLang="en-US" sz="1250">
              <a:latin typeface="ＭＳ Ｐゴシック" panose="020B0600070205080204" pitchFamily="50" charset="-128"/>
              <a:ea typeface="ＭＳ Ｐゴシック" panose="020B0600070205080204" pitchFamily="50" charset="-128"/>
            </a:rPr>
            <a:t>年度から下水道事業の公営企業化に伴い支出している補助金等（繰出金）が占めている。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平成３０年度と比較すると，下水道事業への補助金が減少したことや，幼児教育・保育の無償化により，私立幼稚園就園助成費が減少したことで</a:t>
          </a:r>
          <a:r>
            <a:rPr kumimoji="1" lang="en-US" altLang="ja-JP" sz="1250">
              <a:latin typeface="ＭＳ Ｐゴシック" panose="020B0600070205080204" pitchFamily="50" charset="-128"/>
              <a:ea typeface="ＭＳ Ｐゴシック" panose="020B0600070205080204" pitchFamily="50" charset="-128"/>
            </a:rPr>
            <a:t>1.4</a:t>
          </a:r>
          <a:r>
            <a:rPr kumimoji="1" lang="ja-JP" altLang="en-US" sz="1250">
              <a:latin typeface="ＭＳ Ｐゴシック" panose="020B0600070205080204" pitchFamily="50" charset="-128"/>
              <a:ea typeface="ＭＳ Ｐゴシック" panose="020B0600070205080204" pitchFamily="50" charset="-128"/>
            </a:rPr>
            <a:t>ポイント減少した。</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類似団体，全国及び三重県平均を下回っているが，市の財政負担を軽減するため，必要性の低い補助金の見直しや廃止に取り組む。</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7" name="直線コネクタ 306"/>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8"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9" name="直線コネクタ 308"/>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10"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11" name="直線コネクタ 310"/>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107950</xdr:rowOff>
    </xdr:to>
    <xdr:cxnSp macro="">
      <xdr:nvCxnSpPr>
        <xdr:cNvPr id="312" name="直線コネクタ 311"/>
        <xdr:cNvCxnSpPr/>
      </xdr:nvCxnSpPr>
      <xdr:spPr>
        <a:xfrm flipV="1">
          <a:off x="15671800" y="59563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13"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36</xdr:row>
      <xdr:rowOff>121557</xdr:rowOff>
    </xdr:to>
    <xdr:cxnSp macro="">
      <xdr:nvCxnSpPr>
        <xdr:cNvPr id="315" name="直線コネクタ 314"/>
        <xdr:cNvCxnSpPr/>
      </xdr:nvCxnSpPr>
      <xdr:spPr>
        <a:xfrm flipV="1">
          <a:off x="14782800" y="61087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6" name="フローチャート: 判断 315"/>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7" name="テキスト ボックス 316"/>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121557</xdr:rowOff>
    </xdr:from>
    <xdr:to>
      <xdr:col>73</xdr:col>
      <xdr:colOff>180975</xdr:colOff>
      <xdr:row>36</xdr:row>
      <xdr:rowOff>165100</xdr:rowOff>
    </xdr:to>
    <xdr:cxnSp macro="">
      <xdr:nvCxnSpPr>
        <xdr:cNvPr id="318" name="直線コネクタ 317"/>
        <xdr:cNvCxnSpPr/>
      </xdr:nvCxnSpPr>
      <xdr:spPr>
        <a:xfrm flipV="1">
          <a:off x="13893800" y="629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9" name="フローチャート: 判断 318"/>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20" name="テキスト ボックス 319"/>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121557</xdr:rowOff>
    </xdr:from>
    <xdr:to>
      <xdr:col>69</xdr:col>
      <xdr:colOff>92075</xdr:colOff>
      <xdr:row>36</xdr:row>
      <xdr:rowOff>165100</xdr:rowOff>
    </xdr:to>
    <xdr:cxnSp macro="">
      <xdr:nvCxnSpPr>
        <xdr:cNvPr id="321" name="直線コネクタ 320"/>
        <xdr:cNvCxnSpPr/>
      </xdr:nvCxnSpPr>
      <xdr:spPr>
        <a:xfrm>
          <a:off x="13004800" y="6293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51905</xdr:rowOff>
    </xdr:from>
    <xdr:ext cx="762000" cy="259045"/>
    <xdr:sp macro="" textlink="">
      <xdr:nvSpPr>
        <xdr:cNvPr id="323" name="テキスト ボックス 322"/>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4" name="フローチャート: 判断 323"/>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5" name="テキスト ボックス 324"/>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1" name="楕円 330"/>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2"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3" name="楕円 332"/>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4" name="テキスト ボックス 333"/>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70757</xdr:rowOff>
    </xdr:from>
    <xdr:to>
      <xdr:col>74</xdr:col>
      <xdr:colOff>31750</xdr:colOff>
      <xdr:row>37</xdr:row>
      <xdr:rowOff>907</xdr:rowOff>
    </xdr:to>
    <xdr:sp macro="" textlink="">
      <xdr:nvSpPr>
        <xdr:cNvPr id="335" name="楕円 334"/>
        <xdr:cNvSpPr/>
      </xdr:nvSpPr>
      <xdr:spPr>
        <a:xfrm>
          <a:off x="14732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157134</xdr:rowOff>
    </xdr:from>
    <xdr:ext cx="762000" cy="259045"/>
    <xdr:sp macro="" textlink="">
      <xdr:nvSpPr>
        <xdr:cNvPr id="336" name="テキスト ボックス 335"/>
        <xdr:cNvSpPr txBox="1"/>
      </xdr:nvSpPr>
      <xdr:spPr>
        <a:xfrm>
          <a:off x="14401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37" name="楕円 336"/>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38" name="テキスト ボックス 33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39" name="楕円 338"/>
        <xdr:cNvSpPr/>
      </xdr:nvSpPr>
      <xdr:spPr>
        <a:xfrm>
          <a:off x="12954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40" name="テキスト ボックス 339"/>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過去に市債発行を抑制してきたことから，ここ数年減少傾向にあり類似団体や全国そして三重県平均全てを下回っている。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老朽化対策等により，市債発行額及び市債残高の増額が予想されるが，計画的な財政運営により，基金残高の確保と臨時財政対策債等の発行抑制，繰上償還に取り組み，公債費負担の平準化と経費の縮減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8" name="直線コネクタ 367"/>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75</xdr:row>
      <xdr:rowOff>77470</xdr:rowOff>
    </xdr:to>
    <xdr:cxnSp macro="">
      <xdr:nvCxnSpPr>
        <xdr:cNvPr id="373" name="直線コネクタ 372"/>
        <xdr:cNvCxnSpPr/>
      </xdr:nvCxnSpPr>
      <xdr:spPr>
        <a:xfrm flipV="1">
          <a:off x="3987800" y="128295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138430</xdr:rowOff>
    </xdr:to>
    <xdr:cxnSp macro="">
      <xdr:nvCxnSpPr>
        <xdr:cNvPr id="376" name="直線コネクタ 375"/>
        <xdr:cNvCxnSpPr/>
      </xdr:nvCxnSpPr>
      <xdr:spPr>
        <a:xfrm flipV="1">
          <a:off x="3098800" y="12936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8" name="テキスト ボックス 377"/>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146050</xdr:rowOff>
    </xdr:to>
    <xdr:cxnSp macro="">
      <xdr:nvCxnSpPr>
        <xdr:cNvPr id="379" name="直線コネクタ 378"/>
        <xdr:cNvCxnSpPr/>
      </xdr:nvCxnSpPr>
      <xdr:spPr>
        <a:xfrm flipV="1">
          <a:off x="2209800" y="1299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80" name="フローチャート: 判断 379"/>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1" name="テキスト ボックス 380"/>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146050</xdr:rowOff>
    </xdr:from>
    <xdr:to>
      <xdr:col>11</xdr:col>
      <xdr:colOff>9525</xdr:colOff>
      <xdr:row>76</xdr:row>
      <xdr:rowOff>50800</xdr:rowOff>
    </xdr:to>
    <xdr:cxnSp macro="">
      <xdr:nvCxnSpPr>
        <xdr:cNvPr id="382" name="直線コネクタ 381"/>
        <xdr:cNvCxnSpPr/>
      </xdr:nvCxnSpPr>
      <xdr:spPr>
        <a:xfrm flipV="1">
          <a:off x="1320800" y="1300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3" name="フローチャート: 判断 382"/>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4" name="テキスト ボックス 383"/>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5" name="フローチャート: 判断 384"/>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6" name="テキスト ボックス 385"/>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92" name="楕円 391"/>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3"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4" name="楕円 393"/>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5" name="テキスト ボックス 394"/>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6" name="楕円 395"/>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7" name="テキスト ボックス 396"/>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95250</xdr:rowOff>
    </xdr:from>
    <xdr:to>
      <xdr:col>11</xdr:col>
      <xdr:colOff>60325</xdr:colOff>
      <xdr:row>76</xdr:row>
      <xdr:rowOff>25400</xdr:rowOff>
    </xdr:to>
    <xdr:sp macro="" textlink="">
      <xdr:nvSpPr>
        <xdr:cNvPr id="398" name="楕円 397"/>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35577</xdr:rowOff>
    </xdr:from>
    <xdr:ext cx="762000" cy="259045"/>
    <xdr:sp macro="" textlink="">
      <xdr:nvSpPr>
        <xdr:cNvPr id="399" name="テキスト ボックス 398"/>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0" name="楕円 399"/>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1" name="テキスト ボックス 400"/>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減少の主な要因は，下水道事業会計への繰出金の減によるものである。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保障関連経費の増加傾向に加え，今後は公共施設の老朽化対策等により維持補修費の増加が見込まれるため，福祉政策の精査や公共施設マネジメントの推進等により，経常的経費を削減し，健全な財政運営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96520</xdr:rowOff>
    </xdr:from>
    <xdr:to>
      <xdr:col>82</xdr:col>
      <xdr:colOff>107950</xdr:colOff>
      <xdr:row>80</xdr:row>
      <xdr:rowOff>27939</xdr:rowOff>
    </xdr:to>
    <xdr:cxnSp macro="">
      <xdr:nvCxnSpPr>
        <xdr:cNvPr id="429" name="直線コネクタ 428"/>
        <xdr:cNvCxnSpPr/>
      </xdr:nvCxnSpPr>
      <xdr:spPr>
        <a:xfrm flipV="1">
          <a:off x="16510000" y="124409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xdr:rowOff>
    </xdr:from>
    <xdr:ext cx="762000" cy="259045"/>
    <xdr:sp macro="" textlink="">
      <xdr:nvSpPr>
        <xdr:cNvPr id="430" name="公債費以外最小値テキスト"/>
        <xdr:cNvSpPr txBox="1"/>
      </xdr:nvSpPr>
      <xdr:spPr>
        <a:xfrm>
          <a:off x="16598900" y="1371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27939</xdr:rowOff>
    </xdr:from>
    <xdr:to>
      <xdr:col>82</xdr:col>
      <xdr:colOff>196850</xdr:colOff>
      <xdr:row>80</xdr:row>
      <xdr:rowOff>27939</xdr:rowOff>
    </xdr:to>
    <xdr:cxnSp macro="">
      <xdr:nvCxnSpPr>
        <xdr:cNvPr id="431" name="直線コネクタ 430"/>
        <xdr:cNvCxnSpPr/>
      </xdr:nvCxnSpPr>
      <xdr:spPr>
        <a:xfrm>
          <a:off x="16421100" y="13743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11447</xdr:rowOff>
    </xdr:from>
    <xdr:ext cx="762000" cy="259045"/>
    <xdr:sp macro="" textlink="">
      <xdr:nvSpPr>
        <xdr:cNvPr id="432" name="公債費以外最大値テキスト"/>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96520</xdr:rowOff>
    </xdr:from>
    <xdr:to>
      <xdr:col>82</xdr:col>
      <xdr:colOff>196850</xdr:colOff>
      <xdr:row>72</xdr:row>
      <xdr:rowOff>96520</xdr:rowOff>
    </xdr:to>
    <xdr:cxnSp macro="">
      <xdr:nvCxnSpPr>
        <xdr:cNvPr id="433" name="直線コネクタ 432"/>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27939</xdr:rowOff>
    </xdr:from>
    <xdr:to>
      <xdr:col>82</xdr:col>
      <xdr:colOff>107950</xdr:colOff>
      <xdr:row>80</xdr:row>
      <xdr:rowOff>88900</xdr:rowOff>
    </xdr:to>
    <xdr:cxnSp macro="">
      <xdr:nvCxnSpPr>
        <xdr:cNvPr id="434" name="直線コネクタ 433"/>
        <xdr:cNvCxnSpPr/>
      </xdr:nvCxnSpPr>
      <xdr:spPr>
        <a:xfrm flipV="1">
          <a:off x="15671800" y="137439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123207</xdr:rowOff>
    </xdr:from>
    <xdr:ext cx="762000" cy="259045"/>
    <xdr:sp macro="" textlink="">
      <xdr:nvSpPr>
        <xdr:cNvPr id="435" name="公債費以外平均値テキスト"/>
        <xdr:cNvSpPr txBox="1"/>
      </xdr:nvSpPr>
      <xdr:spPr>
        <a:xfrm>
          <a:off x="16598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6" name="フローチャート: 判断 435"/>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88900</xdr:rowOff>
    </xdr:from>
    <xdr:to>
      <xdr:col>78</xdr:col>
      <xdr:colOff>69850</xdr:colOff>
      <xdr:row>80</xdr:row>
      <xdr:rowOff>127000</xdr:rowOff>
    </xdr:to>
    <xdr:cxnSp macro="">
      <xdr:nvCxnSpPr>
        <xdr:cNvPr id="437" name="直線コネクタ 436"/>
        <xdr:cNvCxnSpPr/>
      </xdr:nvCxnSpPr>
      <xdr:spPr>
        <a:xfrm flipV="1">
          <a:off x="14782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8" name="フローチャート: 判断 437"/>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9" name="テキスト ボックス 438"/>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80</xdr:row>
      <xdr:rowOff>127000</xdr:rowOff>
    </xdr:to>
    <xdr:cxnSp macro="">
      <xdr:nvCxnSpPr>
        <xdr:cNvPr id="440" name="直線コネクタ 439"/>
        <xdr:cNvCxnSpPr/>
      </xdr:nvCxnSpPr>
      <xdr:spPr>
        <a:xfrm>
          <a:off x="13893800" y="1372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68580</xdr:rowOff>
    </xdr:from>
    <xdr:to>
      <xdr:col>74</xdr:col>
      <xdr:colOff>31750</xdr:colOff>
      <xdr:row>76</xdr:row>
      <xdr:rowOff>170180</xdr:rowOff>
    </xdr:to>
    <xdr:sp macro="" textlink="">
      <xdr:nvSpPr>
        <xdr:cNvPr id="441" name="フローチャート: 判断 440"/>
        <xdr:cNvSpPr/>
      </xdr:nvSpPr>
      <xdr:spPr>
        <a:xfrm>
          <a:off x="14732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8907</xdr:rowOff>
    </xdr:from>
    <xdr:ext cx="762000" cy="259045"/>
    <xdr:sp macro="" textlink="">
      <xdr:nvSpPr>
        <xdr:cNvPr id="442" name="テキスト ボックス 441"/>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80</xdr:row>
      <xdr:rowOff>12700</xdr:rowOff>
    </xdr:to>
    <xdr:cxnSp macro="">
      <xdr:nvCxnSpPr>
        <xdr:cNvPr id="443" name="直線コネクタ 442"/>
        <xdr:cNvCxnSpPr/>
      </xdr:nvCxnSpPr>
      <xdr:spPr>
        <a:xfrm>
          <a:off x="13004800" y="1360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53339</xdr:rowOff>
    </xdr:from>
    <xdr:to>
      <xdr:col>69</xdr:col>
      <xdr:colOff>142875</xdr:colOff>
      <xdr:row>76</xdr:row>
      <xdr:rowOff>154939</xdr:rowOff>
    </xdr:to>
    <xdr:sp macro="" textlink="">
      <xdr:nvSpPr>
        <xdr:cNvPr id="444" name="フローチャート: 判断 443"/>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45" name="テキスト ボックス 444"/>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102870</xdr:rowOff>
    </xdr:from>
    <xdr:to>
      <xdr:col>65</xdr:col>
      <xdr:colOff>53975</xdr:colOff>
      <xdr:row>78</xdr:row>
      <xdr:rowOff>33020</xdr:rowOff>
    </xdr:to>
    <xdr:sp macro="" textlink="">
      <xdr:nvSpPr>
        <xdr:cNvPr id="446" name="フローチャート: 判断 445"/>
        <xdr:cNvSpPr/>
      </xdr:nvSpPr>
      <xdr:spPr>
        <a:xfrm>
          <a:off x="12954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43197</xdr:rowOff>
    </xdr:from>
    <xdr:ext cx="762000" cy="259045"/>
    <xdr:sp macro="" textlink="">
      <xdr:nvSpPr>
        <xdr:cNvPr id="447" name="テキスト ボックス 446"/>
        <xdr:cNvSpPr txBox="1"/>
      </xdr:nvSpPr>
      <xdr:spPr>
        <a:xfrm>
          <a:off x="12623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148589</xdr:rowOff>
    </xdr:from>
    <xdr:to>
      <xdr:col>82</xdr:col>
      <xdr:colOff>158750</xdr:colOff>
      <xdr:row>80</xdr:row>
      <xdr:rowOff>78739</xdr:rowOff>
    </xdr:to>
    <xdr:sp macro="" textlink="">
      <xdr:nvSpPr>
        <xdr:cNvPr id="453" name="楕円 452"/>
        <xdr:cNvSpPr/>
      </xdr:nvSpPr>
      <xdr:spPr>
        <a:xfrm>
          <a:off x="16459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57166</xdr:rowOff>
    </xdr:from>
    <xdr:ext cx="762000" cy="259045"/>
    <xdr:sp macro="" textlink="">
      <xdr:nvSpPr>
        <xdr:cNvPr id="454" name="公債費以外該当値テキスト"/>
        <xdr:cNvSpPr txBox="1"/>
      </xdr:nvSpPr>
      <xdr:spPr>
        <a:xfrm>
          <a:off x="16598900" y="1360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38100</xdr:rowOff>
    </xdr:from>
    <xdr:to>
      <xdr:col>78</xdr:col>
      <xdr:colOff>120650</xdr:colOff>
      <xdr:row>80</xdr:row>
      <xdr:rowOff>139700</xdr:rowOff>
    </xdr:to>
    <xdr:sp macro="" textlink="">
      <xdr:nvSpPr>
        <xdr:cNvPr id="455" name="楕円 454"/>
        <xdr:cNvSpPr/>
      </xdr:nvSpPr>
      <xdr:spPr>
        <a:xfrm>
          <a:off x="15621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124477</xdr:rowOff>
    </xdr:from>
    <xdr:ext cx="736600" cy="259045"/>
    <xdr:sp macro="" textlink="">
      <xdr:nvSpPr>
        <xdr:cNvPr id="456" name="テキスト ボックス 455"/>
        <xdr:cNvSpPr txBox="1"/>
      </xdr:nvSpPr>
      <xdr:spPr>
        <a:xfrm>
          <a:off x="15290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76200</xdr:rowOff>
    </xdr:from>
    <xdr:to>
      <xdr:col>74</xdr:col>
      <xdr:colOff>31750</xdr:colOff>
      <xdr:row>81</xdr:row>
      <xdr:rowOff>6350</xdr:rowOff>
    </xdr:to>
    <xdr:sp macro="" textlink="">
      <xdr:nvSpPr>
        <xdr:cNvPr id="457" name="楕円 456"/>
        <xdr:cNvSpPr/>
      </xdr:nvSpPr>
      <xdr:spPr>
        <a:xfrm>
          <a:off x="14732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162577</xdr:rowOff>
    </xdr:from>
    <xdr:ext cx="762000" cy="259045"/>
    <xdr:sp macro="" textlink="">
      <xdr:nvSpPr>
        <xdr:cNvPr id="458" name="テキスト ボックス 457"/>
        <xdr:cNvSpPr txBox="1"/>
      </xdr:nvSpPr>
      <xdr:spPr>
        <a:xfrm>
          <a:off x="14401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59" name="楕円 458"/>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60" name="テキスト ボックス 459"/>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61" name="楕円 460"/>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62" name="テキスト ボックス 461"/>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28778</xdr:rowOff>
    </xdr:from>
    <xdr:to>
      <xdr:col>29</xdr:col>
      <xdr:colOff>127000</xdr:colOff>
      <xdr:row>16</xdr:row>
      <xdr:rowOff>73264</xdr:rowOff>
    </xdr:to>
    <xdr:cxnSp macro="">
      <xdr:nvCxnSpPr>
        <xdr:cNvPr id="48" name="直線コネクタ 47"/>
        <xdr:cNvCxnSpPr/>
      </xdr:nvCxnSpPr>
      <xdr:spPr bwMode="auto">
        <a:xfrm flipV="1">
          <a:off x="5003800" y="2819603"/>
          <a:ext cx="647700" cy="4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105010</xdr:rowOff>
    </xdr:from>
    <xdr:ext cx="762000" cy="259045"/>
    <xdr:sp macro="" textlink="">
      <xdr:nvSpPr>
        <xdr:cNvPr id="49" name="人口1人当たり決算額の推移平均値テキスト130"/>
        <xdr:cNvSpPr txBox="1"/>
      </xdr:nvSpPr>
      <xdr:spPr>
        <a:xfrm>
          <a:off x="5740400" y="255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73264</xdr:rowOff>
    </xdr:from>
    <xdr:to>
      <xdr:col>26</xdr:col>
      <xdr:colOff>50800</xdr:colOff>
      <xdr:row>16</xdr:row>
      <xdr:rowOff>121178</xdr:rowOff>
    </xdr:to>
    <xdr:cxnSp macro="">
      <xdr:nvCxnSpPr>
        <xdr:cNvPr id="51" name="直線コネクタ 50"/>
        <xdr:cNvCxnSpPr/>
      </xdr:nvCxnSpPr>
      <xdr:spPr bwMode="auto">
        <a:xfrm flipV="1">
          <a:off x="4305300" y="2864089"/>
          <a:ext cx="698500" cy="4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70919</xdr:rowOff>
    </xdr:from>
    <xdr:ext cx="736600" cy="259045"/>
    <xdr:sp macro="" textlink="">
      <xdr:nvSpPr>
        <xdr:cNvPr id="53" name="テキスト ボックス 52"/>
        <xdr:cNvSpPr txBox="1"/>
      </xdr:nvSpPr>
      <xdr:spPr>
        <a:xfrm>
          <a:off x="4622800" y="251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106776</xdr:rowOff>
    </xdr:from>
    <xdr:to>
      <xdr:col>22</xdr:col>
      <xdr:colOff>114300</xdr:colOff>
      <xdr:row>16</xdr:row>
      <xdr:rowOff>121178</xdr:rowOff>
    </xdr:to>
    <xdr:cxnSp macro="">
      <xdr:nvCxnSpPr>
        <xdr:cNvPr id="54" name="直線コネクタ 53"/>
        <xdr:cNvCxnSpPr/>
      </xdr:nvCxnSpPr>
      <xdr:spPr bwMode="auto">
        <a:xfrm>
          <a:off x="3606800" y="2897601"/>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84269</xdr:rowOff>
    </xdr:from>
    <xdr:ext cx="762000" cy="259045"/>
    <xdr:sp macro="" textlink="">
      <xdr:nvSpPr>
        <xdr:cNvPr id="56" name="テキスト ボックス 55"/>
        <xdr:cNvSpPr txBox="1"/>
      </xdr:nvSpPr>
      <xdr:spPr>
        <a:xfrm>
          <a:off x="3924300" y="25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80670</xdr:rowOff>
    </xdr:from>
    <xdr:to>
      <xdr:col>18</xdr:col>
      <xdr:colOff>177800</xdr:colOff>
      <xdr:row>16</xdr:row>
      <xdr:rowOff>106776</xdr:rowOff>
    </xdr:to>
    <xdr:cxnSp macro="">
      <xdr:nvCxnSpPr>
        <xdr:cNvPr id="57" name="直線コネクタ 56"/>
        <xdr:cNvCxnSpPr/>
      </xdr:nvCxnSpPr>
      <xdr:spPr bwMode="auto">
        <a:xfrm>
          <a:off x="2908300" y="2871495"/>
          <a:ext cx="6985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122536</xdr:rowOff>
    </xdr:from>
    <xdr:ext cx="762000" cy="259045"/>
    <xdr:sp macro="" textlink="">
      <xdr:nvSpPr>
        <xdr:cNvPr id="59" name="テキスト ボックス 58"/>
        <xdr:cNvSpPr txBox="1"/>
      </xdr:nvSpPr>
      <xdr:spPr>
        <a:xfrm>
          <a:off x="32258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93113</xdr:rowOff>
    </xdr:from>
    <xdr:ext cx="762000" cy="259045"/>
    <xdr:sp macro="" textlink="">
      <xdr:nvSpPr>
        <xdr:cNvPr id="61" name="テキスト ボックス 60"/>
        <xdr:cNvSpPr txBox="1"/>
      </xdr:nvSpPr>
      <xdr:spPr>
        <a:xfrm>
          <a:off x="2527300" y="305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149428</xdr:rowOff>
    </xdr:from>
    <xdr:to>
      <xdr:col>29</xdr:col>
      <xdr:colOff>177800</xdr:colOff>
      <xdr:row>16</xdr:row>
      <xdr:rowOff>79578</xdr:rowOff>
    </xdr:to>
    <xdr:sp macro="" textlink="">
      <xdr:nvSpPr>
        <xdr:cNvPr id="67" name="楕円 66"/>
        <xdr:cNvSpPr/>
      </xdr:nvSpPr>
      <xdr:spPr bwMode="auto">
        <a:xfrm>
          <a:off x="5600700" y="2768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121505</xdr:rowOff>
    </xdr:from>
    <xdr:ext cx="762000" cy="259045"/>
    <xdr:sp macro="" textlink="">
      <xdr:nvSpPr>
        <xdr:cNvPr id="68" name="人口1人当たり決算額の推移該当値テキスト130"/>
        <xdr:cNvSpPr txBox="1"/>
      </xdr:nvSpPr>
      <xdr:spPr>
        <a:xfrm>
          <a:off x="5740400" y="2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22464</xdr:rowOff>
    </xdr:from>
    <xdr:to>
      <xdr:col>26</xdr:col>
      <xdr:colOff>101600</xdr:colOff>
      <xdr:row>16</xdr:row>
      <xdr:rowOff>124064</xdr:rowOff>
    </xdr:to>
    <xdr:sp macro="" textlink="">
      <xdr:nvSpPr>
        <xdr:cNvPr id="69" name="楕円 68"/>
        <xdr:cNvSpPr/>
      </xdr:nvSpPr>
      <xdr:spPr bwMode="auto">
        <a:xfrm>
          <a:off x="4953000" y="281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108841</xdr:rowOff>
    </xdr:from>
    <xdr:ext cx="736600" cy="259045"/>
    <xdr:sp macro="" textlink="">
      <xdr:nvSpPr>
        <xdr:cNvPr id="70" name="テキスト ボックス 69"/>
        <xdr:cNvSpPr txBox="1"/>
      </xdr:nvSpPr>
      <xdr:spPr>
        <a:xfrm>
          <a:off x="4622800" y="289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70378</xdr:rowOff>
    </xdr:from>
    <xdr:to>
      <xdr:col>22</xdr:col>
      <xdr:colOff>165100</xdr:colOff>
      <xdr:row>17</xdr:row>
      <xdr:rowOff>528</xdr:rowOff>
    </xdr:to>
    <xdr:sp macro="" textlink="">
      <xdr:nvSpPr>
        <xdr:cNvPr id="71" name="楕円 70"/>
        <xdr:cNvSpPr/>
      </xdr:nvSpPr>
      <xdr:spPr bwMode="auto">
        <a:xfrm>
          <a:off x="4254500" y="286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156755</xdr:rowOff>
    </xdr:from>
    <xdr:ext cx="762000" cy="259045"/>
    <xdr:sp macro="" textlink="">
      <xdr:nvSpPr>
        <xdr:cNvPr id="72" name="テキスト ボックス 71"/>
        <xdr:cNvSpPr txBox="1"/>
      </xdr:nvSpPr>
      <xdr:spPr>
        <a:xfrm>
          <a:off x="3924300" y="294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55976</xdr:rowOff>
    </xdr:from>
    <xdr:to>
      <xdr:col>19</xdr:col>
      <xdr:colOff>38100</xdr:colOff>
      <xdr:row>16</xdr:row>
      <xdr:rowOff>157576</xdr:rowOff>
    </xdr:to>
    <xdr:sp macro="" textlink="">
      <xdr:nvSpPr>
        <xdr:cNvPr id="73" name="楕円 72"/>
        <xdr:cNvSpPr/>
      </xdr:nvSpPr>
      <xdr:spPr bwMode="auto">
        <a:xfrm>
          <a:off x="3556000" y="284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142353</xdr:rowOff>
    </xdr:from>
    <xdr:ext cx="762000" cy="259045"/>
    <xdr:sp macro="" textlink="">
      <xdr:nvSpPr>
        <xdr:cNvPr id="74" name="テキスト ボックス 73"/>
        <xdr:cNvSpPr txBox="1"/>
      </xdr:nvSpPr>
      <xdr:spPr>
        <a:xfrm>
          <a:off x="3225800" y="2933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29870</xdr:rowOff>
    </xdr:from>
    <xdr:to>
      <xdr:col>15</xdr:col>
      <xdr:colOff>101600</xdr:colOff>
      <xdr:row>16</xdr:row>
      <xdr:rowOff>131470</xdr:rowOff>
    </xdr:to>
    <xdr:sp macro="" textlink="">
      <xdr:nvSpPr>
        <xdr:cNvPr id="75" name="楕円 74"/>
        <xdr:cNvSpPr/>
      </xdr:nvSpPr>
      <xdr:spPr bwMode="auto">
        <a:xfrm>
          <a:off x="2857500" y="282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141647</xdr:rowOff>
    </xdr:from>
    <xdr:ext cx="762000" cy="259045"/>
    <xdr:sp macro="" textlink="">
      <xdr:nvSpPr>
        <xdr:cNvPr id="76" name="テキスト ボックス 75"/>
        <xdr:cNvSpPr txBox="1"/>
      </xdr:nvSpPr>
      <xdr:spPr>
        <a:xfrm>
          <a:off x="2527300" y="258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128105</xdr:rowOff>
    </xdr:from>
    <xdr:to>
      <xdr:col>29</xdr:col>
      <xdr:colOff>127000</xdr:colOff>
      <xdr:row>36</xdr:row>
      <xdr:rowOff>142659</xdr:rowOff>
    </xdr:to>
    <xdr:cxnSp macro="">
      <xdr:nvCxnSpPr>
        <xdr:cNvPr id="109" name="直線コネクタ 108"/>
        <xdr:cNvCxnSpPr/>
      </xdr:nvCxnSpPr>
      <xdr:spPr bwMode="auto">
        <a:xfrm>
          <a:off x="5003800" y="7081355"/>
          <a:ext cx="647700" cy="1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4678</xdr:rowOff>
    </xdr:from>
    <xdr:ext cx="762000" cy="259045"/>
    <xdr:sp macro="" textlink="">
      <xdr:nvSpPr>
        <xdr:cNvPr id="110" name="人口1人当たり決算額の推移平均値テキスト445"/>
        <xdr:cNvSpPr txBox="1"/>
      </xdr:nvSpPr>
      <xdr:spPr>
        <a:xfrm>
          <a:off x="5740400" y="661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9423</xdr:rowOff>
    </xdr:from>
    <xdr:to>
      <xdr:col>26</xdr:col>
      <xdr:colOff>50800</xdr:colOff>
      <xdr:row>36</xdr:row>
      <xdr:rowOff>128105</xdr:rowOff>
    </xdr:to>
    <xdr:cxnSp macro="">
      <xdr:nvCxnSpPr>
        <xdr:cNvPr id="112" name="直線コネクタ 111"/>
        <xdr:cNvCxnSpPr/>
      </xdr:nvCxnSpPr>
      <xdr:spPr bwMode="auto">
        <a:xfrm>
          <a:off x="4305300" y="6962673"/>
          <a:ext cx="698500" cy="118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283189</xdr:rowOff>
    </xdr:from>
    <xdr:ext cx="736600" cy="259045"/>
    <xdr:sp macro="" textlink="">
      <xdr:nvSpPr>
        <xdr:cNvPr id="114" name="テキスト ボックス 113"/>
        <xdr:cNvSpPr txBox="1"/>
      </xdr:nvSpPr>
      <xdr:spPr>
        <a:xfrm>
          <a:off x="4622800" y="655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9423</xdr:rowOff>
    </xdr:from>
    <xdr:to>
      <xdr:col>22</xdr:col>
      <xdr:colOff>114300</xdr:colOff>
      <xdr:row>36</xdr:row>
      <xdr:rowOff>10871</xdr:rowOff>
    </xdr:to>
    <xdr:cxnSp macro="">
      <xdr:nvCxnSpPr>
        <xdr:cNvPr id="115" name="直線コネクタ 114"/>
        <xdr:cNvCxnSpPr/>
      </xdr:nvCxnSpPr>
      <xdr:spPr bwMode="auto">
        <a:xfrm flipV="1">
          <a:off x="3606800" y="6962673"/>
          <a:ext cx="698500" cy="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233849</xdr:rowOff>
    </xdr:from>
    <xdr:ext cx="762000" cy="259045"/>
    <xdr:sp macro="" textlink="">
      <xdr:nvSpPr>
        <xdr:cNvPr id="117" name="テキスト ボックス 116"/>
        <xdr:cNvSpPr txBox="1"/>
      </xdr:nvSpPr>
      <xdr:spPr>
        <a:xfrm>
          <a:off x="3924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167119</xdr:rowOff>
    </xdr:from>
    <xdr:to>
      <xdr:col>18</xdr:col>
      <xdr:colOff>177800</xdr:colOff>
      <xdr:row>36</xdr:row>
      <xdr:rowOff>10871</xdr:rowOff>
    </xdr:to>
    <xdr:cxnSp macro="">
      <xdr:nvCxnSpPr>
        <xdr:cNvPr id="118" name="直線コネクタ 117"/>
        <xdr:cNvCxnSpPr/>
      </xdr:nvCxnSpPr>
      <xdr:spPr bwMode="auto">
        <a:xfrm>
          <a:off x="2908300" y="6777469"/>
          <a:ext cx="698500" cy="18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222190</xdr:rowOff>
    </xdr:from>
    <xdr:ext cx="762000" cy="259045"/>
    <xdr:sp macro="" textlink="">
      <xdr:nvSpPr>
        <xdr:cNvPr id="120" name="テキスト ボックス 119"/>
        <xdr:cNvSpPr txBox="1"/>
      </xdr:nvSpPr>
      <xdr:spPr>
        <a:xfrm>
          <a:off x="32258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332122</xdr:rowOff>
    </xdr:from>
    <xdr:ext cx="762000" cy="259045"/>
    <xdr:sp macro="" textlink="">
      <xdr:nvSpPr>
        <xdr:cNvPr id="122" name="テキスト ボックス 121"/>
        <xdr:cNvSpPr txBox="1"/>
      </xdr:nvSpPr>
      <xdr:spPr>
        <a:xfrm>
          <a:off x="25273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91859</xdr:rowOff>
    </xdr:from>
    <xdr:to>
      <xdr:col>29</xdr:col>
      <xdr:colOff>177800</xdr:colOff>
      <xdr:row>37</xdr:row>
      <xdr:rowOff>22009</xdr:rowOff>
    </xdr:to>
    <xdr:sp macro="" textlink="">
      <xdr:nvSpPr>
        <xdr:cNvPr id="128" name="楕円 127"/>
        <xdr:cNvSpPr/>
      </xdr:nvSpPr>
      <xdr:spPr bwMode="auto">
        <a:xfrm>
          <a:off x="5600700" y="7045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63936</xdr:rowOff>
    </xdr:from>
    <xdr:ext cx="762000" cy="259045"/>
    <xdr:sp macro="" textlink="">
      <xdr:nvSpPr>
        <xdr:cNvPr id="129" name="人口1人当たり決算額の推移該当値テキスト445"/>
        <xdr:cNvSpPr txBox="1"/>
      </xdr:nvSpPr>
      <xdr:spPr>
        <a:xfrm>
          <a:off x="5740400" y="701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77305</xdr:rowOff>
    </xdr:from>
    <xdr:to>
      <xdr:col>26</xdr:col>
      <xdr:colOff>101600</xdr:colOff>
      <xdr:row>37</xdr:row>
      <xdr:rowOff>7455</xdr:rowOff>
    </xdr:to>
    <xdr:sp macro="" textlink="">
      <xdr:nvSpPr>
        <xdr:cNvPr id="130" name="楕円 129"/>
        <xdr:cNvSpPr/>
      </xdr:nvSpPr>
      <xdr:spPr bwMode="auto">
        <a:xfrm>
          <a:off x="4953000" y="7030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163682</xdr:rowOff>
    </xdr:from>
    <xdr:ext cx="736600" cy="259045"/>
    <xdr:sp macro="" textlink="">
      <xdr:nvSpPr>
        <xdr:cNvPr id="131" name="テキスト ボックス 130"/>
        <xdr:cNvSpPr txBox="1"/>
      </xdr:nvSpPr>
      <xdr:spPr>
        <a:xfrm>
          <a:off x="4622800" y="7116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301523</xdr:rowOff>
    </xdr:from>
    <xdr:to>
      <xdr:col>22</xdr:col>
      <xdr:colOff>165100</xdr:colOff>
      <xdr:row>36</xdr:row>
      <xdr:rowOff>60223</xdr:rowOff>
    </xdr:to>
    <xdr:sp macro="" textlink="">
      <xdr:nvSpPr>
        <xdr:cNvPr id="132" name="楕円 131"/>
        <xdr:cNvSpPr/>
      </xdr:nvSpPr>
      <xdr:spPr bwMode="auto">
        <a:xfrm>
          <a:off x="4254500" y="6911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45000</xdr:rowOff>
    </xdr:from>
    <xdr:ext cx="762000" cy="259045"/>
    <xdr:sp macro="" textlink="">
      <xdr:nvSpPr>
        <xdr:cNvPr id="133" name="テキスト ボックス 132"/>
        <xdr:cNvSpPr txBox="1"/>
      </xdr:nvSpPr>
      <xdr:spPr>
        <a:xfrm>
          <a:off x="3924300" y="699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302971</xdr:rowOff>
    </xdr:from>
    <xdr:to>
      <xdr:col>19</xdr:col>
      <xdr:colOff>38100</xdr:colOff>
      <xdr:row>36</xdr:row>
      <xdr:rowOff>61671</xdr:rowOff>
    </xdr:to>
    <xdr:sp macro="" textlink="">
      <xdr:nvSpPr>
        <xdr:cNvPr id="134" name="楕円 133"/>
        <xdr:cNvSpPr/>
      </xdr:nvSpPr>
      <xdr:spPr bwMode="auto">
        <a:xfrm>
          <a:off x="3556000" y="691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46448</xdr:rowOff>
    </xdr:from>
    <xdr:ext cx="762000" cy="259045"/>
    <xdr:sp macro="" textlink="">
      <xdr:nvSpPr>
        <xdr:cNvPr id="135" name="テキスト ボックス 134"/>
        <xdr:cNvSpPr txBox="1"/>
      </xdr:nvSpPr>
      <xdr:spPr>
        <a:xfrm>
          <a:off x="3225800" y="699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116319</xdr:rowOff>
    </xdr:from>
    <xdr:to>
      <xdr:col>15</xdr:col>
      <xdr:colOff>101600</xdr:colOff>
      <xdr:row>35</xdr:row>
      <xdr:rowOff>217919</xdr:rowOff>
    </xdr:to>
    <xdr:sp macro="" textlink="">
      <xdr:nvSpPr>
        <xdr:cNvPr id="136" name="楕円 135"/>
        <xdr:cNvSpPr/>
      </xdr:nvSpPr>
      <xdr:spPr bwMode="auto">
        <a:xfrm>
          <a:off x="2857500" y="672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228096</xdr:rowOff>
    </xdr:from>
    <xdr:ext cx="762000" cy="259045"/>
    <xdr:sp macro="" textlink="">
      <xdr:nvSpPr>
        <xdr:cNvPr id="137" name="テキスト ボックス 136"/>
        <xdr:cNvSpPr txBox="1"/>
      </xdr:nvSpPr>
      <xdr:spPr>
        <a:xfrm>
          <a:off x="2527300" y="649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199,884
191,226
194.46
65,247,179
63,992,704
728,545
37,959,942
46,831,510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113563</xdr:rowOff>
    </xdr:from>
    <xdr:to>
      <xdr:col>24</xdr:col>
      <xdr:colOff>63500</xdr:colOff>
      <xdr:row>34</xdr:row>
      <xdr:rowOff>116154</xdr:rowOff>
    </xdr:to>
    <xdr:cxnSp macro="">
      <xdr:nvCxnSpPr>
        <xdr:cNvPr id="61" name="直線コネクタ 60"/>
        <xdr:cNvCxnSpPr/>
      </xdr:nvCxnSpPr>
      <xdr:spPr>
        <a:xfrm flipV="1">
          <a:off x="3797300" y="5942863"/>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80891</xdr:rowOff>
    </xdr:from>
    <xdr:ext cx="534377" cy="259045"/>
    <xdr:sp macro="" textlink="">
      <xdr:nvSpPr>
        <xdr:cNvPr id="62" name="人件費平均値テキスト"/>
        <xdr:cNvSpPr txBox="1"/>
      </xdr:nvSpPr>
      <xdr:spPr>
        <a:xfrm>
          <a:off x="4686300" y="591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91542</xdr:rowOff>
    </xdr:from>
    <xdr:to>
      <xdr:col>19</xdr:col>
      <xdr:colOff>177800</xdr:colOff>
      <xdr:row>34</xdr:row>
      <xdr:rowOff>116154</xdr:rowOff>
    </xdr:to>
    <xdr:cxnSp macro="">
      <xdr:nvCxnSpPr>
        <xdr:cNvPr id="64" name="直線コネクタ 63"/>
        <xdr:cNvCxnSpPr/>
      </xdr:nvCxnSpPr>
      <xdr:spPr>
        <a:xfrm>
          <a:off x="2908300" y="5920842"/>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21226</xdr:rowOff>
    </xdr:from>
    <xdr:ext cx="534377" cy="259045"/>
    <xdr:sp macro="" textlink="">
      <xdr:nvSpPr>
        <xdr:cNvPr id="66" name="テキスト ボックス 65"/>
        <xdr:cNvSpPr txBox="1"/>
      </xdr:nvSpPr>
      <xdr:spPr>
        <a:xfrm>
          <a:off x="3530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77635</xdr:rowOff>
    </xdr:from>
    <xdr:to>
      <xdr:col>15</xdr:col>
      <xdr:colOff>50800</xdr:colOff>
      <xdr:row>34</xdr:row>
      <xdr:rowOff>91542</xdr:rowOff>
    </xdr:to>
    <xdr:cxnSp macro="">
      <xdr:nvCxnSpPr>
        <xdr:cNvPr id="67" name="直線コネクタ 66"/>
        <xdr:cNvCxnSpPr/>
      </xdr:nvCxnSpPr>
      <xdr:spPr>
        <a:xfrm>
          <a:off x="2019300" y="5906935"/>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32999</xdr:rowOff>
    </xdr:from>
    <xdr:ext cx="534377" cy="259045"/>
    <xdr:sp macro="" textlink="">
      <xdr:nvSpPr>
        <xdr:cNvPr id="69" name="テキスト ボックス 68"/>
        <xdr:cNvSpPr txBox="1"/>
      </xdr:nvSpPr>
      <xdr:spPr>
        <a:xfrm>
          <a:off x="2641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77635</xdr:rowOff>
    </xdr:from>
    <xdr:to>
      <xdr:col>10</xdr:col>
      <xdr:colOff>114300</xdr:colOff>
      <xdr:row>34</xdr:row>
      <xdr:rowOff>84265</xdr:rowOff>
    </xdr:to>
    <xdr:cxnSp macro="">
      <xdr:nvCxnSpPr>
        <xdr:cNvPr id="70" name="直線コネクタ 69"/>
        <xdr:cNvCxnSpPr/>
      </xdr:nvCxnSpPr>
      <xdr:spPr>
        <a:xfrm flipV="1">
          <a:off x="1130300" y="5906935"/>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43591</xdr:rowOff>
    </xdr:from>
    <xdr:ext cx="534377" cy="259045"/>
    <xdr:sp macro="" textlink="">
      <xdr:nvSpPr>
        <xdr:cNvPr id="72" name="テキスト ボックス 71"/>
        <xdr:cNvSpPr txBox="1"/>
      </xdr:nvSpPr>
      <xdr:spPr>
        <a:xfrm>
          <a:off x="1752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93768</xdr:rowOff>
    </xdr:from>
    <xdr:ext cx="534377" cy="259045"/>
    <xdr:sp macro="" textlink="">
      <xdr:nvSpPr>
        <xdr:cNvPr id="74" name="テキスト ボックス 73"/>
        <xdr:cNvSpPr txBox="1"/>
      </xdr:nvSpPr>
      <xdr:spPr>
        <a:xfrm>
          <a:off x="863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62763</xdr:rowOff>
    </xdr:from>
    <xdr:to>
      <xdr:col>24</xdr:col>
      <xdr:colOff>114300</xdr:colOff>
      <xdr:row>34</xdr:row>
      <xdr:rowOff>164363</xdr:rowOff>
    </xdr:to>
    <xdr:sp macro="" textlink="">
      <xdr:nvSpPr>
        <xdr:cNvPr id="80" name="楕円 79"/>
        <xdr:cNvSpPr/>
      </xdr:nvSpPr>
      <xdr:spPr>
        <a:xfrm>
          <a:off x="4584700" y="58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85640</xdr:rowOff>
    </xdr:from>
    <xdr:ext cx="534377" cy="259045"/>
    <xdr:sp macro="" textlink="">
      <xdr:nvSpPr>
        <xdr:cNvPr id="81" name="人件費該当値テキスト"/>
        <xdr:cNvSpPr txBox="1"/>
      </xdr:nvSpPr>
      <xdr:spPr>
        <a:xfrm>
          <a:off x="4686300" y="57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65354</xdr:rowOff>
    </xdr:from>
    <xdr:to>
      <xdr:col>20</xdr:col>
      <xdr:colOff>38100</xdr:colOff>
      <xdr:row>34</xdr:row>
      <xdr:rowOff>166954</xdr:rowOff>
    </xdr:to>
    <xdr:sp macro="" textlink="">
      <xdr:nvSpPr>
        <xdr:cNvPr id="82" name="楕円 81"/>
        <xdr:cNvSpPr/>
      </xdr:nvSpPr>
      <xdr:spPr>
        <a:xfrm>
          <a:off x="3746500" y="58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12031</xdr:rowOff>
    </xdr:from>
    <xdr:ext cx="534377" cy="259045"/>
    <xdr:sp macro="" textlink="">
      <xdr:nvSpPr>
        <xdr:cNvPr id="83" name="テキスト ボックス 82"/>
        <xdr:cNvSpPr txBox="1"/>
      </xdr:nvSpPr>
      <xdr:spPr>
        <a:xfrm>
          <a:off x="3530111" y="56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40742</xdr:rowOff>
    </xdr:from>
    <xdr:to>
      <xdr:col>15</xdr:col>
      <xdr:colOff>101600</xdr:colOff>
      <xdr:row>34</xdr:row>
      <xdr:rowOff>142342</xdr:rowOff>
    </xdr:to>
    <xdr:sp macro="" textlink="">
      <xdr:nvSpPr>
        <xdr:cNvPr id="84" name="楕円 83"/>
        <xdr:cNvSpPr/>
      </xdr:nvSpPr>
      <xdr:spPr>
        <a:xfrm>
          <a:off x="2857500" y="58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158869</xdr:rowOff>
    </xdr:from>
    <xdr:ext cx="534377" cy="259045"/>
    <xdr:sp macro="" textlink="">
      <xdr:nvSpPr>
        <xdr:cNvPr id="85" name="テキスト ボックス 84"/>
        <xdr:cNvSpPr txBox="1"/>
      </xdr:nvSpPr>
      <xdr:spPr>
        <a:xfrm>
          <a:off x="2641111" y="56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26835</xdr:rowOff>
    </xdr:from>
    <xdr:to>
      <xdr:col>10</xdr:col>
      <xdr:colOff>165100</xdr:colOff>
      <xdr:row>34</xdr:row>
      <xdr:rowOff>128435</xdr:rowOff>
    </xdr:to>
    <xdr:sp macro="" textlink="">
      <xdr:nvSpPr>
        <xdr:cNvPr id="86" name="楕円 85"/>
        <xdr:cNvSpPr/>
      </xdr:nvSpPr>
      <xdr:spPr>
        <a:xfrm>
          <a:off x="1968500" y="58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144962</xdr:rowOff>
    </xdr:from>
    <xdr:ext cx="534377" cy="259045"/>
    <xdr:sp macro="" textlink="">
      <xdr:nvSpPr>
        <xdr:cNvPr id="87" name="テキスト ボックス 86"/>
        <xdr:cNvSpPr txBox="1"/>
      </xdr:nvSpPr>
      <xdr:spPr>
        <a:xfrm>
          <a:off x="1752111" y="56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33465</xdr:rowOff>
    </xdr:from>
    <xdr:to>
      <xdr:col>6</xdr:col>
      <xdr:colOff>38100</xdr:colOff>
      <xdr:row>34</xdr:row>
      <xdr:rowOff>135065</xdr:rowOff>
    </xdr:to>
    <xdr:sp macro="" textlink="">
      <xdr:nvSpPr>
        <xdr:cNvPr id="88" name="楕円 87"/>
        <xdr:cNvSpPr/>
      </xdr:nvSpPr>
      <xdr:spPr>
        <a:xfrm>
          <a:off x="1079500" y="58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151592</xdr:rowOff>
    </xdr:from>
    <xdr:ext cx="534377" cy="259045"/>
    <xdr:sp macro="" textlink="">
      <xdr:nvSpPr>
        <xdr:cNvPr id="89" name="テキスト ボックス 88"/>
        <xdr:cNvSpPr txBox="1"/>
      </xdr:nvSpPr>
      <xdr:spPr>
        <a:xfrm>
          <a:off x="863111" y="563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60337</xdr:rowOff>
    </xdr:from>
    <xdr:to>
      <xdr:col>24</xdr:col>
      <xdr:colOff>63500</xdr:colOff>
      <xdr:row>57</xdr:row>
      <xdr:rowOff>167589</xdr:rowOff>
    </xdr:to>
    <xdr:cxnSp macro="">
      <xdr:nvCxnSpPr>
        <xdr:cNvPr id="119" name="直線コネクタ 118"/>
        <xdr:cNvCxnSpPr/>
      </xdr:nvCxnSpPr>
      <xdr:spPr>
        <a:xfrm flipV="1">
          <a:off x="3797300" y="9832987"/>
          <a:ext cx="838200" cy="10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96080</xdr:rowOff>
    </xdr:from>
    <xdr:ext cx="534377" cy="259045"/>
    <xdr:sp macro="" textlink="">
      <xdr:nvSpPr>
        <xdr:cNvPr id="120" name="物件費平均値テキスト"/>
        <xdr:cNvSpPr txBox="1"/>
      </xdr:nvSpPr>
      <xdr:spPr>
        <a:xfrm>
          <a:off x="4686300" y="935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167589</xdr:rowOff>
    </xdr:from>
    <xdr:to>
      <xdr:col>19</xdr:col>
      <xdr:colOff>177800</xdr:colOff>
      <xdr:row>58</xdr:row>
      <xdr:rowOff>22314</xdr:rowOff>
    </xdr:to>
    <xdr:cxnSp macro="">
      <xdr:nvCxnSpPr>
        <xdr:cNvPr id="122" name="直線コネクタ 121"/>
        <xdr:cNvCxnSpPr/>
      </xdr:nvCxnSpPr>
      <xdr:spPr>
        <a:xfrm flipV="1">
          <a:off x="2908300" y="9940239"/>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12869</xdr:rowOff>
    </xdr:from>
    <xdr:ext cx="534377" cy="259045"/>
    <xdr:sp macro="" textlink="">
      <xdr:nvSpPr>
        <xdr:cNvPr id="124" name="テキスト ボックス 123"/>
        <xdr:cNvSpPr txBox="1"/>
      </xdr:nvSpPr>
      <xdr:spPr>
        <a:xfrm>
          <a:off x="3530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22314</xdr:rowOff>
    </xdr:from>
    <xdr:to>
      <xdr:col>15</xdr:col>
      <xdr:colOff>50800</xdr:colOff>
      <xdr:row>58</xdr:row>
      <xdr:rowOff>28029</xdr:rowOff>
    </xdr:to>
    <xdr:cxnSp macro="">
      <xdr:nvCxnSpPr>
        <xdr:cNvPr id="125" name="直線コネクタ 124"/>
        <xdr:cNvCxnSpPr/>
      </xdr:nvCxnSpPr>
      <xdr:spPr>
        <a:xfrm flipV="1">
          <a:off x="2019300" y="996641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13326</xdr:rowOff>
    </xdr:from>
    <xdr:ext cx="534377" cy="259045"/>
    <xdr:sp macro="" textlink="">
      <xdr:nvSpPr>
        <xdr:cNvPr id="127" name="テキスト ボックス 126"/>
        <xdr:cNvSpPr txBox="1"/>
      </xdr:nvSpPr>
      <xdr:spPr>
        <a:xfrm>
          <a:off x="2641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28029</xdr:rowOff>
    </xdr:from>
    <xdr:to>
      <xdr:col>10</xdr:col>
      <xdr:colOff>114300</xdr:colOff>
      <xdr:row>58</xdr:row>
      <xdr:rowOff>65786</xdr:rowOff>
    </xdr:to>
    <xdr:cxnSp macro="">
      <xdr:nvCxnSpPr>
        <xdr:cNvPr id="128" name="直線コネクタ 127"/>
        <xdr:cNvCxnSpPr/>
      </xdr:nvCxnSpPr>
      <xdr:spPr>
        <a:xfrm flipV="1">
          <a:off x="1130300" y="9972129"/>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18508</xdr:rowOff>
    </xdr:from>
    <xdr:ext cx="534377" cy="259045"/>
    <xdr:sp macro="" textlink="">
      <xdr:nvSpPr>
        <xdr:cNvPr id="130" name="テキスト ボックス 129"/>
        <xdr:cNvSpPr txBox="1"/>
      </xdr:nvSpPr>
      <xdr:spPr>
        <a:xfrm>
          <a:off x="1752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48438</xdr:rowOff>
    </xdr:from>
    <xdr:to>
      <xdr:col>6</xdr:col>
      <xdr:colOff>38100</xdr:colOff>
      <xdr:row>56</xdr:row>
      <xdr:rowOff>150038</xdr:rowOff>
    </xdr:to>
    <xdr:sp macro="" textlink="">
      <xdr:nvSpPr>
        <xdr:cNvPr id="131" name="フローチャート: 判断 130"/>
        <xdr:cNvSpPr/>
      </xdr:nvSpPr>
      <xdr:spPr>
        <a:xfrm>
          <a:off x="1079500" y="964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166565</xdr:rowOff>
    </xdr:from>
    <xdr:ext cx="534377" cy="259045"/>
    <xdr:sp macro="" textlink="">
      <xdr:nvSpPr>
        <xdr:cNvPr id="132" name="テキスト ボックス 131"/>
        <xdr:cNvSpPr txBox="1"/>
      </xdr:nvSpPr>
      <xdr:spPr>
        <a:xfrm>
          <a:off x="863111" y="94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9537</xdr:rowOff>
    </xdr:from>
    <xdr:to>
      <xdr:col>24</xdr:col>
      <xdr:colOff>114300</xdr:colOff>
      <xdr:row>57</xdr:row>
      <xdr:rowOff>111137</xdr:rowOff>
    </xdr:to>
    <xdr:sp macro="" textlink="">
      <xdr:nvSpPr>
        <xdr:cNvPr id="138" name="楕円 137"/>
        <xdr:cNvSpPr/>
      </xdr:nvSpPr>
      <xdr:spPr>
        <a:xfrm>
          <a:off x="4584700" y="978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159414</xdr:rowOff>
    </xdr:from>
    <xdr:ext cx="534377" cy="259045"/>
    <xdr:sp macro="" textlink="">
      <xdr:nvSpPr>
        <xdr:cNvPr id="139" name="物件費該当値テキスト"/>
        <xdr:cNvSpPr txBox="1"/>
      </xdr:nvSpPr>
      <xdr:spPr>
        <a:xfrm>
          <a:off x="4686300" y="97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116789</xdr:rowOff>
    </xdr:from>
    <xdr:to>
      <xdr:col>20</xdr:col>
      <xdr:colOff>38100</xdr:colOff>
      <xdr:row>58</xdr:row>
      <xdr:rowOff>46939</xdr:rowOff>
    </xdr:to>
    <xdr:sp macro="" textlink="">
      <xdr:nvSpPr>
        <xdr:cNvPr id="140" name="楕円 139"/>
        <xdr:cNvSpPr/>
      </xdr:nvSpPr>
      <xdr:spPr>
        <a:xfrm>
          <a:off x="3746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38066</xdr:rowOff>
    </xdr:from>
    <xdr:ext cx="534377" cy="259045"/>
    <xdr:sp macro="" textlink="">
      <xdr:nvSpPr>
        <xdr:cNvPr id="141" name="テキスト ボックス 140"/>
        <xdr:cNvSpPr txBox="1"/>
      </xdr:nvSpPr>
      <xdr:spPr>
        <a:xfrm>
          <a:off x="3530111" y="99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142964</xdr:rowOff>
    </xdr:from>
    <xdr:to>
      <xdr:col>15</xdr:col>
      <xdr:colOff>101600</xdr:colOff>
      <xdr:row>58</xdr:row>
      <xdr:rowOff>73114</xdr:rowOff>
    </xdr:to>
    <xdr:sp macro="" textlink="">
      <xdr:nvSpPr>
        <xdr:cNvPr id="142" name="楕円 141"/>
        <xdr:cNvSpPr/>
      </xdr:nvSpPr>
      <xdr:spPr>
        <a:xfrm>
          <a:off x="2857500" y="99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64241</xdr:rowOff>
    </xdr:from>
    <xdr:ext cx="534377" cy="259045"/>
    <xdr:sp macro="" textlink="">
      <xdr:nvSpPr>
        <xdr:cNvPr id="143" name="テキスト ボックス 142"/>
        <xdr:cNvSpPr txBox="1"/>
      </xdr:nvSpPr>
      <xdr:spPr>
        <a:xfrm>
          <a:off x="2641111" y="1000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148679</xdr:rowOff>
    </xdr:from>
    <xdr:to>
      <xdr:col>10</xdr:col>
      <xdr:colOff>165100</xdr:colOff>
      <xdr:row>58</xdr:row>
      <xdr:rowOff>78829</xdr:rowOff>
    </xdr:to>
    <xdr:sp macro="" textlink="">
      <xdr:nvSpPr>
        <xdr:cNvPr id="144" name="楕円 143"/>
        <xdr:cNvSpPr/>
      </xdr:nvSpPr>
      <xdr:spPr>
        <a:xfrm>
          <a:off x="1968500" y="99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69956</xdr:rowOff>
    </xdr:from>
    <xdr:ext cx="534377" cy="259045"/>
    <xdr:sp macro="" textlink="">
      <xdr:nvSpPr>
        <xdr:cNvPr id="145" name="テキスト ボックス 144"/>
        <xdr:cNvSpPr txBox="1"/>
      </xdr:nvSpPr>
      <xdr:spPr>
        <a:xfrm>
          <a:off x="1752111" y="1001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14986</xdr:rowOff>
    </xdr:from>
    <xdr:to>
      <xdr:col>6</xdr:col>
      <xdr:colOff>38100</xdr:colOff>
      <xdr:row>58</xdr:row>
      <xdr:rowOff>116586</xdr:rowOff>
    </xdr:to>
    <xdr:sp macro="" textlink="">
      <xdr:nvSpPr>
        <xdr:cNvPr id="146" name="楕円 145"/>
        <xdr:cNvSpPr/>
      </xdr:nvSpPr>
      <xdr:spPr>
        <a:xfrm>
          <a:off x="1079500" y="99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107713</xdr:rowOff>
    </xdr:from>
    <xdr:ext cx="534377" cy="259045"/>
    <xdr:sp macro="" textlink="">
      <xdr:nvSpPr>
        <xdr:cNvPr id="147" name="テキスト ボックス 146"/>
        <xdr:cNvSpPr txBox="1"/>
      </xdr:nvSpPr>
      <xdr:spPr>
        <a:xfrm>
          <a:off x="863111"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32830</xdr:rowOff>
    </xdr:from>
    <xdr:to>
      <xdr:col>24</xdr:col>
      <xdr:colOff>63500</xdr:colOff>
      <xdr:row>73</xdr:row>
      <xdr:rowOff>92456</xdr:rowOff>
    </xdr:to>
    <xdr:cxnSp macro="">
      <xdr:nvCxnSpPr>
        <xdr:cNvPr id="176" name="直線コネクタ 175"/>
        <xdr:cNvCxnSpPr/>
      </xdr:nvCxnSpPr>
      <xdr:spPr>
        <a:xfrm flipV="1">
          <a:off x="3797300" y="12548680"/>
          <a:ext cx="8382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42943</xdr:rowOff>
    </xdr:from>
    <xdr:ext cx="469744" cy="259045"/>
    <xdr:sp macro="" textlink="">
      <xdr:nvSpPr>
        <xdr:cNvPr id="177" name="維持補修費平均値テキスト"/>
        <xdr:cNvSpPr txBox="1"/>
      </xdr:nvSpPr>
      <xdr:spPr>
        <a:xfrm>
          <a:off x="4686300" y="12730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92456</xdr:rowOff>
    </xdr:from>
    <xdr:to>
      <xdr:col>19</xdr:col>
      <xdr:colOff>177800</xdr:colOff>
      <xdr:row>73</xdr:row>
      <xdr:rowOff>169608</xdr:rowOff>
    </xdr:to>
    <xdr:cxnSp macro="">
      <xdr:nvCxnSpPr>
        <xdr:cNvPr id="179" name="直線コネクタ 178"/>
        <xdr:cNvCxnSpPr/>
      </xdr:nvCxnSpPr>
      <xdr:spPr>
        <a:xfrm flipV="1">
          <a:off x="2908300" y="12608306"/>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113047</xdr:rowOff>
    </xdr:from>
    <xdr:ext cx="469744" cy="259045"/>
    <xdr:sp macro="" textlink="">
      <xdr:nvSpPr>
        <xdr:cNvPr id="181" name="テキスト ボックス 180"/>
        <xdr:cNvSpPr txBox="1"/>
      </xdr:nvSpPr>
      <xdr:spPr>
        <a:xfrm>
          <a:off x="3562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38926</xdr:rowOff>
    </xdr:from>
    <xdr:to>
      <xdr:col>15</xdr:col>
      <xdr:colOff>50800</xdr:colOff>
      <xdr:row>73</xdr:row>
      <xdr:rowOff>169608</xdr:rowOff>
    </xdr:to>
    <xdr:cxnSp macro="">
      <xdr:nvCxnSpPr>
        <xdr:cNvPr id="182" name="直線コネクタ 181"/>
        <xdr:cNvCxnSpPr/>
      </xdr:nvCxnSpPr>
      <xdr:spPr>
        <a:xfrm>
          <a:off x="2019300" y="12554776"/>
          <a:ext cx="889000" cy="1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118571</xdr:rowOff>
    </xdr:from>
    <xdr:ext cx="469744" cy="259045"/>
    <xdr:sp macro="" textlink="">
      <xdr:nvSpPr>
        <xdr:cNvPr id="184" name="テキスト ボックス 183"/>
        <xdr:cNvSpPr txBox="1"/>
      </xdr:nvSpPr>
      <xdr:spPr>
        <a:xfrm>
          <a:off x="2673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157797</xdr:rowOff>
    </xdr:from>
    <xdr:to>
      <xdr:col>10</xdr:col>
      <xdr:colOff>114300</xdr:colOff>
      <xdr:row>73</xdr:row>
      <xdr:rowOff>38926</xdr:rowOff>
    </xdr:to>
    <xdr:cxnSp macro="">
      <xdr:nvCxnSpPr>
        <xdr:cNvPr id="185" name="直線コネクタ 184"/>
        <xdr:cNvCxnSpPr/>
      </xdr:nvCxnSpPr>
      <xdr:spPr>
        <a:xfrm>
          <a:off x="1130300" y="12502197"/>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137812</xdr:rowOff>
    </xdr:from>
    <xdr:ext cx="469744" cy="259045"/>
    <xdr:sp macro="" textlink="">
      <xdr:nvSpPr>
        <xdr:cNvPr id="187" name="テキスト ボックス 186"/>
        <xdr:cNvSpPr txBox="1"/>
      </xdr:nvSpPr>
      <xdr:spPr>
        <a:xfrm>
          <a:off x="1784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168339</xdr:rowOff>
    </xdr:from>
    <xdr:to>
      <xdr:col>6</xdr:col>
      <xdr:colOff>38100</xdr:colOff>
      <xdr:row>75</xdr:row>
      <xdr:rowOff>98489</xdr:rowOff>
    </xdr:to>
    <xdr:sp macro="" textlink="">
      <xdr:nvSpPr>
        <xdr:cNvPr id="188" name="フローチャート: 判断 187"/>
        <xdr:cNvSpPr/>
      </xdr:nvSpPr>
      <xdr:spPr>
        <a:xfrm>
          <a:off x="1079500" y="12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89616</xdr:rowOff>
    </xdr:from>
    <xdr:ext cx="469744" cy="259045"/>
    <xdr:sp macro="" textlink="">
      <xdr:nvSpPr>
        <xdr:cNvPr id="189" name="テキスト ボックス 188"/>
        <xdr:cNvSpPr txBox="1"/>
      </xdr:nvSpPr>
      <xdr:spPr>
        <a:xfrm>
          <a:off x="895428" y="129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153480</xdr:rowOff>
    </xdr:from>
    <xdr:to>
      <xdr:col>24</xdr:col>
      <xdr:colOff>114300</xdr:colOff>
      <xdr:row>73</xdr:row>
      <xdr:rowOff>83630</xdr:rowOff>
    </xdr:to>
    <xdr:sp macro="" textlink="">
      <xdr:nvSpPr>
        <xdr:cNvPr id="195" name="楕円 194"/>
        <xdr:cNvSpPr/>
      </xdr:nvSpPr>
      <xdr:spPr>
        <a:xfrm>
          <a:off x="4584700" y="124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4907</xdr:rowOff>
    </xdr:from>
    <xdr:ext cx="469744" cy="259045"/>
    <xdr:sp macro="" textlink="">
      <xdr:nvSpPr>
        <xdr:cNvPr id="196" name="維持補修費該当値テキスト"/>
        <xdr:cNvSpPr txBox="1"/>
      </xdr:nvSpPr>
      <xdr:spPr>
        <a:xfrm>
          <a:off x="4686300" y="123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41656</xdr:rowOff>
    </xdr:from>
    <xdr:to>
      <xdr:col>20</xdr:col>
      <xdr:colOff>38100</xdr:colOff>
      <xdr:row>73</xdr:row>
      <xdr:rowOff>143256</xdr:rowOff>
    </xdr:to>
    <xdr:sp macro="" textlink="">
      <xdr:nvSpPr>
        <xdr:cNvPr id="197" name="楕円 196"/>
        <xdr:cNvSpPr/>
      </xdr:nvSpPr>
      <xdr:spPr>
        <a:xfrm>
          <a:off x="3746500" y="1255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159783</xdr:rowOff>
    </xdr:from>
    <xdr:ext cx="469744" cy="259045"/>
    <xdr:sp macro="" textlink="">
      <xdr:nvSpPr>
        <xdr:cNvPr id="198" name="テキスト ボックス 197"/>
        <xdr:cNvSpPr txBox="1"/>
      </xdr:nvSpPr>
      <xdr:spPr>
        <a:xfrm>
          <a:off x="3562428" y="1233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118808</xdr:rowOff>
    </xdr:from>
    <xdr:to>
      <xdr:col>15</xdr:col>
      <xdr:colOff>101600</xdr:colOff>
      <xdr:row>74</xdr:row>
      <xdr:rowOff>48958</xdr:rowOff>
    </xdr:to>
    <xdr:sp macro="" textlink="">
      <xdr:nvSpPr>
        <xdr:cNvPr id="199" name="楕円 198"/>
        <xdr:cNvSpPr/>
      </xdr:nvSpPr>
      <xdr:spPr>
        <a:xfrm>
          <a:off x="2857500" y="126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65485</xdr:rowOff>
    </xdr:from>
    <xdr:ext cx="469744" cy="259045"/>
    <xdr:sp macro="" textlink="">
      <xdr:nvSpPr>
        <xdr:cNvPr id="200" name="テキスト ボックス 199"/>
        <xdr:cNvSpPr txBox="1"/>
      </xdr:nvSpPr>
      <xdr:spPr>
        <a:xfrm>
          <a:off x="2673428" y="124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159576</xdr:rowOff>
    </xdr:from>
    <xdr:to>
      <xdr:col>10</xdr:col>
      <xdr:colOff>165100</xdr:colOff>
      <xdr:row>73</xdr:row>
      <xdr:rowOff>89726</xdr:rowOff>
    </xdr:to>
    <xdr:sp macro="" textlink="">
      <xdr:nvSpPr>
        <xdr:cNvPr id="201" name="楕円 200"/>
        <xdr:cNvSpPr/>
      </xdr:nvSpPr>
      <xdr:spPr>
        <a:xfrm>
          <a:off x="1968500" y="125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106253</xdr:rowOff>
    </xdr:from>
    <xdr:ext cx="469744" cy="259045"/>
    <xdr:sp macro="" textlink="">
      <xdr:nvSpPr>
        <xdr:cNvPr id="202" name="テキスト ボックス 201"/>
        <xdr:cNvSpPr txBox="1"/>
      </xdr:nvSpPr>
      <xdr:spPr>
        <a:xfrm>
          <a:off x="1784428" y="122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106997</xdr:rowOff>
    </xdr:from>
    <xdr:to>
      <xdr:col>6</xdr:col>
      <xdr:colOff>38100</xdr:colOff>
      <xdr:row>73</xdr:row>
      <xdr:rowOff>37147</xdr:rowOff>
    </xdr:to>
    <xdr:sp macro="" textlink="">
      <xdr:nvSpPr>
        <xdr:cNvPr id="203" name="楕円 202"/>
        <xdr:cNvSpPr/>
      </xdr:nvSpPr>
      <xdr:spPr>
        <a:xfrm>
          <a:off x="1079500" y="124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53674</xdr:rowOff>
    </xdr:from>
    <xdr:ext cx="469744" cy="259045"/>
    <xdr:sp macro="" textlink="">
      <xdr:nvSpPr>
        <xdr:cNvPr id="204" name="テキスト ボックス 203"/>
        <xdr:cNvSpPr txBox="1"/>
      </xdr:nvSpPr>
      <xdr:spPr>
        <a:xfrm>
          <a:off x="895428" y="122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162103</xdr:rowOff>
    </xdr:from>
    <xdr:to>
      <xdr:col>24</xdr:col>
      <xdr:colOff>63500</xdr:colOff>
      <xdr:row>94</xdr:row>
      <xdr:rowOff>128879</xdr:rowOff>
    </xdr:to>
    <xdr:cxnSp macro="">
      <xdr:nvCxnSpPr>
        <xdr:cNvPr id="234" name="直線コネクタ 233"/>
        <xdr:cNvCxnSpPr/>
      </xdr:nvCxnSpPr>
      <xdr:spPr>
        <a:xfrm flipV="1">
          <a:off x="3797300" y="16106953"/>
          <a:ext cx="838200" cy="1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95203</xdr:rowOff>
    </xdr:from>
    <xdr:ext cx="534377" cy="259045"/>
    <xdr:sp macro="" textlink="">
      <xdr:nvSpPr>
        <xdr:cNvPr id="235" name="扶助費平均値テキスト"/>
        <xdr:cNvSpPr txBox="1"/>
      </xdr:nvSpPr>
      <xdr:spPr>
        <a:xfrm>
          <a:off x="4686300" y="1586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91732</xdr:rowOff>
    </xdr:from>
    <xdr:to>
      <xdr:col>19</xdr:col>
      <xdr:colOff>177800</xdr:colOff>
      <xdr:row>94</xdr:row>
      <xdr:rowOff>128879</xdr:rowOff>
    </xdr:to>
    <xdr:cxnSp macro="">
      <xdr:nvCxnSpPr>
        <xdr:cNvPr id="237" name="直線コネクタ 236"/>
        <xdr:cNvCxnSpPr/>
      </xdr:nvCxnSpPr>
      <xdr:spPr>
        <a:xfrm>
          <a:off x="2908300" y="16208032"/>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4487</xdr:rowOff>
    </xdr:from>
    <xdr:ext cx="534377" cy="259045"/>
    <xdr:sp macro="" textlink="">
      <xdr:nvSpPr>
        <xdr:cNvPr id="239" name="テキスト ボックス 238"/>
        <xdr:cNvSpPr txBox="1"/>
      </xdr:nvSpPr>
      <xdr:spPr>
        <a:xfrm>
          <a:off x="3530111" y="159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91732</xdr:rowOff>
    </xdr:from>
    <xdr:to>
      <xdr:col>15</xdr:col>
      <xdr:colOff>50800</xdr:colOff>
      <xdr:row>94</xdr:row>
      <xdr:rowOff>161492</xdr:rowOff>
    </xdr:to>
    <xdr:cxnSp macro="">
      <xdr:nvCxnSpPr>
        <xdr:cNvPr id="240" name="直線コネクタ 239"/>
        <xdr:cNvCxnSpPr/>
      </xdr:nvCxnSpPr>
      <xdr:spPr>
        <a:xfrm flipV="1">
          <a:off x="2019300" y="16208032"/>
          <a:ext cx="889000" cy="6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146880</xdr:rowOff>
    </xdr:from>
    <xdr:ext cx="534377" cy="259045"/>
    <xdr:sp macro="" textlink="">
      <xdr:nvSpPr>
        <xdr:cNvPr id="242" name="テキスト ボックス 241"/>
        <xdr:cNvSpPr txBox="1"/>
      </xdr:nvSpPr>
      <xdr:spPr>
        <a:xfrm>
          <a:off x="2641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161492</xdr:rowOff>
    </xdr:from>
    <xdr:to>
      <xdr:col>10</xdr:col>
      <xdr:colOff>114300</xdr:colOff>
      <xdr:row>95</xdr:row>
      <xdr:rowOff>79121</xdr:rowOff>
    </xdr:to>
    <xdr:cxnSp macro="">
      <xdr:nvCxnSpPr>
        <xdr:cNvPr id="243" name="直線コネクタ 242"/>
        <xdr:cNvCxnSpPr/>
      </xdr:nvCxnSpPr>
      <xdr:spPr>
        <a:xfrm flipV="1">
          <a:off x="1130300" y="16277792"/>
          <a:ext cx="889000" cy="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55135</xdr:rowOff>
    </xdr:from>
    <xdr:ext cx="534377" cy="259045"/>
    <xdr:sp macro="" textlink="">
      <xdr:nvSpPr>
        <xdr:cNvPr id="245" name="テキスト ボックス 244"/>
        <xdr:cNvSpPr txBox="1"/>
      </xdr:nvSpPr>
      <xdr:spPr>
        <a:xfrm>
          <a:off x="1752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49848</xdr:rowOff>
    </xdr:from>
    <xdr:to>
      <xdr:col>6</xdr:col>
      <xdr:colOff>38100</xdr:colOff>
      <xdr:row>90</xdr:row>
      <xdr:rowOff>151448</xdr:rowOff>
    </xdr:to>
    <xdr:sp macro="" textlink="">
      <xdr:nvSpPr>
        <xdr:cNvPr id="246" name="フローチャート: 判断 245"/>
        <xdr:cNvSpPr/>
      </xdr:nvSpPr>
      <xdr:spPr>
        <a:xfrm>
          <a:off x="1079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167975</xdr:rowOff>
    </xdr:from>
    <xdr:ext cx="534377" cy="259045"/>
    <xdr:sp macro="" textlink="">
      <xdr:nvSpPr>
        <xdr:cNvPr id="247" name="テキスト ボックス 246"/>
        <xdr:cNvSpPr txBox="1"/>
      </xdr:nvSpPr>
      <xdr:spPr>
        <a:xfrm>
          <a:off x="863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111303</xdr:rowOff>
    </xdr:from>
    <xdr:to>
      <xdr:col>24</xdr:col>
      <xdr:colOff>114300</xdr:colOff>
      <xdr:row>94</xdr:row>
      <xdr:rowOff>41453</xdr:rowOff>
    </xdr:to>
    <xdr:sp macro="" textlink="">
      <xdr:nvSpPr>
        <xdr:cNvPr id="253" name="楕円 252"/>
        <xdr:cNvSpPr/>
      </xdr:nvSpPr>
      <xdr:spPr>
        <a:xfrm>
          <a:off x="4584700" y="160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89730</xdr:rowOff>
    </xdr:from>
    <xdr:ext cx="534377" cy="259045"/>
    <xdr:sp macro="" textlink="">
      <xdr:nvSpPr>
        <xdr:cNvPr id="254" name="扶助費該当値テキスト"/>
        <xdr:cNvSpPr txBox="1"/>
      </xdr:nvSpPr>
      <xdr:spPr>
        <a:xfrm>
          <a:off x="4686300" y="160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78079</xdr:rowOff>
    </xdr:from>
    <xdr:to>
      <xdr:col>20</xdr:col>
      <xdr:colOff>38100</xdr:colOff>
      <xdr:row>95</xdr:row>
      <xdr:rowOff>8229</xdr:rowOff>
    </xdr:to>
    <xdr:sp macro="" textlink="">
      <xdr:nvSpPr>
        <xdr:cNvPr id="255" name="楕円 254"/>
        <xdr:cNvSpPr/>
      </xdr:nvSpPr>
      <xdr:spPr>
        <a:xfrm>
          <a:off x="3746500" y="161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170806</xdr:rowOff>
    </xdr:from>
    <xdr:ext cx="534377" cy="259045"/>
    <xdr:sp macro="" textlink="">
      <xdr:nvSpPr>
        <xdr:cNvPr id="256" name="テキスト ボックス 255"/>
        <xdr:cNvSpPr txBox="1"/>
      </xdr:nvSpPr>
      <xdr:spPr>
        <a:xfrm>
          <a:off x="3530111" y="162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40932</xdr:rowOff>
    </xdr:from>
    <xdr:to>
      <xdr:col>15</xdr:col>
      <xdr:colOff>101600</xdr:colOff>
      <xdr:row>94</xdr:row>
      <xdr:rowOff>142532</xdr:rowOff>
    </xdr:to>
    <xdr:sp macro="" textlink="">
      <xdr:nvSpPr>
        <xdr:cNvPr id="257" name="楕円 256"/>
        <xdr:cNvSpPr/>
      </xdr:nvSpPr>
      <xdr:spPr>
        <a:xfrm>
          <a:off x="2857500" y="161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159059</xdr:rowOff>
    </xdr:from>
    <xdr:ext cx="534377" cy="259045"/>
    <xdr:sp macro="" textlink="">
      <xdr:nvSpPr>
        <xdr:cNvPr id="258" name="テキスト ボックス 257"/>
        <xdr:cNvSpPr txBox="1"/>
      </xdr:nvSpPr>
      <xdr:spPr>
        <a:xfrm>
          <a:off x="2641111" y="159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110692</xdr:rowOff>
    </xdr:from>
    <xdr:to>
      <xdr:col>10</xdr:col>
      <xdr:colOff>165100</xdr:colOff>
      <xdr:row>95</xdr:row>
      <xdr:rowOff>40842</xdr:rowOff>
    </xdr:to>
    <xdr:sp macro="" textlink="">
      <xdr:nvSpPr>
        <xdr:cNvPr id="259" name="楕円 258"/>
        <xdr:cNvSpPr/>
      </xdr:nvSpPr>
      <xdr:spPr>
        <a:xfrm>
          <a:off x="1968500" y="1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57369</xdr:rowOff>
    </xdr:from>
    <xdr:ext cx="534377" cy="259045"/>
    <xdr:sp macro="" textlink="">
      <xdr:nvSpPr>
        <xdr:cNvPr id="260" name="テキスト ボックス 259"/>
        <xdr:cNvSpPr txBox="1"/>
      </xdr:nvSpPr>
      <xdr:spPr>
        <a:xfrm>
          <a:off x="1752111" y="160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28321</xdr:rowOff>
    </xdr:from>
    <xdr:to>
      <xdr:col>6</xdr:col>
      <xdr:colOff>38100</xdr:colOff>
      <xdr:row>95</xdr:row>
      <xdr:rowOff>129921</xdr:rowOff>
    </xdr:to>
    <xdr:sp macro="" textlink="">
      <xdr:nvSpPr>
        <xdr:cNvPr id="261" name="楕円 260"/>
        <xdr:cNvSpPr/>
      </xdr:nvSpPr>
      <xdr:spPr>
        <a:xfrm>
          <a:off x="1079500" y="163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121048</xdr:rowOff>
    </xdr:from>
    <xdr:ext cx="534377" cy="259045"/>
    <xdr:sp macro="" textlink="">
      <xdr:nvSpPr>
        <xdr:cNvPr id="262" name="テキスト ボックス 261"/>
        <xdr:cNvSpPr txBox="1"/>
      </xdr:nvSpPr>
      <xdr:spPr>
        <a:xfrm>
          <a:off x="863111" y="164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89" name="直線コネクタ 288"/>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0" name="補助費等最小値テキスト"/>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1" name="直線コネクタ 290"/>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2" name="補助費等最大値テキスト"/>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3" name="直線コネクタ 292"/>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5120</xdr:rowOff>
    </xdr:from>
    <xdr:to>
      <xdr:col>55</xdr:col>
      <xdr:colOff>0</xdr:colOff>
      <xdr:row>39</xdr:row>
      <xdr:rowOff>30429</xdr:rowOff>
    </xdr:to>
    <xdr:cxnSp macro="">
      <xdr:nvCxnSpPr>
        <xdr:cNvPr id="294" name="直線コネクタ 293"/>
        <xdr:cNvCxnSpPr/>
      </xdr:nvCxnSpPr>
      <xdr:spPr>
        <a:xfrm>
          <a:off x="9639300" y="6691670"/>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56554</xdr:rowOff>
    </xdr:from>
    <xdr:ext cx="534377" cy="259045"/>
    <xdr:sp macro="" textlink="">
      <xdr:nvSpPr>
        <xdr:cNvPr id="295" name="補助費等平均値テキスト"/>
        <xdr:cNvSpPr txBox="1"/>
      </xdr:nvSpPr>
      <xdr:spPr>
        <a:xfrm>
          <a:off x="10528300" y="605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6" name="フローチャート: 判断 295"/>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81309</xdr:rowOff>
    </xdr:from>
    <xdr:to>
      <xdr:col>50</xdr:col>
      <xdr:colOff>114300</xdr:colOff>
      <xdr:row>39</xdr:row>
      <xdr:rowOff>5120</xdr:rowOff>
    </xdr:to>
    <xdr:cxnSp macro="">
      <xdr:nvCxnSpPr>
        <xdr:cNvPr id="297" name="直線コネクタ 296"/>
        <xdr:cNvCxnSpPr/>
      </xdr:nvCxnSpPr>
      <xdr:spPr>
        <a:xfrm>
          <a:off x="8750300" y="6596409"/>
          <a:ext cx="889000" cy="9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298" name="フローチャート: 判断 297"/>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113072</xdr:rowOff>
    </xdr:from>
    <xdr:ext cx="534377" cy="259045"/>
    <xdr:sp macro="" textlink="">
      <xdr:nvSpPr>
        <xdr:cNvPr id="299" name="テキスト ボックス 298"/>
        <xdr:cNvSpPr txBox="1"/>
      </xdr:nvSpPr>
      <xdr:spPr>
        <a:xfrm>
          <a:off x="9372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81309</xdr:rowOff>
    </xdr:from>
    <xdr:to>
      <xdr:col>45</xdr:col>
      <xdr:colOff>177800</xdr:colOff>
      <xdr:row>38</xdr:row>
      <xdr:rowOff>101524</xdr:rowOff>
    </xdr:to>
    <xdr:cxnSp macro="">
      <xdr:nvCxnSpPr>
        <xdr:cNvPr id="300" name="直線コネクタ 299"/>
        <xdr:cNvCxnSpPr/>
      </xdr:nvCxnSpPr>
      <xdr:spPr>
        <a:xfrm flipV="1">
          <a:off x="7861300" y="6596409"/>
          <a:ext cx="889000" cy="2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1" name="フローチャート: 判断 300"/>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158302</xdr:rowOff>
    </xdr:from>
    <xdr:ext cx="534377" cy="259045"/>
    <xdr:sp macro="" textlink="">
      <xdr:nvSpPr>
        <xdr:cNvPr id="302" name="テキスト ボックス 301"/>
        <xdr:cNvSpPr txBox="1"/>
      </xdr:nvSpPr>
      <xdr:spPr>
        <a:xfrm>
          <a:off x="8483111" y="61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153710</xdr:rowOff>
    </xdr:from>
    <xdr:to>
      <xdr:col>41</xdr:col>
      <xdr:colOff>50800</xdr:colOff>
      <xdr:row>38</xdr:row>
      <xdr:rowOff>101524</xdr:rowOff>
    </xdr:to>
    <xdr:cxnSp macro="">
      <xdr:nvCxnSpPr>
        <xdr:cNvPr id="303" name="直線コネクタ 302"/>
        <xdr:cNvCxnSpPr/>
      </xdr:nvCxnSpPr>
      <xdr:spPr>
        <a:xfrm>
          <a:off x="6972300" y="6325910"/>
          <a:ext cx="889000" cy="29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4" name="フローチャート: 判断 303"/>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132177</xdr:rowOff>
    </xdr:from>
    <xdr:ext cx="534377" cy="259045"/>
    <xdr:sp macro="" textlink="">
      <xdr:nvSpPr>
        <xdr:cNvPr id="305" name="テキスト ボックス 304"/>
        <xdr:cNvSpPr txBox="1"/>
      </xdr:nvSpPr>
      <xdr:spPr>
        <a:xfrm>
          <a:off x="7594111" y="61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128742</xdr:rowOff>
    </xdr:from>
    <xdr:to>
      <xdr:col>36</xdr:col>
      <xdr:colOff>165100</xdr:colOff>
      <xdr:row>37</xdr:row>
      <xdr:rowOff>58892</xdr:rowOff>
    </xdr:to>
    <xdr:sp macro="" textlink="">
      <xdr:nvSpPr>
        <xdr:cNvPr id="306" name="フローチャート: 判断 305"/>
        <xdr:cNvSpPr/>
      </xdr:nvSpPr>
      <xdr:spPr>
        <a:xfrm>
          <a:off x="6921500" y="630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50019</xdr:rowOff>
    </xdr:from>
    <xdr:ext cx="534377" cy="259045"/>
    <xdr:sp macro="" textlink="">
      <xdr:nvSpPr>
        <xdr:cNvPr id="307" name="テキスト ボックス 306"/>
        <xdr:cNvSpPr txBox="1"/>
      </xdr:nvSpPr>
      <xdr:spPr>
        <a:xfrm>
          <a:off x="6705111" y="639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151079</xdr:rowOff>
    </xdr:from>
    <xdr:to>
      <xdr:col>55</xdr:col>
      <xdr:colOff>50800</xdr:colOff>
      <xdr:row>39</xdr:row>
      <xdr:rowOff>81229</xdr:rowOff>
    </xdr:to>
    <xdr:sp macro="" textlink="">
      <xdr:nvSpPr>
        <xdr:cNvPr id="313" name="楕円 312"/>
        <xdr:cNvSpPr/>
      </xdr:nvSpPr>
      <xdr:spPr>
        <a:xfrm>
          <a:off x="10426700" y="66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66006</xdr:rowOff>
    </xdr:from>
    <xdr:ext cx="534377" cy="259045"/>
    <xdr:sp macro="" textlink="">
      <xdr:nvSpPr>
        <xdr:cNvPr id="314" name="補助費等該当値テキスト"/>
        <xdr:cNvSpPr txBox="1"/>
      </xdr:nvSpPr>
      <xdr:spPr>
        <a:xfrm>
          <a:off x="10528300" y="65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125770</xdr:rowOff>
    </xdr:from>
    <xdr:to>
      <xdr:col>50</xdr:col>
      <xdr:colOff>165100</xdr:colOff>
      <xdr:row>39</xdr:row>
      <xdr:rowOff>55920</xdr:rowOff>
    </xdr:to>
    <xdr:sp macro="" textlink="">
      <xdr:nvSpPr>
        <xdr:cNvPr id="315" name="楕円 314"/>
        <xdr:cNvSpPr/>
      </xdr:nvSpPr>
      <xdr:spPr>
        <a:xfrm>
          <a:off x="9588500" y="66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47047</xdr:rowOff>
    </xdr:from>
    <xdr:ext cx="534377" cy="259045"/>
    <xdr:sp macro="" textlink="">
      <xdr:nvSpPr>
        <xdr:cNvPr id="316" name="テキスト ボックス 315"/>
        <xdr:cNvSpPr txBox="1"/>
      </xdr:nvSpPr>
      <xdr:spPr>
        <a:xfrm>
          <a:off x="9372111" y="673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30509</xdr:rowOff>
    </xdr:from>
    <xdr:to>
      <xdr:col>46</xdr:col>
      <xdr:colOff>38100</xdr:colOff>
      <xdr:row>38</xdr:row>
      <xdr:rowOff>132109</xdr:rowOff>
    </xdr:to>
    <xdr:sp macro="" textlink="">
      <xdr:nvSpPr>
        <xdr:cNvPr id="317" name="楕円 316"/>
        <xdr:cNvSpPr/>
      </xdr:nvSpPr>
      <xdr:spPr>
        <a:xfrm>
          <a:off x="8699500" y="65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123236</xdr:rowOff>
    </xdr:from>
    <xdr:ext cx="534377" cy="259045"/>
    <xdr:sp macro="" textlink="">
      <xdr:nvSpPr>
        <xdr:cNvPr id="318" name="テキスト ボックス 317"/>
        <xdr:cNvSpPr txBox="1"/>
      </xdr:nvSpPr>
      <xdr:spPr>
        <a:xfrm>
          <a:off x="8483111" y="66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50724</xdr:rowOff>
    </xdr:from>
    <xdr:to>
      <xdr:col>41</xdr:col>
      <xdr:colOff>101600</xdr:colOff>
      <xdr:row>38</xdr:row>
      <xdr:rowOff>152324</xdr:rowOff>
    </xdr:to>
    <xdr:sp macro="" textlink="">
      <xdr:nvSpPr>
        <xdr:cNvPr id="319" name="楕円 318"/>
        <xdr:cNvSpPr/>
      </xdr:nvSpPr>
      <xdr:spPr>
        <a:xfrm>
          <a:off x="7810500" y="656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143451</xdr:rowOff>
    </xdr:from>
    <xdr:ext cx="534377" cy="259045"/>
    <xdr:sp macro="" textlink="">
      <xdr:nvSpPr>
        <xdr:cNvPr id="320" name="テキスト ボックス 319"/>
        <xdr:cNvSpPr txBox="1"/>
      </xdr:nvSpPr>
      <xdr:spPr>
        <a:xfrm>
          <a:off x="7594111" y="665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102910</xdr:rowOff>
    </xdr:from>
    <xdr:to>
      <xdr:col>36</xdr:col>
      <xdr:colOff>165100</xdr:colOff>
      <xdr:row>37</xdr:row>
      <xdr:rowOff>33060</xdr:rowOff>
    </xdr:to>
    <xdr:sp macro="" textlink="">
      <xdr:nvSpPr>
        <xdr:cNvPr id="321" name="楕円 320"/>
        <xdr:cNvSpPr/>
      </xdr:nvSpPr>
      <xdr:spPr>
        <a:xfrm>
          <a:off x="6921500" y="627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49587</xdr:rowOff>
    </xdr:from>
    <xdr:ext cx="534377" cy="259045"/>
    <xdr:sp macro="" textlink="">
      <xdr:nvSpPr>
        <xdr:cNvPr id="322" name="テキスト ボックス 321"/>
        <xdr:cNvSpPr txBox="1"/>
      </xdr:nvSpPr>
      <xdr:spPr>
        <a:xfrm>
          <a:off x="6705111" y="605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122460</xdr:rowOff>
    </xdr:from>
    <xdr:to>
      <xdr:col>54</xdr:col>
      <xdr:colOff>189865</xdr:colOff>
      <xdr:row>57</xdr:row>
      <xdr:rowOff>48813</xdr:rowOff>
    </xdr:to>
    <xdr:cxnSp macro="">
      <xdr:nvCxnSpPr>
        <xdr:cNvPr id="347" name="直線コネクタ 346"/>
        <xdr:cNvCxnSpPr/>
      </xdr:nvCxnSpPr>
      <xdr:spPr>
        <a:xfrm flipV="1">
          <a:off x="10475595" y="8866410"/>
          <a:ext cx="1270" cy="955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52640</xdr:rowOff>
    </xdr:from>
    <xdr:ext cx="534377" cy="259045"/>
    <xdr:sp macro="" textlink="">
      <xdr:nvSpPr>
        <xdr:cNvPr id="348" name="普通建設事業費最小値テキスト"/>
        <xdr:cNvSpPr txBox="1"/>
      </xdr:nvSpPr>
      <xdr:spPr>
        <a:xfrm>
          <a:off x="10528300" y="982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48813</xdr:rowOff>
    </xdr:from>
    <xdr:to>
      <xdr:col>55</xdr:col>
      <xdr:colOff>88900</xdr:colOff>
      <xdr:row>57</xdr:row>
      <xdr:rowOff>48813</xdr:rowOff>
    </xdr:to>
    <xdr:cxnSp macro="">
      <xdr:nvCxnSpPr>
        <xdr:cNvPr id="349" name="直線コネクタ 348"/>
        <xdr:cNvCxnSpPr/>
      </xdr:nvCxnSpPr>
      <xdr:spPr>
        <a:xfrm>
          <a:off x="10388600" y="98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69137</xdr:rowOff>
    </xdr:from>
    <xdr:ext cx="534377" cy="259045"/>
    <xdr:sp macro="" textlink="">
      <xdr:nvSpPr>
        <xdr:cNvPr id="350" name="普通建設事業費最大値テキスト"/>
        <xdr:cNvSpPr txBox="1"/>
      </xdr:nvSpPr>
      <xdr:spPr>
        <a:xfrm>
          <a:off x="10528300" y="86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122460</xdr:rowOff>
    </xdr:from>
    <xdr:to>
      <xdr:col>55</xdr:col>
      <xdr:colOff>88900</xdr:colOff>
      <xdr:row>51</xdr:row>
      <xdr:rowOff>122460</xdr:rowOff>
    </xdr:to>
    <xdr:cxnSp macro="">
      <xdr:nvCxnSpPr>
        <xdr:cNvPr id="351" name="直線コネクタ 350"/>
        <xdr:cNvCxnSpPr/>
      </xdr:nvCxnSpPr>
      <xdr:spPr>
        <a:xfrm>
          <a:off x="10388600" y="8866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48813</xdr:rowOff>
    </xdr:from>
    <xdr:to>
      <xdr:col>55</xdr:col>
      <xdr:colOff>0</xdr:colOff>
      <xdr:row>57</xdr:row>
      <xdr:rowOff>110649</xdr:rowOff>
    </xdr:to>
    <xdr:cxnSp macro="">
      <xdr:nvCxnSpPr>
        <xdr:cNvPr id="352" name="直線コネクタ 351"/>
        <xdr:cNvCxnSpPr/>
      </xdr:nvCxnSpPr>
      <xdr:spPr>
        <a:xfrm flipV="1">
          <a:off x="9639300" y="9821463"/>
          <a:ext cx="8382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3916</xdr:rowOff>
    </xdr:from>
    <xdr:ext cx="534377" cy="259045"/>
    <xdr:sp macro="" textlink="">
      <xdr:nvSpPr>
        <xdr:cNvPr id="353" name="普通建設事業費平均値テキスト"/>
        <xdr:cNvSpPr txBox="1"/>
      </xdr:nvSpPr>
      <xdr:spPr>
        <a:xfrm>
          <a:off x="10528300" y="9262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152489</xdr:rowOff>
    </xdr:from>
    <xdr:to>
      <xdr:col>55</xdr:col>
      <xdr:colOff>50800</xdr:colOff>
      <xdr:row>55</xdr:row>
      <xdr:rowOff>82639</xdr:rowOff>
    </xdr:to>
    <xdr:sp macro="" textlink="">
      <xdr:nvSpPr>
        <xdr:cNvPr id="354" name="フローチャート: 判断 353"/>
        <xdr:cNvSpPr/>
      </xdr:nvSpPr>
      <xdr:spPr>
        <a:xfrm>
          <a:off x="104267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110649</xdr:rowOff>
    </xdr:from>
    <xdr:to>
      <xdr:col>50</xdr:col>
      <xdr:colOff>114300</xdr:colOff>
      <xdr:row>57</xdr:row>
      <xdr:rowOff>143739</xdr:rowOff>
    </xdr:to>
    <xdr:cxnSp macro="">
      <xdr:nvCxnSpPr>
        <xdr:cNvPr id="355" name="直線コネクタ 354"/>
        <xdr:cNvCxnSpPr/>
      </xdr:nvCxnSpPr>
      <xdr:spPr>
        <a:xfrm flipV="1">
          <a:off x="8750300" y="9883299"/>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144831</xdr:rowOff>
    </xdr:from>
    <xdr:to>
      <xdr:col>50</xdr:col>
      <xdr:colOff>165100</xdr:colOff>
      <xdr:row>56</xdr:row>
      <xdr:rowOff>74981</xdr:rowOff>
    </xdr:to>
    <xdr:sp macro="" textlink="">
      <xdr:nvSpPr>
        <xdr:cNvPr id="356" name="フローチャート: 判断 355"/>
        <xdr:cNvSpPr/>
      </xdr:nvSpPr>
      <xdr:spPr>
        <a:xfrm>
          <a:off x="9588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91508</xdr:rowOff>
    </xdr:from>
    <xdr:ext cx="534377" cy="259045"/>
    <xdr:sp macro="" textlink="">
      <xdr:nvSpPr>
        <xdr:cNvPr id="357" name="テキスト ボックス 356"/>
        <xdr:cNvSpPr txBox="1"/>
      </xdr:nvSpPr>
      <xdr:spPr>
        <a:xfrm>
          <a:off x="9372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143739</xdr:rowOff>
    </xdr:from>
    <xdr:to>
      <xdr:col>45</xdr:col>
      <xdr:colOff>177800</xdr:colOff>
      <xdr:row>59</xdr:row>
      <xdr:rowOff>47746</xdr:rowOff>
    </xdr:to>
    <xdr:cxnSp macro="">
      <xdr:nvCxnSpPr>
        <xdr:cNvPr id="358" name="直線コネクタ 357"/>
        <xdr:cNvCxnSpPr/>
      </xdr:nvCxnSpPr>
      <xdr:spPr>
        <a:xfrm flipV="1">
          <a:off x="7861300" y="9916389"/>
          <a:ext cx="889000" cy="24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72231</xdr:rowOff>
    </xdr:from>
    <xdr:to>
      <xdr:col>46</xdr:col>
      <xdr:colOff>38100</xdr:colOff>
      <xdr:row>56</xdr:row>
      <xdr:rowOff>2381</xdr:rowOff>
    </xdr:to>
    <xdr:sp macro="" textlink="">
      <xdr:nvSpPr>
        <xdr:cNvPr id="359" name="フローチャート: 判断 358"/>
        <xdr:cNvSpPr/>
      </xdr:nvSpPr>
      <xdr:spPr>
        <a:xfrm>
          <a:off x="8699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18908</xdr:rowOff>
    </xdr:from>
    <xdr:ext cx="534377" cy="259045"/>
    <xdr:sp macro="" textlink="">
      <xdr:nvSpPr>
        <xdr:cNvPr id="360" name="テキスト ボックス 359"/>
        <xdr:cNvSpPr txBox="1"/>
      </xdr:nvSpPr>
      <xdr:spPr>
        <a:xfrm>
          <a:off x="8483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98990</xdr:rowOff>
    </xdr:from>
    <xdr:to>
      <xdr:col>41</xdr:col>
      <xdr:colOff>50800</xdr:colOff>
      <xdr:row>59</xdr:row>
      <xdr:rowOff>47746</xdr:rowOff>
    </xdr:to>
    <xdr:cxnSp macro="">
      <xdr:nvCxnSpPr>
        <xdr:cNvPr id="361" name="直線コネクタ 360"/>
        <xdr:cNvCxnSpPr/>
      </xdr:nvCxnSpPr>
      <xdr:spPr>
        <a:xfrm>
          <a:off x="6972300" y="10043090"/>
          <a:ext cx="889000" cy="1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58058</xdr:rowOff>
    </xdr:from>
    <xdr:to>
      <xdr:col>41</xdr:col>
      <xdr:colOff>101600</xdr:colOff>
      <xdr:row>55</xdr:row>
      <xdr:rowOff>159658</xdr:rowOff>
    </xdr:to>
    <xdr:sp macro="" textlink="">
      <xdr:nvSpPr>
        <xdr:cNvPr id="362" name="フローチャート: 判断 361"/>
        <xdr:cNvSpPr/>
      </xdr:nvSpPr>
      <xdr:spPr>
        <a:xfrm>
          <a:off x="7810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4735</xdr:rowOff>
    </xdr:from>
    <xdr:ext cx="534377" cy="259045"/>
    <xdr:sp macro="" textlink="">
      <xdr:nvSpPr>
        <xdr:cNvPr id="363" name="テキスト ボックス 362"/>
        <xdr:cNvSpPr txBox="1"/>
      </xdr:nvSpPr>
      <xdr:spPr>
        <a:xfrm>
          <a:off x="7594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59716</xdr:rowOff>
    </xdr:from>
    <xdr:to>
      <xdr:col>36</xdr:col>
      <xdr:colOff>165100</xdr:colOff>
      <xdr:row>56</xdr:row>
      <xdr:rowOff>161316</xdr:rowOff>
    </xdr:to>
    <xdr:sp macro="" textlink="">
      <xdr:nvSpPr>
        <xdr:cNvPr id="364" name="フローチャート: 判断 363"/>
        <xdr:cNvSpPr/>
      </xdr:nvSpPr>
      <xdr:spPr>
        <a:xfrm>
          <a:off x="6921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6393</xdr:rowOff>
    </xdr:from>
    <xdr:ext cx="534377" cy="259045"/>
    <xdr:sp macro="" textlink="">
      <xdr:nvSpPr>
        <xdr:cNvPr id="365" name="テキスト ボックス 364"/>
        <xdr:cNvSpPr txBox="1"/>
      </xdr:nvSpPr>
      <xdr:spPr>
        <a:xfrm>
          <a:off x="6705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169463</xdr:rowOff>
    </xdr:from>
    <xdr:to>
      <xdr:col>55</xdr:col>
      <xdr:colOff>50800</xdr:colOff>
      <xdr:row>57</xdr:row>
      <xdr:rowOff>99613</xdr:rowOff>
    </xdr:to>
    <xdr:sp macro="" textlink="">
      <xdr:nvSpPr>
        <xdr:cNvPr id="371" name="楕円 370"/>
        <xdr:cNvSpPr/>
      </xdr:nvSpPr>
      <xdr:spPr>
        <a:xfrm>
          <a:off x="10426700" y="97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84390</xdr:rowOff>
    </xdr:from>
    <xdr:ext cx="534377" cy="259045"/>
    <xdr:sp macro="" textlink="">
      <xdr:nvSpPr>
        <xdr:cNvPr id="372" name="普通建設事業費該当値テキスト"/>
        <xdr:cNvSpPr txBox="1"/>
      </xdr:nvSpPr>
      <xdr:spPr>
        <a:xfrm>
          <a:off x="10528300" y="968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59849</xdr:rowOff>
    </xdr:from>
    <xdr:to>
      <xdr:col>50</xdr:col>
      <xdr:colOff>165100</xdr:colOff>
      <xdr:row>57</xdr:row>
      <xdr:rowOff>161449</xdr:rowOff>
    </xdr:to>
    <xdr:sp macro="" textlink="">
      <xdr:nvSpPr>
        <xdr:cNvPr id="373" name="楕円 372"/>
        <xdr:cNvSpPr/>
      </xdr:nvSpPr>
      <xdr:spPr>
        <a:xfrm>
          <a:off x="9588500" y="98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152576</xdr:rowOff>
    </xdr:from>
    <xdr:ext cx="534377" cy="259045"/>
    <xdr:sp macro="" textlink="">
      <xdr:nvSpPr>
        <xdr:cNvPr id="374" name="テキスト ボックス 373"/>
        <xdr:cNvSpPr txBox="1"/>
      </xdr:nvSpPr>
      <xdr:spPr>
        <a:xfrm>
          <a:off x="9372111" y="992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92939</xdr:rowOff>
    </xdr:from>
    <xdr:to>
      <xdr:col>46</xdr:col>
      <xdr:colOff>38100</xdr:colOff>
      <xdr:row>58</xdr:row>
      <xdr:rowOff>23089</xdr:rowOff>
    </xdr:to>
    <xdr:sp macro="" textlink="">
      <xdr:nvSpPr>
        <xdr:cNvPr id="375" name="楕円 374"/>
        <xdr:cNvSpPr/>
      </xdr:nvSpPr>
      <xdr:spPr>
        <a:xfrm>
          <a:off x="8699500" y="98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14216</xdr:rowOff>
    </xdr:from>
    <xdr:ext cx="534377" cy="259045"/>
    <xdr:sp macro="" textlink="">
      <xdr:nvSpPr>
        <xdr:cNvPr id="376" name="テキスト ボックス 375"/>
        <xdr:cNvSpPr txBox="1"/>
      </xdr:nvSpPr>
      <xdr:spPr>
        <a:xfrm>
          <a:off x="8483111" y="99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168396</xdr:rowOff>
    </xdr:from>
    <xdr:to>
      <xdr:col>41</xdr:col>
      <xdr:colOff>101600</xdr:colOff>
      <xdr:row>59</xdr:row>
      <xdr:rowOff>98546</xdr:rowOff>
    </xdr:to>
    <xdr:sp macro="" textlink="">
      <xdr:nvSpPr>
        <xdr:cNvPr id="377" name="楕円 376"/>
        <xdr:cNvSpPr/>
      </xdr:nvSpPr>
      <xdr:spPr>
        <a:xfrm>
          <a:off x="7810500" y="101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89673</xdr:rowOff>
    </xdr:from>
    <xdr:ext cx="534377" cy="259045"/>
    <xdr:sp macro="" textlink="">
      <xdr:nvSpPr>
        <xdr:cNvPr id="378" name="テキスト ボックス 377"/>
        <xdr:cNvSpPr txBox="1"/>
      </xdr:nvSpPr>
      <xdr:spPr>
        <a:xfrm>
          <a:off x="7594111" y="10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48190</xdr:rowOff>
    </xdr:from>
    <xdr:to>
      <xdr:col>36</xdr:col>
      <xdr:colOff>165100</xdr:colOff>
      <xdr:row>58</xdr:row>
      <xdr:rowOff>149790</xdr:rowOff>
    </xdr:to>
    <xdr:sp macro="" textlink="">
      <xdr:nvSpPr>
        <xdr:cNvPr id="379" name="楕円 378"/>
        <xdr:cNvSpPr/>
      </xdr:nvSpPr>
      <xdr:spPr>
        <a:xfrm>
          <a:off x="6921500" y="99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140917</xdr:rowOff>
    </xdr:from>
    <xdr:ext cx="534377" cy="259045"/>
    <xdr:sp macro="" textlink="">
      <xdr:nvSpPr>
        <xdr:cNvPr id="380" name="テキスト ボックス 379"/>
        <xdr:cNvSpPr txBox="1"/>
      </xdr:nvSpPr>
      <xdr:spPr>
        <a:xfrm>
          <a:off x="6705111" y="1008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6" name="直線コネクタ 405"/>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7" name="普通建設事業費 （ うち新規整備　）最小値テキスト"/>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8" name="直線コネクタ 407"/>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9" name="普通建設事業費 （ うち新規整備　）最大値テキスト"/>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10" name="直線コネクタ 409"/>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125527</xdr:rowOff>
    </xdr:from>
    <xdr:to>
      <xdr:col>55</xdr:col>
      <xdr:colOff>0</xdr:colOff>
      <xdr:row>77</xdr:row>
      <xdr:rowOff>59919</xdr:rowOff>
    </xdr:to>
    <xdr:cxnSp macro="">
      <xdr:nvCxnSpPr>
        <xdr:cNvPr id="411" name="直線コネクタ 410"/>
        <xdr:cNvCxnSpPr/>
      </xdr:nvCxnSpPr>
      <xdr:spPr>
        <a:xfrm flipV="1">
          <a:off x="9639300" y="13155727"/>
          <a:ext cx="8382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52635</xdr:rowOff>
    </xdr:from>
    <xdr:ext cx="534377" cy="259045"/>
    <xdr:sp macro="" textlink="">
      <xdr:nvSpPr>
        <xdr:cNvPr id="412" name="普通建設事業費 （ うち新規整備　）平均値テキスト"/>
        <xdr:cNvSpPr txBox="1"/>
      </xdr:nvSpPr>
      <xdr:spPr>
        <a:xfrm>
          <a:off x="10528300" y="12911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3" name="フローチャート: 判断 412"/>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34675</xdr:rowOff>
    </xdr:from>
    <xdr:to>
      <xdr:col>50</xdr:col>
      <xdr:colOff>114300</xdr:colOff>
      <xdr:row>77</xdr:row>
      <xdr:rowOff>59919</xdr:rowOff>
    </xdr:to>
    <xdr:cxnSp macro="">
      <xdr:nvCxnSpPr>
        <xdr:cNvPr id="414" name="直線コネクタ 413"/>
        <xdr:cNvCxnSpPr/>
      </xdr:nvCxnSpPr>
      <xdr:spPr>
        <a:xfrm>
          <a:off x="8750300" y="13236325"/>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5" name="フローチャート: 判断 414"/>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29568</xdr:rowOff>
    </xdr:from>
    <xdr:ext cx="534377" cy="259045"/>
    <xdr:sp macro="" textlink="">
      <xdr:nvSpPr>
        <xdr:cNvPr id="416" name="テキスト ボックス 415"/>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34675</xdr:rowOff>
    </xdr:from>
    <xdr:to>
      <xdr:col>45</xdr:col>
      <xdr:colOff>177800</xdr:colOff>
      <xdr:row>77</xdr:row>
      <xdr:rowOff>70989</xdr:rowOff>
    </xdr:to>
    <xdr:cxnSp macro="">
      <xdr:nvCxnSpPr>
        <xdr:cNvPr id="417" name="直線コネクタ 416"/>
        <xdr:cNvCxnSpPr/>
      </xdr:nvCxnSpPr>
      <xdr:spPr>
        <a:xfrm flipV="1">
          <a:off x="7861300" y="13236325"/>
          <a:ext cx="889000" cy="3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8" name="フローチャート: 判断 417"/>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39398</xdr:rowOff>
    </xdr:from>
    <xdr:ext cx="534377" cy="259045"/>
    <xdr:sp macro="" textlink="">
      <xdr:nvSpPr>
        <xdr:cNvPr id="419" name="テキスト ボックス 418"/>
        <xdr:cNvSpPr txBox="1"/>
      </xdr:nvSpPr>
      <xdr:spPr>
        <a:xfrm>
          <a:off x="8483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24975</xdr:rowOff>
    </xdr:from>
    <xdr:to>
      <xdr:col>41</xdr:col>
      <xdr:colOff>50800</xdr:colOff>
      <xdr:row>77</xdr:row>
      <xdr:rowOff>70989</xdr:rowOff>
    </xdr:to>
    <xdr:cxnSp macro="">
      <xdr:nvCxnSpPr>
        <xdr:cNvPr id="420" name="直線コネクタ 419"/>
        <xdr:cNvCxnSpPr/>
      </xdr:nvCxnSpPr>
      <xdr:spPr>
        <a:xfrm>
          <a:off x="6972300" y="13055175"/>
          <a:ext cx="889000" cy="2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21" name="フローチャート: 判断 420"/>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135737</xdr:rowOff>
    </xdr:from>
    <xdr:ext cx="534377" cy="259045"/>
    <xdr:sp macro="" textlink="">
      <xdr:nvSpPr>
        <xdr:cNvPr id="422" name="テキスト ボックス 421"/>
        <xdr:cNvSpPr txBox="1"/>
      </xdr:nvSpPr>
      <xdr:spPr>
        <a:xfrm>
          <a:off x="7594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152941</xdr:rowOff>
    </xdr:from>
    <xdr:to>
      <xdr:col>36</xdr:col>
      <xdr:colOff>165100</xdr:colOff>
      <xdr:row>77</xdr:row>
      <xdr:rowOff>83091</xdr:rowOff>
    </xdr:to>
    <xdr:sp macro="" textlink="">
      <xdr:nvSpPr>
        <xdr:cNvPr id="423" name="フローチャート: 判断 422"/>
        <xdr:cNvSpPr/>
      </xdr:nvSpPr>
      <xdr:spPr>
        <a:xfrm>
          <a:off x="69215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74218</xdr:rowOff>
    </xdr:from>
    <xdr:ext cx="534377" cy="259045"/>
    <xdr:sp macro="" textlink="">
      <xdr:nvSpPr>
        <xdr:cNvPr id="424" name="テキスト ボックス 423"/>
        <xdr:cNvSpPr txBox="1"/>
      </xdr:nvSpPr>
      <xdr:spPr>
        <a:xfrm>
          <a:off x="6705111" y="132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74727</xdr:rowOff>
    </xdr:from>
    <xdr:to>
      <xdr:col>55</xdr:col>
      <xdr:colOff>50800</xdr:colOff>
      <xdr:row>77</xdr:row>
      <xdr:rowOff>4877</xdr:rowOff>
    </xdr:to>
    <xdr:sp macro="" textlink="">
      <xdr:nvSpPr>
        <xdr:cNvPr id="430" name="楕円 429"/>
        <xdr:cNvSpPr/>
      </xdr:nvSpPr>
      <xdr:spPr>
        <a:xfrm>
          <a:off x="10426700" y="131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53154</xdr:rowOff>
    </xdr:from>
    <xdr:ext cx="534377" cy="259045"/>
    <xdr:sp macro="" textlink="">
      <xdr:nvSpPr>
        <xdr:cNvPr id="431" name="普通建設事業費 （ うち新規整備　）該当値テキスト"/>
        <xdr:cNvSpPr txBox="1"/>
      </xdr:nvSpPr>
      <xdr:spPr>
        <a:xfrm>
          <a:off x="10528300" y="130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9119</xdr:rowOff>
    </xdr:from>
    <xdr:to>
      <xdr:col>50</xdr:col>
      <xdr:colOff>165100</xdr:colOff>
      <xdr:row>77</xdr:row>
      <xdr:rowOff>110719</xdr:rowOff>
    </xdr:to>
    <xdr:sp macro="" textlink="">
      <xdr:nvSpPr>
        <xdr:cNvPr id="432" name="楕円 431"/>
        <xdr:cNvSpPr/>
      </xdr:nvSpPr>
      <xdr:spPr>
        <a:xfrm>
          <a:off x="9588500" y="1321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101846</xdr:rowOff>
    </xdr:from>
    <xdr:ext cx="534377" cy="259045"/>
    <xdr:sp macro="" textlink="">
      <xdr:nvSpPr>
        <xdr:cNvPr id="433" name="テキスト ボックス 432"/>
        <xdr:cNvSpPr txBox="1"/>
      </xdr:nvSpPr>
      <xdr:spPr>
        <a:xfrm>
          <a:off x="9372111" y="133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155325</xdr:rowOff>
    </xdr:from>
    <xdr:to>
      <xdr:col>46</xdr:col>
      <xdr:colOff>38100</xdr:colOff>
      <xdr:row>77</xdr:row>
      <xdr:rowOff>85475</xdr:rowOff>
    </xdr:to>
    <xdr:sp macro="" textlink="">
      <xdr:nvSpPr>
        <xdr:cNvPr id="434" name="楕円 433"/>
        <xdr:cNvSpPr/>
      </xdr:nvSpPr>
      <xdr:spPr>
        <a:xfrm>
          <a:off x="8699500" y="131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76602</xdr:rowOff>
    </xdr:from>
    <xdr:ext cx="534377" cy="259045"/>
    <xdr:sp macro="" textlink="">
      <xdr:nvSpPr>
        <xdr:cNvPr id="435" name="テキスト ボックス 434"/>
        <xdr:cNvSpPr txBox="1"/>
      </xdr:nvSpPr>
      <xdr:spPr>
        <a:xfrm>
          <a:off x="8483111" y="1327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20189</xdr:rowOff>
    </xdr:from>
    <xdr:to>
      <xdr:col>41</xdr:col>
      <xdr:colOff>101600</xdr:colOff>
      <xdr:row>77</xdr:row>
      <xdr:rowOff>121789</xdr:rowOff>
    </xdr:to>
    <xdr:sp macro="" textlink="">
      <xdr:nvSpPr>
        <xdr:cNvPr id="436" name="楕円 435"/>
        <xdr:cNvSpPr/>
      </xdr:nvSpPr>
      <xdr:spPr>
        <a:xfrm>
          <a:off x="7810500" y="132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112916</xdr:rowOff>
    </xdr:from>
    <xdr:ext cx="534377" cy="259045"/>
    <xdr:sp macro="" textlink="">
      <xdr:nvSpPr>
        <xdr:cNvPr id="437" name="テキスト ボックス 436"/>
        <xdr:cNvSpPr txBox="1"/>
      </xdr:nvSpPr>
      <xdr:spPr>
        <a:xfrm>
          <a:off x="7594111" y="133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145625</xdr:rowOff>
    </xdr:from>
    <xdr:to>
      <xdr:col>36</xdr:col>
      <xdr:colOff>165100</xdr:colOff>
      <xdr:row>76</xdr:row>
      <xdr:rowOff>75775</xdr:rowOff>
    </xdr:to>
    <xdr:sp macro="" textlink="">
      <xdr:nvSpPr>
        <xdr:cNvPr id="438" name="楕円 437"/>
        <xdr:cNvSpPr/>
      </xdr:nvSpPr>
      <xdr:spPr>
        <a:xfrm>
          <a:off x="6921500" y="130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92302</xdr:rowOff>
    </xdr:from>
    <xdr:ext cx="534377" cy="259045"/>
    <xdr:sp macro="" textlink="">
      <xdr:nvSpPr>
        <xdr:cNvPr id="439" name="テキスト ボックス 438"/>
        <xdr:cNvSpPr txBox="1"/>
      </xdr:nvSpPr>
      <xdr:spPr>
        <a:xfrm>
          <a:off x="6705111" y="127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3" name="直線コネクタ 462"/>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4"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5" name="直線コネクタ 464"/>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6"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7" name="直線コネクタ 466"/>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76282</xdr:rowOff>
    </xdr:from>
    <xdr:to>
      <xdr:col>55</xdr:col>
      <xdr:colOff>0</xdr:colOff>
      <xdr:row>97</xdr:row>
      <xdr:rowOff>96456</xdr:rowOff>
    </xdr:to>
    <xdr:cxnSp macro="">
      <xdr:nvCxnSpPr>
        <xdr:cNvPr id="468" name="直線コネクタ 467"/>
        <xdr:cNvCxnSpPr/>
      </xdr:nvCxnSpPr>
      <xdr:spPr>
        <a:xfrm flipV="1">
          <a:off x="9639300" y="16706932"/>
          <a:ext cx="8382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109910</xdr:rowOff>
    </xdr:from>
    <xdr:ext cx="534377" cy="259045"/>
    <xdr:sp macro="" textlink="">
      <xdr:nvSpPr>
        <xdr:cNvPr id="469" name="普通建設事業費 （ うち更新整備　）平均値テキスト"/>
        <xdr:cNvSpPr txBox="1"/>
      </xdr:nvSpPr>
      <xdr:spPr>
        <a:xfrm>
          <a:off x="10528300" y="1622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70" name="フローチャート: 判断 469"/>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96456</xdr:rowOff>
    </xdr:from>
    <xdr:to>
      <xdr:col>50</xdr:col>
      <xdr:colOff>114300</xdr:colOff>
      <xdr:row>97</xdr:row>
      <xdr:rowOff>99067</xdr:rowOff>
    </xdr:to>
    <xdr:cxnSp macro="">
      <xdr:nvCxnSpPr>
        <xdr:cNvPr id="471" name="直線コネクタ 470"/>
        <xdr:cNvCxnSpPr/>
      </xdr:nvCxnSpPr>
      <xdr:spPr>
        <a:xfrm flipV="1">
          <a:off x="8750300" y="16727106"/>
          <a:ext cx="889000" cy="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2" name="フローチャート: 判断 471"/>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160526</xdr:rowOff>
    </xdr:from>
    <xdr:ext cx="534377" cy="259045"/>
    <xdr:sp macro="" textlink="">
      <xdr:nvSpPr>
        <xdr:cNvPr id="473" name="テキスト ボックス 472"/>
        <xdr:cNvSpPr txBox="1"/>
      </xdr:nvSpPr>
      <xdr:spPr>
        <a:xfrm>
          <a:off x="9372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99067</xdr:rowOff>
    </xdr:from>
    <xdr:to>
      <xdr:col>45</xdr:col>
      <xdr:colOff>177800</xdr:colOff>
      <xdr:row>98</xdr:row>
      <xdr:rowOff>167608</xdr:rowOff>
    </xdr:to>
    <xdr:cxnSp macro="">
      <xdr:nvCxnSpPr>
        <xdr:cNvPr id="474" name="直線コネクタ 473"/>
        <xdr:cNvCxnSpPr/>
      </xdr:nvCxnSpPr>
      <xdr:spPr>
        <a:xfrm flipV="1">
          <a:off x="7861300" y="16729717"/>
          <a:ext cx="889000" cy="23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5" name="フローチャート: 判断 474"/>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111492</xdr:rowOff>
    </xdr:from>
    <xdr:ext cx="534377" cy="259045"/>
    <xdr:sp macro="" textlink="">
      <xdr:nvSpPr>
        <xdr:cNvPr id="476" name="テキスト ボックス 475"/>
        <xdr:cNvSpPr txBox="1"/>
      </xdr:nvSpPr>
      <xdr:spPr>
        <a:xfrm>
          <a:off x="8483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166122</xdr:rowOff>
    </xdr:from>
    <xdr:to>
      <xdr:col>41</xdr:col>
      <xdr:colOff>50800</xdr:colOff>
      <xdr:row>98</xdr:row>
      <xdr:rowOff>167608</xdr:rowOff>
    </xdr:to>
    <xdr:cxnSp macro="">
      <xdr:nvCxnSpPr>
        <xdr:cNvPr id="477" name="直線コネクタ 476"/>
        <xdr:cNvCxnSpPr/>
      </xdr:nvCxnSpPr>
      <xdr:spPr>
        <a:xfrm>
          <a:off x="6972300" y="1696822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8" name="フローチャート: 判断 477"/>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128540</xdr:rowOff>
    </xdr:from>
    <xdr:ext cx="534377" cy="259045"/>
    <xdr:sp macro="" textlink="">
      <xdr:nvSpPr>
        <xdr:cNvPr id="479" name="テキスト ボックス 478"/>
        <xdr:cNvSpPr txBox="1"/>
      </xdr:nvSpPr>
      <xdr:spPr>
        <a:xfrm>
          <a:off x="7594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15615</xdr:rowOff>
    </xdr:from>
    <xdr:to>
      <xdr:col>36</xdr:col>
      <xdr:colOff>165100</xdr:colOff>
      <xdr:row>97</xdr:row>
      <xdr:rowOff>117215</xdr:rowOff>
    </xdr:to>
    <xdr:sp macro="" textlink="">
      <xdr:nvSpPr>
        <xdr:cNvPr id="480" name="フローチャート: 判断 479"/>
        <xdr:cNvSpPr/>
      </xdr:nvSpPr>
      <xdr:spPr>
        <a:xfrm>
          <a:off x="6921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133742</xdr:rowOff>
    </xdr:from>
    <xdr:ext cx="534377" cy="259045"/>
    <xdr:sp macro="" textlink="">
      <xdr:nvSpPr>
        <xdr:cNvPr id="481" name="テキスト ボックス 480"/>
        <xdr:cNvSpPr txBox="1"/>
      </xdr:nvSpPr>
      <xdr:spPr>
        <a:xfrm>
          <a:off x="6705111" y="1642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25482</xdr:rowOff>
    </xdr:from>
    <xdr:to>
      <xdr:col>55</xdr:col>
      <xdr:colOff>50800</xdr:colOff>
      <xdr:row>97</xdr:row>
      <xdr:rowOff>127082</xdr:rowOff>
    </xdr:to>
    <xdr:sp macro="" textlink="">
      <xdr:nvSpPr>
        <xdr:cNvPr id="487" name="楕円 486"/>
        <xdr:cNvSpPr/>
      </xdr:nvSpPr>
      <xdr:spPr>
        <a:xfrm>
          <a:off x="10426700" y="166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111859</xdr:rowOff>
    </xdr:from>
    <xdr:ext cx="534377" cy="259045"/>
    <xdr:sp macro="" textlink="">
      <xdr:nvSpPr>
        <xdr:cNvPr id="488" name="普通建設事業費 （ うち更新整備　）該当値テキスト"/>
        <xdr:cNvSpPr txBox="1"/>
      </xdr:nvSpPr>
      <xdr:spPr>
        <a:xfrm>
          <a:off x="10528300" y="1657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45656</xdr:rowOff>
    </xdr:from>
    <xdr:to>
      <xdr:col>50</xdr:col>
      <xdr:colOff>165100</xdr:colOff>
      <xdr:row>97</xdr:row>
      <xdr:rowOff>147256</xdr:rowOff>
    </xdr:to>
    <xdr:sp macro="" textlink="">
      <xdr:nvSpPr>
        <xdr:cNvPr id="489" name="楕円 488"/>
        <xdr:cNvSpPr/>
      </xdr:nvSpPr>
      <xdr:spPr>
        <a:xfrm>
          <a:off x="9588500" y="166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138383</xdr:rowOff>
    </xdr:from>
    <xdr:ext cx="534377" cy="259045"/>
    <xdr:sp macro="" textlink="">
      <xdr:nvSpPr>
        <xdr:cNvPr id="490" name="テキスト ボックス 489"/>
        <xdr:cNvSpPr txBox="1"/>
      </xdr:nvSpPr>
      <xdr:spPr>
        <a:xfrm>
          <a:off x="9372111" y="167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48267</xdr:rowOff>
    </xdr:from>
    <xdr:to>
      <xdr:col>46</xdr:col>
      <xdr:colOff>38100</xdr:colOff>
      <xdr:row>97</xdr:row>
      <xdr:rowOff>149867</xdr:rowOff>
    </xdr:to>
    <xdr:sp macro="" textlink="">
      <xdr:nvSpPr>
        <xdr:cNvPr id="491" name="楕円 490"/>
        <xdr:cNvSpPr/>
      </xdr:nvSpPr>
      <xdr:spPr>
        <a:xfrm>
          <a:off x="8699500" y="1667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140994</xdr:rowOff>
    </xdr:from>
    <xdr:ext cx="534377" cy="259045"/>
    <xdr:sp macro="" textlink="">
      <xdr:nvSpPr>
        <xdr:cNvPr id="492" name="テキスト ボックス 491"/>
        <xdr:cNvSpPr txBox="1"/>
      </xdr:nvSpPr>
      <xdr:spPr>
        <a:xfrm>
          <a:off x="8483111" y="1677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116808</xdr:rowOff>
    </xdr:from>
    <xdr:to>
      <xdr:col>41</xdr:col>
      <xdr:colOff>101600</xdr:colOff>
      <xdr:row>99</xdr:row>
      <xdr:rowOff>46958</xdr:rowOff>
    </xdr:to>
    <xdr:sp macro="" textlink="">
      <xdr:nvSpPr>
        <xdr:cNvPr id="493" name="楕円 492"/>
        <xdr:cNvSpPr/>
      </xdr:nvSpPr>
      <xdr:spPr>
        <a:xfrm>
          <a:off x="7810500" y="169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38085</xdr:rowOff>
    </xdr:from>
    <xdr:ext cx="469744" cy="259045"/>
    <xdr:sp macro="" textlink="">
      <xdr:nvSpPr>
        <xdr:cNvPr id="494" name="テキスト ボックス 493"/>
        <xdr:cNvSpPr txBox="1"/>
      </xdr:nvSpPr>
      <xdr:spPr>
        <a:xfrm>
          <a:off x="7626428" y="170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115322</xdr:rowOff>
    </xdr:from>
    <xdr:to>
      <xdr:col>36</xdr:col>
      <xdr:colOff>165100</xdr:colOff>
      <xdr:row>99</xdr:row>
      <xdr:rowOff>45472</xdr:rowOff>
    </xdr:to>
    <xdr:sp macro="" textlink="">
      <xdr:nvSpPr>
        <xdr:cNvPr id="495" name="楕円 494"/>
        <xdr:cNvSpPr/>
      </xdr:nvSpPr>
      <xdr:spPr>
        <a:xfrm>
          <a:off x="6921500" y="1691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36599</xdr:rowOff>
    </xdr:from>
    <xdr:ext cx="469744" cy="259045"/>
    <xdr:sp macro="" textlink="">
      <xdr:nvSpPr>
        <xdr:cNvPr id="496" name="テキスト ボックス 495"/>
        <xdr:cNvSpPr txBox="1"/>
      </xdr:nvSpPr>
      <xdr:spPr>
        <a:xfrm>
          <a:off x="6737428"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0" name="テキスト ボックス 50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8" name="直線コネクタ 517"/>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21" name="災害復旧事業費最大値テキスト"/>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2" name="直線コネクタ 521"/>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91877</xdr:rowOff>
    </xdr:from>
    <xdr:to>
      <xdr:col>85</xdr:col>
      <xdr:colOff>127000</xdr:colOff>
      <xdr:row>38</xdr:row>
      <xdr:rowOff>109068</xdr:rowOff>
    </xdr:to>
    <xdr:cxnSp macro="">
      <xdr:nvCxnSpPr>
        <xdr:cNvPr id="523" name="直線コネクタ 522"/>
        <xdr:cNvCxnSpPr/>
      </xdr:nvCxnSpPr>
      <xdr:spPr>
        <a:xfrm flipV="1">
          <a:off x="15481300" y="6606977"/>
          <a:ext cx="8382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150273</xdr:rowOff>
    </xdr:from>
    <xdr:ext cx="469744" cy="259045"/>
    <xdr:sp macro="" textlink="">
      <xdr:nvSpPr>
        <xdr:cNvPr id="524" name="災害復旧事業費平均値テキスト"/>
        <xdr:cNvSpPr txBox="1"/>
      </xdr:nvSpPr>
      <xdr:spPr>
        <a:xfrm>
          <a:off x="16370300" y="6151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5" name="フローチャート: 判断 524"/>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101387</xdr:rowOff>
    </xdr:from>
    <xdr:to>
      <xdr:col>81</xdr:col>
      <xdr:colOff>50800</xdr:colOff>
      <xdr:row>38</xdr:row>
      <xdr:rowOff>109068</xdr:rowOff>
    </xdr:to>
    <xdr:cxnSp macro="">
      <xdr:nvCxnSpPr>
        <xdr:cNvPr id="526" name="直線コネクタ 525"/>
        <xdr:cNvCxnSpPr/>
      </xdr:nvCxnSpPr>
      <xdr:spPr>
        <a:xfrm>
          <a:off x="14592300" y="6616487"/>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7" name="フローチャート: 判断 526"/>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121805</xdr:rowOff>
    </xdr:from>
    <xdr:ext cx="469744" cy="259045"/>
    <xdr:sp macro="" textlink="">
      <xdr:nvSpPr>
        <xdr:cNvPr id="528" name="テキスト ボックス 527"/>
        <xdr:cNvSpPr txBox="1"/>
      </xdr:nvSpPr>
      <xdr:spPr>
        <a:xfrm>
          <a:off x="15246428" y="61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101387</xdr:rowOff>
    </xdr:from>
    <xdr:to>
      <xdr:col>76</xdr:col>
      <xdr:colOff>114300</xdr:colOff>
      <xdr:row>38</xdr:row>
      <xdr:rowOff>105410</xdr:rowOff>
    </xdr:to>
    <xdr:cxnSp macro="">
      <xdr:nvCxnSpPr>
        <xdr:cNvPr id="529" name="直線コネクタ 528"/>
        <xdr:cNvCxnSpPr/>
      </xdr:nvCxnSpPr>
      <xdr:spPr>
        <a:xfrm flipV="1">
          <a:off x="13703300" y="661648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30" name="フローチャート: 判断 529"/>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167159</xdr:rowOff>
    </xdr:from>
    <xdr:ext cx="378565" cy="259045"/>
    <xdr:sp macro="" textlink="">
      <xdr:nvSpPr>
        <xdr:cNvPr id="531" name="テキスト ボックス 530"/>
        <xdr:cNvSpPr txBox="1"/>
      </xdr:nvSpPr>
      <xdr:spPr>
        <a:xfrm>
          <a:off x="14403017" y="633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105410</xdr:rowOff>
    </xdr:from>
    <xdr:to>
      <xdr:col>71</xdr:col>
      <xdr:colOff>177800</xdr:colOff>
      <xdr:row>38</xdr:row>
      <xdr:rowOff>129825</xdr:rowOff>
    </xdr:to>
    <xdr:cxnSp macro="">
      <xdr:nvCxnSpPr>
        <xdr:cNvPr id="532" name="直線コネクタ 531"/>
        <xdr:cNvCxnSpPr/>
      </xdr:nvCxnSpPr>
      <xdr:spPr>
        <a:xfrm flipV="1">
          <a:off x="12814300" y="6620510"/>
          <a:ext cx="889000" cy="2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3" name="フローチャート: 判断 532"/>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130492</xdr:rowOff>
    </xdr:from>
    <xdr:ext cx="378565" cy="259045"/>
    <xdr:sp macro="" textlink="">
      <xdr:nvSpPr>
        <xdr:cNvPr id="534" name="テキスト ボックス 533"/>
        <xdr:cNvSpPr txBox="1"/>
      </xdr:nvSpPr>
      <xdr:spPr>
        <a:xfrm>
          <a:off x="13514017" y="6302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61925</xdr:rowOff>
    </xdr:from>
    <xdr:to>
      <xdr:col>67</xdr:col>
      <xdr:colOff>101600</xdr:colOff>
      <xdr:row>38</xdr:row>
      <xdr:rowOff>163525</xdr:rowOff>
    </xdr:to>
    <xdr:sp macro="" textlink="">
      <xdr:nvSpPr>
        <xdr:cNvPr id="535" name="フローチャート: 判断 534"/>
        <xdr:cNvSpPr/>
      </xdr:nvSpPr>
      <xdr:spPr>
        <a:xfrm>
          <a:off x="12763500" y="65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8602</xdr:rowOff>
    </xdr:from>
    <xdr:ext cx="378565" cy="259045"/>
    <xdr:sp macro="" textlink="">
      <xdr:nvSpPr>
        <xdr:cNvPr id="536" name="テキスト ボックス 535"/>
        <xdr:cNvSpPr txBox="1"/>
      </xdr:nvSpPr>
      <xdr:spPr>
        <a:xfrm>
          <a:off x="12625017" y="6352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41077</xdr:rowOff>
    </xdr:from>
    <xdr:to>
      <xdr:col>85</xdr:col>
      <xdr:colOff>177800</xdr:colOff>
      <xdr:row>38</xdr:row>
      <xdr:rowOff>142677</xdr:rowOff>
    </xdr:to>
    <xdr:sp macro="" textlink="">
      <xdr:nvSpPr>
        <xdr:cNvPr id="542" name="楕円 541"/>
        <xdr:cNvSpPr/>
      </xdr:nvSpPr>
      <xdr:spPr>
        <a:xfrm>
          <a:off x="16268700" y="65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127454</xdr:rowOff>
    </xdr:from>
    <xdr:ext cx="378565" cy="259045"/>
    <xdr:sp macro="" textlink="">
      <xdr:nvSpPr>
        <xdr:cNvPr id="543" name="災害復旧事業費該当値テキスト"/>
        <xdr:cNvSpPr txBox="1"/>
      </xdr:nvSpPr>
      <xdr:spPr>
        <a:xfrm>
          <a:off x="16370300" y="647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58268</xdr:rowOff>
    </xdr:from>
    <xdr:to>
      <xdr:col>81</xdr:col>
      <xdr:colOff>101600</xdr:colOff>
      <xdr:row>38</xdr:row>
      <xdr:rowOff>159868</xdr:rowOff>
    </xdr:to>
    <xdr:sp macro="" textlink="">
      <xdr:nvSpPr>
        <xdr:cNvPr id="544" name="楕円 543"/>
        <xdr:cNvSpPr/>
      </xdr:nvSpPr>
      <xdr:spPr>
        <a:xfrm>
          <a:off x="15430500" y="65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150995</xdr:rowOff>
    </xdr:from>
    <xdr:ext cx="378565" cy="259045"/>
    <xdr:sp macro="" textlink="">
      <xdr:nvSpPr>
        <xdr:cNvPr id="545" name="テキスト ボックス 544"/>
        <xdr:cNvSpPr txBox="1"/>
      </xdr:nvSpPr>
      <xdr:spPr>
        <a:xfrm>
          <a:off x="15292017" y="6666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50587</xdr:rowOff>
    </xdr:from>
    <xdr:to>
      <xdr:col>76</xdr:col>
      <xdr:colOff>165100</xdr:colOff>
      <xdr:row>38</xdr:row>
      <xdr:rowOff>152187</xdr:rowOff>
    </xdr:to>
    <xdr:sp macro="" textlink="">
      <xdr:nvSpPr>
        <xdr:cNvPr id="546" name="楕円 545"/>
        <xdr:cNvSpPr/>
      </xdr:nvSpPr>
      <xdr:spPr>
        <a:xfrm>
          <a:off x="14541500" y="65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143314</xdr:rowOff>
    </xdr:from>
    <xdr:ext cx="378565" cy="259045"/>
    <xdr:sp macro="" textlink="">
      <xdr:nvSpPr>
        <xdr:cNvPr id="547" name="テキスト ボックス 546"/>
        <xdr:cNvSpPr txBox="1"/>
      </xdr:nvSpPr>
      <xdr:spPr>
        <a:xfrm>
          <a:off x="14403017" y="665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548" name="楕円 547"/>
        <xdr:cNvSpPr/>
      </xdr:nvSpPr>
      <xdr:spPr>
        <a:xfrm>
          <a:off x="136525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147337</xdr:rowOff>
    </xdr:from>
    <xdr:ext cx="378565" cy="259045"/>
    <xdr:sp macro="" textlink="">
      <xdr:nvSpPr>
        <xdr:cNvPr id="549" name="テキスト ボックス 548"/>
        <xdr:cNvSpPr txBox="1"/>
      </xdr:nvSpPr>
      <xdr:spPr>
        <a:xfrm>
          <a:off x="13514017" y="666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79025</xdr:rowOff>
    </xdr:from>
    <xdr:to>
      <xdr:col>67</xdr:col>
      <xdr:colOff>101600</xdr:colOff>
      <xdr:row>39</xdr:row>
      <xdr:rowOff>9175</xdr:rowOff>
    </xdr:to>
    <xdr:sp macro="" textlink="">
      <xdr:nvSpPr>
        <xdr:cNvPr id="550" name="楕円 549"/>
        <xdr:cNvSpPr/>
      </xdr:nvSpPr>
      <xdr:spPr>
        <a:xfrm>
          <a:off x="12763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302</xdr:rowOff>
    </xdr:from>
    <xdr:ext cx="378565" cy="259045"/>
    <xdr:sp macro="" textlink="">
      <xdr:nvSpPr>
        <xdr:cNvPr id="551" name="テキスト ボックス 550"/>
        <xdr:cNvSpPr txBox="1"/>
      </xdr:nvSpPr>
      <xdr:spPr>
        <a:xfrm>
          <a:off x="12625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3" name="直線コネクタ 622"/>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4" name="公債費最小値テキスト"/>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5" name="直線コネクタ 624"/>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6" name="公債費最大値テキスト"/>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7" name="直線コネクタ 626"/>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121755</xdr:rowOff>
    </xdr:from>
    <xdr:to>
      <xdr:col>85</xdr:col>
      <xdr:colOff>127000</xdr:colOff>
      <xdr:row>78</xdr:row>
      <xdr:rowOff>141185</xdr:rowOff>
    </xdr:to>
    <xdr:cxnSp macro="">
      <xdr:nvCxnSpPr>
        <xdr:cNvPr id="628" name="直線コネクタ 627"/>
        <xdr:cNvCxnSpPr/>
      </xdr:nvCxnSpPr>
      <xdr:spPr>
        <a:xfrm>
          <a:off x="15481300" y="13494855"/>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69143</xdr:rowOff>
    </xdr:from>
    <xdr:ext cx="534377" cy="259045"/>
    <xdr:sp macro="" textlink="">
      <xdr:nvSpPr>
        <xdr:cNvPr id="629" name="公債費平均値テキスト"/>
        <xdr:cNvSpPr txBox="1"/>
      </xdr:nvSpPr>
      <xdr:spPr>
        <a:xfrm>
          <a:off x="16370300" y="1292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30" name="フローチャート: 判断 629"/>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81361</xdr:rowOff>
    </xdr:from>
    <xdr:to>
      <xdr:col>81</xdr:col>
      <xdr:colOff>50800</xdr:colOff>
      <xdr:row>78</xdr:row>
      <xdr:rowOff>121755</xdr:rowOff>
    </xdr:to>
    <xdr:cxnSp macro="">
      <xdr:nvCxnSpPr>
        <xdr:cNvPr id="631" name="直線コネクタ 630"/>
        <xdr:cNvCxnSpPr/>
      </xdr:nvCxnSpPr>
      <xdr:spPr>
        <a:xfrm>
          <a:off x="14592300" y="13454461"/>
          <a:ext cx="8890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2" name="フローチャート: 判断 631"/>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6476</xdr:rowOff>
    </xdr:from>
    <xdr:ext cx="534377" cy="259045"/>
    <xdr:sp macro="" textlink="">
      <xdr:nvSpPr>
        <xdr:cNvPr id="633" name="テキスト ボックス 632"/>
        <xdr:cNvSpPr txBox="1"/>
      </xdr:nvSpPr>
      <xdr:spPr>
        <a:xfrm>
          <a:off x="15214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81361</xdr:rowOff>
    </xdr:from>
    <xdr:to>
      <xdr:col>76</xdr:col>
      <xdr:colOff>114300</xdr:colOff>
      <xdr:row>78</xdr:row>
      <xdr:rowOff>84173</xdr:rowOff>
    </xdr:to>
    <xdr:cxnSp macro="">
      <xdr:nvCxnSpPr>
        <xdr:cNvPr id="634" name="直線コネクタ 633"/>
        <xdr:cNvCxnSpPr/>
      </xdr:nvCxnSpPr>
      <xdr:spPr>
        <a:xfrm flipV="1">
          <a:off x="13703300" y="13454461"/>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5" name="フローチャート: 判断 634"/>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155912</xdr:rowOff>
    </xdr:from>
    <xdr:ext cx="534377" cy="259045"/>
    <xdr:sp macro="" textlink="">
      <xdr:nvSpPr>
        <xdr:cNvPr id="636" name="テキスト ボックス 635"/>
        <xdr:cNvSpPr txBox="1"/>
      </xdr:nvSpPr>
      <xdr:spPr>
        <a:xfrm>
          <a:off x="14325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26726</xdr:rowOff>
    </xdr:from>
    <xdr:to>
      <xdr:col>71</xdr:col>
      <xdr:colOff>177800</xdr:colOff>
      <xdr:row>78</xdr:row>
      <xdr:rowOff>84173</xdr:rowOff>
    </xdr:to>
    <xdr:cxnSp macro="">
      <xdr:nvCxnSpPr>
        <xdr:cNvPr id="637" name="直線コネクタ 636"/>
        <xdr:cNvCxnSpPr/>
      </xdr:nvCxnSpPr>
      <xdr:spPr>
        <a:xfrm>
          <a:off x="12814300" y="13399826"/>
          <a:ext cx="889000" cy="5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8" name="フローチャート: 判断 637"/>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157718</xdr:rowOff>
    </xdr:from>
    <xdr:ext cx="534377" cy="259045"/>
    <xdr:sp macro="" textlink="">
      <xdr:nvSpPr>
        <xdr:cNvPr id="639" name="テキスト ボックス 638"/>
        <xdr:cNvSpPr txBox="1"/>
      </xdr:nvSpPr>
      <xdr:spPr>
        <a:xfrm>
          <a:off x="13436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169962</xdr:rowOff>
    </xdr:from>
    <xdr:to>
      <xdr:col>67</xdr:col>
      <xdr:colOff>101600</xdr:colOff>
      <xdr:row>77</xdr:row>
      <xdr:rowOff>100112</xdr:rowOff>
    </xdr:to>
    <xdr:sp macro="" textlink="">
      <xdr:nvSpPr>
        <xdr:cNvPr id="640" name="フローチャート: 判断 639"/>
        <xdr:cNvSpPr/>
      </xdr:nvSpPr>
      <xdr:spPr>
        <a:xfrm>
          <a:off x="12763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116639</xdr:rowOff>
    </xdr:from>
    <xdr:ext cx="534377" cy="259045"/>
    <xdr:sp macro="" textlink="">
      <xdr:nvSpPr>
        <xdr:cNvPr id="641" name="テキスト ボックス 640"/>
        <xdr:cNvSpPr txBox="1"/>
      </xdr:nvSpPr>
      <xdr:spPr>
        <a:xfrm>
          <a:off x="12547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90385</xdr:rowOff>
    </xdr:from>
    <xdr:to>
      <xdr:col>85</xdr:col>
      <xdr:colOff>177800</xdr:colOff>
      <xdr:row>79</xdr:row>
      <xdr:rowOff>20535</xdr:rowOff>
    </xdr:to>
    <xdr:sp macro="" textlink="">
      <xdr:nvSpPr>
        <xdr:cNvPr id="647" name="楕円 646"/>
        <xdr:cNvSpPr/>
      </xdr:nvSpPr>
      <xdr:spPr>
        <a:xfrm>
          <a:off x="16268700" y="134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5312</xdr:rowOff>
    </xdr:from>
    <xdr:ext cx="534377" cy="259045"/>
    <xdr:sp macro="" textlink="">
      <xdr:nvSpPr>
        <xdr:cNvPr id="648" name="公債費該当値テキスト"/>
        <xdr:cNvSpPr txBox="1"/>
      </xdr:nvSpPr>
      <xdr:spPr>
        <a:xfrm>
          <a:off x="16370300" y="1337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70955</xdr:rowOff>
    </xdr:from>
    <xdr:to>
      <xdr:col>81</xdr:col>
      <xdr:colOff>101600</xdr:colOff>
      <xdr:row>79</xdr:row>
      <xdr:rowOff>1105</xdr:rowOff>
    </xdr:to>
    <xdr:sp macro="" textlink="">
      <xdr:nvSpPr>
        <xdr:cNvPr id="649" name="楕円 648"/>
        <xdr:cNvSpPr/>
      </xdr:nvSpPr>
      <xdr:spPr>
        <a:xfrm>
          <a:off x="15430500" y="1344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163682</xdr:rowOff>
    </xdr:from>
    <xdr:ext cx="534377" cy="259045"/>
    <xdr:sp macro="" textlink="">
      <xdr:nvSpPr>
        <xdr:cNvPr id="650" name="テキスト ボックス 649"/>
        <xdr:cNvSpPr txBox="1"/>
      </xdr:nvSpPr>
      <xdr:spPr>
        <a:xfrm>
          <a:off x="15214111" y="1353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30561</xdr:rowOff>
    </xdr:from>
    <xdr:to>
      <xdr:col>76</xdr:col>
      <xdr:colOff>165100</xdr:colOff>
      <xdr:row>78</xdr:row>
      <xdr:rowOff>132161</xdr:rowOff>
    </xdr:to>
    <xdr:sp macro="" textlink="">
      <xdr:nvSpPr>
        <xdr:cNvPr id="651" name="楕円 650"/>
        <xdr:cNvSpPr/>
      </xdr:nvSpPr>
      <xdr:spPr>
        <a:xfrm>
          <a:off x="14541500" y="134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123288</xdr:rowOff>
    </xdr:from>
    <xdr:ext cx="534377" cy="259045"/>
    <xdr:sp macro="" textlink="">
      <xdr:nvSpPr>
        <xdr:cNvPr id="652" name="テキスト ボックス 651"/>
        <xdr:cNvSpPr txBox="1"/>
      </xdr:nvSpPr>
      <xdr:spPr>
        <a:xfrm>
          <a:off x="14325111" y="1349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33373</xdr:rowOff>
    </xdr:from>
    <xdr:to>
      <xdr:col>72</xdr:col>
      <xdr:colOff>38100</xdr:colOff>
      <xdr:row>78</xdr:row>
      <xdr:rowOff>134973</xdr:rowOff>
    </xdr:to>
    <xdr:sp macro="" textlink="">
      <xdr:nvSpPr>
        <xdr:cNvPr id="653" name="楕円 652"/>
        <xdr:cNvSpPr/>
      </xdr:nvSpPr>
      <xdr:spPr>
        <a:xfrm>
          <a:off x="13652500" y="13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126100</xdr:rowOff>
    </xdr:from>
    <xdr:ext cx="534377" cy="259045"/>
    <xdr:sp macro="" textlink="">
      <xdr:nvSpPr>
        <xdr:cNvPr id="654" name="テキスト ボックス 653"/>
        <xdr:cNvSpPr txBox="1"/>
      </xdr:nvSpPr>
      <xdr:spPr>
        <a:xfrm>
          <a:off x="13436111" y="134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147376</xdr:rowOff>
    </xdr:from>
    <xdr:to>
      <xdr:col>67</xdr:col>
      <xdr:colOff>101600</xdr:colOff>
      <xdr:row>78</xdr:row>
      <xdr:rowOff>77526</xdr:rowOff>
    </xdr:to>
    <xdr:sp macro="" textlink="">
      <xdr:nvSpPr>
        <xdr:cNvPr id="655" name="楕円 654"/>
        <xdr:cNvSpPr/>
      </xdr:nvSpPr>
      <xdr:spPr>
        <a:xfrm>
          <a:off x="12763500" y="133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68653</xdr:rowOff>
    </xdr:from>
    <xdr:ext cx="534377" cy="259045"/>
    <xdr:sp macro="" textlink="">
      <xdr:nvSpPr>
        <xdr:cNvPr id="656" name="テキスト ボックス 655"/>
        <xdr:cNvSpPr txBox="1"/>
      </xdr:nvSpPr>
      <xdr:spPr>
        <a:xfrm>
          <a:off x="12547111" y="1344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155484</xdr:rowOff>
    </xdr:from>
    <xdr:to>
      <xdr:col>85</xdr:col>
      <xdr:colOff>126364</xdr:colOff>
      <xdr:row>99</xdr:row>
      <xdr:rowOff>87449</xdr:rowOff>
    </xdr:to>
    <xdr:cxnSp macro="">
      <xdr:nvCxnSpPr>
        <xdr:cNvPr id="682" name="直線コネクタ 681"/>
        <xdr:cNvCxnSpPr/>
      </xdr:nvCxnSpPr>
      <xdr:spPr>
        <a:xfrm flipV="1">
          <a:off x="16317595" y="15585984"/>
          <a:ext cx="1269"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91276</xdr:rowOff>
    </xdr:from>
    <xdr:ext cx="378565" cy="259045"/>
    <xdr:sp macro="" textlink="">
      <xdr:nvSpPr>
        <xdr:cNvPr id="683" name="積立金最小値テキスト"/>
        <xdr:cNvSpPr txBox="1"/>
      </xdr:nvSpPr>
      <xdr:spPr>
        <a:xfrm>
          <a:off x="16370300" y="1706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87449</xdr:rowOff>
    </xdr:from>
    <xdr:to>
      <xdr:col>86</xdr:col>
      <xdr:colOff>25400</xdr:colOff>
      <xdr:row>99</xdr:row>
      <xdr:rowOff>87449</xdr:rowOff>
    </xdr:to>
    <xdr:cxnSp macro="">
      <xdr:nvCxnSpPr>
        <xdr:cNvPr id="684" name="直線コネクタ 683"/>
        <xdr:cNvCxnSpPr/>
      </xdr:nvCxnSpPr>
      <xdr:spPr>
        <a:xfrm>
          <a:off x="16230600" y="1706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102161</xdr:rowOff>
    </xdr:from>
    <xdr:ext cx="534377" cy="259045"/>
    <xdr:sp macro="" textlink="">
      <xdr:nvSpPr>
        <xdr:cNvPr id="685" name="積立金最大値テキスト"/>
        <xdr:cNvSpPr txBox="1"/>
      </xdr:nvSpPr>
      <xdr:spPr>
        <a:xfrm>
          <a:off x="16370300" y="153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155484</xdr:rowOff>
    </xdr:from>
    <xdr:to>
      <xdr:col>86</xdr:col>
      <xdr:colOff>25400</xdr:colOff>
      <xdr:row>90</xdr:row>
      <xdr:rowOff>155484</xdr:rowOff>
    </xdr:to>
    <xdr:cxnSp macro="">
      <xdr:nvCxnSpPr>
        <xdr:cNvPr id="686" name="直線コネクタ 685"/>
        <xdr:cNvCxnSpPr/>
      </xdr:nvCxnSpPr>
      <xdr:spPr>
        <a:xfrm>
          <a:off x="16230600" y="1558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162886</xdr:rowOff>
    </xdr:from>
    <xdr:to>
      <xdr:col>85</xdr:col>
      <xdr:colOff>127000</xdr:colOff>
      <xdr:row>99</xdr:row>
      <xdr:rowOff>17997</xdr:rowOff>
    </xdr:to>
    <xdr:cxnSp macro="">
      <xdr:nvCxnSpPr>
        <xdr:cNvPr id="687" name="直線コネクタ 686"/>
        <xdr:cNvCxnSpPr/>
      </xdr:nvCxnSpPr>
      <xdr:spPr>
        <a:xfrm flipV="1">
          <a:off x="15481300" y="16964986"/>
          <a:ext cx="8382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26759</xdr:rowOff>
    </xdr:from>
    <xdr:ext cx="469744" cy="259045"/>
    <xdr:sp macro="" textlink="">
      <xdr:nvSpPr>
        <xdr:cNvPr id="688" name="積立金平均値テキスト"/>
        <xdr:cNvSpPr txBox="1"/>
      </xdr:nvSpPr>
      <xdr:spPr>
        <a:xfrm>
          <a:off x="16370300" y="1614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3882</xdr:rowOff>
    </xdr:from>
    <xdr:to>
      <xdr:col>85</xdr:col>
      <xdr:colOff>177800</xdr:colOff>
      <xdr:row>95</xdr:row>
      <xdr:rowOff>105482</xdr:rowOff>
    </xdr:to>
    <xdr:sp macro="" textlink="">
      <xdr:nvSpPr>
        <xdr:cNvPr id="689" name="フローチャート: 判断 688"/>
        <xdr:cNvSpPr/>
      </xdr:nvSpPr>
      <xdr:spPr>
        <a:xfrm>
          <a:off x="16268700" y="1629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114227</xdr:rowOff>
    </xdr:from>
    <xdr:to>
      <xdr:col>81</xdr:col>
      <xdr:colOff>50800</xdr:colOff>
      <xdr:row>99</xdr:row>
      <xdr:rowOff>17997</xdr:rowOff>
    </xdr:to>
    <xdr:cxnSp macro="">
      <xdr:nvCxnSpPr>
        <xdr:cNvPr id="690" name="直線コネクタ 689"/>
        <xdr:cNvCxnSpPr/>
      </xdr:nvCxnSpPr>
      <xdr:spPr>
        <a:xfrm>
          <a:off x="14592300" y="16744877"/>
          <a:ext cx="889000" cy="24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66258</xdr:rowOff>
    </xdr:from>
    <xdr:to>
      <xdr:col>81</xdr:col>
      <xdr:colOff>101600</xdr:colOff>
      <xdr:row>95</xdr:row>
      <xdr:rowOff>167858</xdr:rowOff>
    </xdr:to>
    <xdr:sp macro="" textlink="">
      <xdr:nvSpPr>
        <xdr:cNvPr id="691" name="フローチャート: 判断 690"/>
        <xdr:cNvSpPr/>
      </xdr:nvSpPr>
      <xdr:spPr>
        <a:xfrm>
          <a:off x="15430500" y="1635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12935</xdr:rowOff>
    </xdr:from>
    <xdr:ext cx="469744" cy="259045"/>
    <xdr:sp macro="" textlink="">
      <xdr:nvSpPr>
        <xdr:cNvPr id="692" name="テキスト ボックス 691"/>
        <xdr:cNvSpPr txBox="1"/>
      </xdr:nvSpPr>
      <xdr:spPr>
        <a:xfrm>
          <a:off x="15246428" y="161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114227</xdr:rowOff>
    </xdr:from>
    <xdr:to>
      <xdr:col>76</xdr:col>
      <xdr:colOff>114300</xdr:colOff>
      <xdr:row>98</xdr:row>
      <xdr:rowOff>167568</xdr:rowOff>
    </xdr:to>
    <xdr:cxnSp macro="">
      <xdr:nvCxnSpPr>
        <xdr:cNvPr id="693" name="直線コネクタ 692"/>
        <xdr:cNvCxnSpPr/>
      </xdr:nvCxnSpPr>
      <xdr:spPr>
        <a:xfrm flipV="1">
          <a:off x="13703300" y="16744877"/>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90860</xdr:rowOff>
    </xdr:from>
    <xdr:to>
      <xdr:col>76</xdr:col>
      <xdr:colOff>165100</xdr:colOff>
      <xdr:row>96</xdr:row>
      <xdr:rowOff>21010</xdr:rowOff>
    </xdr:to>
    <xdr:sp macro="" textlink="">
      <xdr:nvSpPr>
        <xdr:cNvPr id="694" name="フローチャート: 判断 693"/>
        <xdr:cNvSpPr/>
      </xdr:nvSpPr>
      <xdr:spPr>
        <a:xfrm>
          <a:off x="14541500" y="163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37537</xdr:rowOff>
    </xdr:from>
    <xdr:ext cx="469744" cy="259045"/>
    <xdr:sp macro="" textlink="">
      <xdr:nvSpPr>
        <xdr:cNvPr id="695" name="テキスト ボックス 694"/>
        <xdr:cNvSpPr txBox="1"/>
      </xdr:nvSpPr>
      <xdr:spPr>
        <a:xfrm>
          <a:off x="14357428" y="161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167568</xdr:rowOff>
    </xdr:from>
    <xdr:to>
      <xdr:col>71</xdr:col>
      <xdr:colOff>177800</xdr:colOff>
      <xdr:row>99</xdr:row>
      <xdr:rowOff>89408</xdr:rowOff>
    </xdr:to>
    <xdr:cxnSp macro="">
      <xdr:nvCxnSpPr>
        <xdr:cNvPr id="696" name="直線コネクタ 695"/>
        <xdr:cNvCxnSpPr/>
      </xdr:nvCxnSpPr>
      <xdr:spPr>
        <a:xfrm flipV="1">
          <a:off x="12814300" y="16969668"/>
          <a:ext cx="889000" cy="9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77470</xdr:rowOff>
    </xdr:from>
    <xdr:to>
      <xdr:col>72</xdr:col>
      <xdr:colOff>38100</xdr:colOff>
      <xdr:row>96</xdr:row>
      <xdr:rowOff>7620</xdr:rowOff>
    </xdr:to>
    <xdr:sp macro="" textlink="">
      <xdr:nvSpPr>
        <xdr:cNvPr id="697" name="フローチャート: 判断 696"/>
        <xdr:cNvSpPr/>
      </xdr:nvSpPr>
      <xdr:spPr>
        <a:xfrm>
          <a:off x="13652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24147</xdr:rowOff>
    </xdr:from>
    <xdr:ext cx="469744" cy="259045"/>
    <xdr:sp macro="" textlink="">
      <xdr:nvSpPr>
        <xdr:cNvPr id="698" name="テキスト ボックス 697"/>
        <xdr:cNvSpPr txBox="1"/>
      </xdr:nvSpPr>
      <xdr:spPr>
        <a:xfrm>
          <a:off x="13468428" y="16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11393</xdr:rowOff>
    </xdr:from>
    <xdr:to>
      <xdr:col>67</xdr:col>
      <xdr:colOff>101600</xdr:colOff>
      <xdr:row>92</xdr:row>
      <xdr:rowOff>112993</xdr:rowOff>
    </xdr:to>
    <xdr:sp macro="" textlink="">
      <xdr:nvSpPr>
        <xdr:cNvPr id="699" name="フローチャート: 判断 698"/>
        <xdr:cNvSpPr/>
      </xdr:nvSpPr>
      <xdr:spPr>
        <a:xfrm>
          <a:off x="12763500" y="1578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129520</xdr:rowOff>
    </xdr:from>
    <xdr:ext cx="534377" cy="259045"/>
    <xdr:sp macro="" textlink="">
      <xdr:nvSpPr>
        <xdr:cNvPr id="700" name="テキスト ボックス 699"/>
        <xdr:cNvSpPr txBox="1"/>
      </xdr:nvSpPr>
      <xdr:spPr>
        <a:xfrm>
          <a:off x="12547111" y="155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112086</xdr:rowOff>
    </xdr:from>
    <xdr:to>
      <xdr:col>85</xdr:col>
      <xdr:colOff>177800</xdr:colOff>
      <xdr:row>99</xdr:row>
      <xdr:rowOff>42236</xdr:rowOff>
    </xdr:to>
    <xdr:sp macro="" textlink="">
      <xdr:nvSpPr>
        <xdr:cNvPr id="706" name="楕円 705"/>
        <xdr:cNvSpPr/>
      </xdr:nvSpPr>
      <xdr:spPr>
        <a:xfrm>
          <a:off x="16268700" y="169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27013</xdr:rowOff>
    </xdr:from>
    <xdr:ext cx="378565" cy="259045"/>
    <xdr:sp macro="" textlink="">
      <xdr:nvSpPr>
        <xdr:cNvPr id="707" name="積立金該当値テキスト"/>
        <xdr:cNvSpPr txBox="1"/>
      </xdr:nvSpPr>
      <xdr:spPr>
        <a:xfrm>
          <a:off x="16370300" y="16829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138647</xdr:rowOff>
    </xdr:from>
    <xdr:to>
      <xdr:col>81</xdr:col>
      <xdr:colOff>101600</xdr:colOff>
      <xdr:row>99</xdr:row>
      <xdr:rowOff>68797</xdr:rowOff>
    </xdr:to>
    <xdr:sp macro="" textlink="">
      <xdr:nvSpPr>
        <xdr:cNvPr id="708" name="楕円 707"/>
        <xdr:cNvSpPr/>
      </xdr:nvSpPr>
      <xdr:spPr>
        <a:xfrm>
          <a:off x="15430500" y="169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59924</xdr:rowOff>
    </xdr:from>
    <xdr:ext cx="378565" cy="259045"/>
    <xdr:sp macro="" textlink="">
      <xdr:nvSpPr>
        <xdr:cNvPr id="709" name="テキスト ボックス 708"/>
        <xdr:cNvSpPr txBox="1"/>
      </xdr:nvSpPr>
      <xdr:spPr>
        <a:xfrm>
          <a:off x="15292017" y="17033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63427</xdr:rowOff>
    </xdr:from>
    <xdr:to>
      <xdr:col>76</xdr:col>
      <xdr:colOff>165100</xdr:colOff>
      <xdr:row>97</xdr:row>
      <xdr:rowOff>165027</xdr:rowOff>
    </xdr:to>
    <xdr:sp macro="" textlink="">
      <xdr:nvSpPr>
        <xdr:cNvPr id="710" name="楕円 709"/>
        <xdr:cNvSpPr/>
      </xdr:nvSpPr>
      <xdr:spPr>
        <a:xfrm>
          <a:off x="14541500" y="166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156154</xdr:rowOff>
    </xdr:from>
    <xdr:ext cx="469744" cy="259045"/>
    <xdr:sp macro="" textlink="">
      <xdr:nvSpPr>
        <xdr:cNvPr id="711" name="テキスト ボックス 710"/>
        <xdr:cNvSpPr txBox="1"/>
      </xdr:nvSpPr>
      <xdr:spPr>
        <a:xfrm>
          <a:off x="14357428" y="1678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116768</xdr:rowOff>
    </xdr:from>
    <xdr:to>
      <xdr:col>72</xdr:col>
      <xdr:colOff>38100</xdr:colOff>
      <xdr:row>99</xdr:row>
      <xdr:rowOff>46918</xdr:rowOff>
    </xdr:to>
    <xdr:sp macro="" textlink="">
      <xdr:nvSpPr>
        <xdr:cNvPr id="712" name="楕円 711"/>
        <xdr:cNvSpPr/>
      </xdr:nvSpPr>
      <xdr:spPr>
        <a:xfrm>
          <a:off x="13652500" y="169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38045</xdr:rowOff>
    </xdr:from>
    <xdr:ext cx="378565" cy="259045"/>
    <xdr:sp macro="" textlink="">
      <xdr:nvSpPr>
        <xdr:cNvPr id="713" name="テキスト ボックス 712"/>
        <xdr:cNvSpPr txBox="1"/>
      </xdr:nvSpPr>
      <xdr:spPr>
        <a:xfrm>
          <a:off x="13514017" y="17011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38608</xdr:rowOff>
    </xdr:from>
    <xdr:to>
      <xdr:col>67</xdr:col>
      <xdr:colOff>101600</xdr:colOff>
      <xdr:row>99</xdr:row>
      <xdr:rowOff>140208</xdr:rowOff>
    </xdr:to>
    <xdr:sp macro="" textlink="">
      <xdr:nvSpPr>
        <xdr:cNvPr id="714" name="楕円 713"/>
        <xdr:cNvSpPr/>
      </xdr:nvSpPr>
      <xdr:spPr>
        <a:xfrm>
          <a:off x="12763500" y="170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131335</xdr:rowOff>
    </xdr:from>
    <xdr:ext cx="313932" cy="259045"/>
    <xdr:sp macro="" textlink="">
      <xdr:nvSpPr>
        <xdr:cNvPr id="715" name="テキスト ボックス 714"/>
        <xdr:cNvSpPr txBox="1"/>
      </xdr:nvSpPr>
      <xdr:spPr>
        <a:xfrm>
          <a:off x="12657333" y="17104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9" name="直線コネクタ 738"/>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42"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43" name="直線コネクタ 742"/>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123698</xdr:rowOff>
    </xdr:from>
    <xdr:to>
      <xdr:col>116</xdr:col>
      <xdr:colOff>63500</xdr:colOff>
      <xdr:row>36</xdr:row>
      <xdr:rowOff>146177</xdr:rowOff>
    </xdr:to>
    <xdr:cxnSp macro="">
      <xdr:nvCxnSpPr>
        <xdr:cNvPr id="744" name="直線コネクタ 743"/>
        <xdr:cNvCxnSpPr/>
      </xdr:nvCxnSpPr>
      <xdr:spPr>
        <a:xfrm flipV="1">
          <a:off x="21323300" y="5781548"/>
          <a:ext cx="838200" cy="5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64850</xdr:rowOff>
    </xdr:from>
    <xdr:ext cx="469744" cy="259045"/>
    <xdr:sp macro="" textlink="">
      <xdr:nvSpPr>
        <xdr:cNvPr id="745" name="投資及び出資金平均値テキスト"/>
        <xdr:cNvSpPr txBox="1"/>
      </xdr:nvSpPr>
      <xdr:spPr>
        <a:xfrm>
          <a:off x="22212300" y="6237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6" name="フローチャート: 判断 745"/>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146177</xdr:rowOff>
    </xdr:from>
    <xdr:to>
      <xdr:col>111</xdr:col>
      <xdr:colOff>177800</xdr:colOff>
      <xdr:row>39</xdr:row>
      <xdr:rowOff>44450</xdr:rowOff>
    </xdr:to>
    <xdr:cxnSp macro="">
      <xdr:nvCxnSpPr>
        <xdr:cNvPr id="747" name="直線コネクタ 746"/>
        <xdr:cNvCxnSpPr/>
      </xdr:nvCxnSpPr>
      <xdr:spPr>
        <a:xfrm flipV="1">
          <a:off x="20434300" y="6318377"/>
          <a:ext cx="889000" cy="4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8" name="フローチャート: 判断 747"/>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108094</xdr:rowOff>
    </xdr:from>
    <xdr:ext cx="469744" cy="259045"/>
    <xdr:sp macro="" textlink="">
      <xdr:nvSpPr>
        <xdr:cNvPr id="749" name="テキスト ボックス 748"/>
        <xdr:cNvSpPr txBox="1"/>
      </xdr:nvSpPr>
      <xdr:spPr>
        <a:xfrm>
          <a:off x="21088428" y="645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36830</xdr:rowOff>
    </xdr:from>
    <xdr:to>
      <xdr:col>107</xdr:col>
      <xdr:colOff>50800</xdr:colOff>
      <xdr:row>39</xdr:row>
      <xdr:rowOff>44450</xdr:rowOff>
    </xdr:to>
    <xdr:cxnSp macro="">
      <xdr:nvCxnSpPr>
        <xdr:cNvPr id="750" name="直線コネクタ 749"/>
        <xdr:cNvCxnSpPr/>
      </xdr:nvCxnSpPr>
      <xdr:spPr>
        <a:xfrm>
          <a:off x="19545300" y="672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51" name="フローチャート: 判断 750"/>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160736</xdr:rowOff>
    </xdr:from>
    <xdr:ext cx="469744" cy="259045"/>
    <xdr:sp macro="" textlink="">
      <xdr:nvSpPr>
        <xdr:cNvPr id="752" name="テキスト ボックス 751"/>
        <xdr:cNvSpPr txBox="1"/>
      </xdr:nvSpPr>
      <xdr:spPr>
        <a:xfrm>
          <a:off x="20199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36830</xdr:rowOff>
    </xdr:from>
    <xdr:to>
      <xdr:col>102</xdr:col>
      <xdr:colOff>114300</xdr:colOff>
      <xdr:row>39</xdr:row>
      <xdr:rowOff>37020</xdr:rowOff>
    </xdr:to>
    <xdr:cxnSp macro="">
      <xdr:nvCxnSpPr>
        <xdr:cNvPr id="753" name="直線コネクタ 752"/>
        <xdr:cNvCxnSpPr/>
      </xdr:nvCxnSpPr>
      <xdr:spPr>
        <a:xfrm flipV="1">
          <a:off x="18656300" y="6723380"/>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54" name="フローチャート: 判断 753"/>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11193</xdr:rowOff>
    </xdr:from>
    <xdr:ext cx="469744" cy="259045"/>
    <xdr:sp macro="" textlink="">
      <xdr:nvSpPr>
        <xdr:cNvPr id="755" name="テキスト ボックス 754"/>
        <xdr:cNvSpPr txBox="1"/>
      </xdr:nvSpPr>
      <xdr:spPr>
        <a:xfrm>
          <a:off x="19310428"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6" name="フローチャート: 判断 755"/>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7" name="テキスト ボックス 756"/>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72898</xdr:rowOff>
    </xdr:from>
    <xdr:to>
      <xdr:col>116</xdr:col>
      <xdr:colOff>114300</xdr:colOff>
      <xdr:row>34</xdr:row>
      <xdr:rowOff>3048</xdr:rowOff>
    </xdr:to>
    <xdr:sp macro="" textlink="">
      <xdr:nvSpPr>
        <xdr:cNvPr id="763" name="楕円 762"/>
        <xdr:cNvSpPr/>
      </xdr:nvSpPr>
      <xdr:spPr>
        <a:xfrm>
          <a:off x="22110700" y="57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95775</xdr:rowOff>
    </xdr:from>
    <xdr:ext cx="469744" cy="259045"/>
    <xdr:sp macro="" textlink="">
      <xdr:nvSpPr>
        <xdr:cNvPr id="764" name="投資及び出資金該当値テキスト"/>
        <xdr:cNvSpPr txBox="1"/>
      </xdr:nvSpPr>
      <xdr:spPr>
        <a:xfrm>
          <a:off x="22212300" y="558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95377</xdr:rowOff>
    </xdr:from>
    <xdr:to>
      <xdr:col>112</xdr:col>
      <xdr:colOff>38100</xdr:colOff>
      <xdr:row>37</xdr:row>
      <xdr:rowOff>25527</xdr:rowOff>
    </xdr:to>
    <xdr:sp macro="" textlink="">
      <xdr:nvSpPr>
        <xdr:cNvPr id="765" name="楕円 764"/>
        <xdr:cNvSpPr/>
      </xdr:nvSpPr>
      <xdr:spPr>
        <a:xfrm>
          <a:off x="21272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42054</xdr:rowOff>
    </xdr:from>
    <xdr:ext cx="469744" cy="259045"/>
    <xdr:sp macro="" textlink="">
      <xdr:nvSpPr>
        <xdr:cNvPr id="766" name="テキスト ボックス 765"/>
        <xdr:cNvSpPr txBox="1"/>
      </xdr:nvSpPr>
      <xdr:spPr>
        <a:xfrm>
          <a:off x="21088428" y="60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157480</xdr:rowOff>
    </xdr:from>
    <xdr:to>
      <xdr:col>102</xdr:col>
      <xdr:colOff>165100</xdr:colOff>
      <xdr:row>39</xdr:row>
      <xdr:rowOff>87630</xdr:rowOff>
    </xdr:to>
    <xdr:sp macro="" textlink="">
      <xdr:nvSpPr>
        <xdr:cNvPr id="769" name="楕円 768"/>
        <xdr:cNvSpPr/>
      </xdr:nvSpPr>
      <xdr:spPr>
        <a:xfrm>
          <a:off x="19494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78757</xdr:rowOff>
    </xdr:from>
    <xdr:ext cx="313932" cy="259045"/>
    <xdr:sp macro="" textlink="">
      <xdr:nvSpPr>
        <xdr:cNvPr id="770" name="テキスト ボックス 769"/>
        <xdr:cNvSpPr txBox="1"/>
      </xdr:nvSpPr>
      <xdr:spPr>
        <a:xfrm>
          <a:off x="19388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157670</xdr:rowOff>
    </xdr:from>
    <xdr:to>
      <xdr:col>98</xdr:col>
      <xdr:colOff>38100</xdr:colOff>
      <xdr:row>39</xdr:row>
      <xdr:rowOff>87820</xdr:rowOff>
    </xdr:to>
    <xdr:sp macro="" textlink="">
      <xdr:nvSpPr>
        <xdr:cNvPr id="771" name="楕円 770"/>
        <xdr:cNvSpPr/>
      </xdr:nvSpPr>
      <xdr:spPr>
        <a:xfrm>
          <a:off x="18605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78947</xdr:rowOff>
    </xdr:from>
    <xdr:ext cx="313932" cy="259045"/>
    <xdr:sp macro="" textlink="">
      <xdr:nvSpPr>
        <xdr:cNvPr id="772" name="テキスト ボックス 771"/>
        <xdr:cNvSpPr txBox="1"/>
      </xdr:nvSpPr>
      <xdr:spPr>
        <a:xfrm>
          <a:off x="18499333" y="6765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6" name="直線コネクタ 795"/>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7"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8" name="直線コネクタ 797"/>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9"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800" name="直線コネクタ 799"/>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41402</xdr:rowOff>
    </xdr:from>
    <xdr:to>
      <xdr:col>116</xdr:col>
      <xdr:colOff>63500</xdr:colOff>
      <xdr:row>57</xdr:row>
      <xdr:rowOff>42278</xdr:rowOff>
    </xdr:to>
    <xdr:cxnSp macro="">
      <xdr:nvCxnSpPr>
        <xdr:cNvPr id="801" name="直線コネクタ 800"/>
        <xdr:cNvCxnSpPr/>
      </xdr:nvCxnSpPr>
      <xdr:spPr>
        <a:xfrm flipV="1">
          <a:off x="21323300" y="9814052"/>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154614</xdr:rowOff>
    </xdr:from>
    <xdr:ext cx="469744" cy="259045"/>
    <xdr:sp macro="" textlink="">
      <xdr:nvSpPr>
        <xdr:cNvPr id="802" name="貸付金平均値テキスト"/>
        <xdr:cNvSpPr txBox="1"/>
      </xdr:nvSpPr>
      <xdr:spPr>
        <a:xfrm>
          <a:off x="22212300" y="975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803" name="フローチャート: 判断 802"/>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42278</xdr:rowOff>
    </xdr:from>
    <xdr:to>
      <xdr:col>111</xdr:col>
      <xdr:colOff>177800</xdr:colOff>
      <xdr:row>57</xdr:row>
      <xdr:rowOff>43612</xdr:rowOff>
    </xdr:to>
    <xdr:cxnSp macro="">
      <xdr:nvCxnSpPr>
        <xdr:cNvPr id="804" name="直線コネクタ 803"/>
        <xdr:cNvCxnSpPr/>
      </xdr:nvCxnSpPr>
      <xdr:spPr>
        <a:xfrm flipV="1">
          <a:off x="20434300" y="981492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805" name="フローチャート: 判断 804"/>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6" name="テキスト ボックス 805"/>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42469</xdr:rowOff>
    </xdr:from>
    <xdr:to>
      <xdr:col>107</xdr:col>
      <xdr:colOff>50800</xdr:colOff>
      <xdr:row>57</xdr:row>
      <xdr:rowOff>43612</xdr:rowOff>
    </xdr:to>
    <xdr:cxnSp macro="">
      <xdr:nvCxnSpPr>
        <xdr:cNvPr id="807" name="直線コネクタ 806"/>
        <xdr:cNvCxnSpPr/>
      </xdr:nvCxnSpPr>
      <xdr:spPr>
        <a:xfrm>
          <a:off x="19545300" y="981511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8" name="フローチャート: 判断 807"/>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9" name="テキスト ボックス 808"/>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42469</xdr:rowOff>
    </xdr:from>
    <xdr:to>
      <xdr:col>102</xdr:col>
      <xdr:colOff>114300</xdr:colOff>
      <xdr:row>57</xdr:row>
      <xdr:rowOff>42545</xdr:rowOff>
    </xdr:to>
    <xdr:cxnSp macro="">
      <xdr:nvCxnSpPr>
        <xdr:cNvPr id="810" name="直線コネクタ 809"/>
        <xdr:cNvCxnSpPr/>
      </xdr:nvCxnSpPr>
      <xdr:spPr>
        <a:xfrm flipV="1">
          <a:off x="18656300" y="981511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11" name="フローチャート: 判断 810"/>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12" name="テキスト ボックス 811"/>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69964</xdr:rowOff>
    </xdr:from>
    <xdr:to>
      <xdr:col>98</xdr:col>
      <xdr:colOff>38100</xdr:colOff>
      <xdr:row>58</xdr:row>
      <xdr:rowOff>114</xdr:rowOff>
    </xdr:to>
    <xdr:sp macro="" textlink="">
      <xdr:nvSpPr>
        <xdr:cNvPr id="813" name="フローチャート: 判断 812"/>
        <xdr:cNvSpPr/>
      </xdr:nvSpPr>
      <xdr:spPr>
        <a:xfrm>
          <a:off x="18605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162691</xdr:rowOff>
    </xdr:from>
    <xdr:ext cx="469744" cy="259045"/>
    <xdr:sp macro="" textlink="">
      <xdr:nvSpPr>
        <xdr:cNvPr id="814" name="テキスト ボックス 813"/>
        <xdr:cNvSpPr txBox="1"/>
      </xdr:nvSpPr>
      <xdr:spPr>
        <a:xfrm>
          <a:off x="18421428" y="993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162052</xdr:rowOff>
    </xdr:from>
    <xdr:to>
      <xdr:col>116</xdr:col>
      <xdr:colOff>114300</xdr:colOff>
      <xdr:row>57</xdr:row>
      <xdr:rowOff>92202</xdr:rowOff>
    </xdr:to>
    <xdr:sp macro="" textlink="">
      <xdr:nvSpPr>
        <xdr:cNvPr id="820" name="楕円 819"/>
        <xdr:cNvSpPr/>
      </xdr:nvSpPr>
      <xdr:spPr>
        <a:xfrm>
          <a:off x="22110700" y="97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13479</xdr:rowOff>
    </xdr:from>
    <xdr:ext cx="469744" cy="259045"/>
    <xdr:sp macro="" textlink="">
      <xdr:nvSpPr>
        <xdr:cNvPr id="821" name="貸付金該当値テキスト"/>
        <xdr:cNvSpPr txBox="1"/>
      </xdr:nvSpPr>
      <xdr:spPr>
        <a:xfrm>
          <a:off x="22212300" y="961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162928</xdr:rowOff>
    </xdr:from>
    <xdr:to>
      <xdr:col>112</xdr:col>
      <xdr:colOff>38100</xdr:colOff>
      <xdr:row>57</xdr:row>
      <xdr:rowOff>93078</xdr:rowOff>
    </xdr:to>
    <xdr:sp macro="" textlink="">
      <xdr:nvSpPr>
        <xdr:cNvPr id="822" name="楕円 821"/>
        <xdr:cNvSpPr/>
      </xdr:nvSpPr>
      <xdr:spPr>
        <a:xfrm>
          <a:off x="21272500" y="97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84205</xdr:rowOff>
    </xdr:from>
    <xdr:ext cx="469744" cy="259045"/>
    <xdr:sp macro="" textlink="">
      <xdr:nvSpPr>
        <xdr:cNvPr id="823" name="テキスト ボックス 822"/>
        <xdr:cNvSpPr txBox="1"/>
      </xdr:nvSpPr>
      <xdr:spPr>
        <a:xfrm>
          <a:off x="21088428" y="985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164262</xdr:rowOff>
    </xdr:from>
    <xdr:to>
      <xdr:col>107</xdr:col>
      <xdr:colOff>101600</xdr:colOff>
      <xdr:row>57</xdr:row>
      <xdr:rowOff>94412</xdr:rowOff>
    </xdr:to>
    <xdr:sp macro="" textlink="">
      <xdr:nvSpPr>
        <xdr:cNvPr id="824" name="楕円 823"/>
        <xdr:cNvSpPr/>
      </xdr:nvSpPr>
      <xdr:spPr>
        <a:xfrm>
          <a:off x="20383500" y="9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85539</xdr:rowOff>
    </xdr:from>
    <xdr:ext cx="469744" cy="259045"/>
    <xdr:sp macro="" textlink="">
      <xdr:nvSpPr>
        <xdr:cNvPr id="825" name="テキスト ボックス 824"/>
        <xdr:cNvSpPr txBox="1"/>
      </xdr:nvSpPr>
      <xdr:spPr>
        <a:xfrm>
          <a:off x="20199428" y="985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163119</xdr:rowOff>
    </xdr:from>
    <xdr:to>
      <xdr:col>102</xdr:col>
      <xdr:colOff>165100</xdr:colOff>
      <xdr:row>57</xdr:row>
      <xdr:rowOff>93269</xdr:rowOff>
    </xdr:to>
    <xdr:sp macro="" textlink="">
      <xdr:nvSpPr>
        <xdr:cNvPr id="826" name="楕円 825"/>
        <xdr:cNvSpPr/>
      </xdr:nvSpPr>
      <xdr:spPr>
        <a:xfrm>
          <a:off x="19494500" y="97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84396</xdr:rowOff>
    </xdr:from>
    <xdr:ext cx="469744" cy="259045"/>
    <xdr:sp macro="" textlink="">
      <xdr:nvSpPr>
        <xdr:cNvPr id="827" name="テキスト ボックス 826"/>
        <xdr:cNvSpPr txBox="1"/>
      </xdr:nvSpPr>
      <xdr:spPr>
        <a:xfrm>
          <a:off x="19310428" y="985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163195</xdr:rowOff>
    </xdr:from>
    <xdr:to>
      <xdr:col>98</xdr:col>
      <xdr:colOff>38100</xdr:colOff>
      <xdr:row>57</xdr:row>
      <xdr:rowOff>93345</xdr:rowOff>
    </xdr:to>
    <xdr:sp macro="" textlink="">
      <xdr:nvSpPr>
        <xdr:cNvPr id="828" name="楕円 827"/>
        <xdr:cNvSpPr/>
      </xdr:nvSpPr>
      <xdr:spPr>
        <a:xfrm>
          <a:off x="18605500" y="976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109872</xdr:rowOff>
    </xdr:from>
    <xdr:ext cx="469744" cy="259045"/>
    <xdr:sp macro="" textlink="">
      <xdr:nvSpPr>
        <xdr:cNvPr id="829" name="テキスト ボックス 828"/>
        <xdr:cNvSpPr txBox="1"/>
      </xdr:nvSpPr>
      <xdr:spPr>
        <a:xfrm>
          <a:off x="18421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52" name="直線コネクタ 851"/>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53" name="繰出金最小値テキスト"/>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54" name="直線コネクタ 853"/>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55" name="繰出金最大値テキスト"/>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6" name="直線コネクタ 855"/>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30795</xdr:rowOff>
    </xdr:from>
    <xdr:to>
      <xdr:col>116</xdr:col>
      <xdr:colOff>63500</xdr:colOff>
      <xdr:row>77</xdr:row>
      <xdr:rowOff>49631</xdr:rowOff>
    </xdr:to>
    <xdr:cxnSp macro="">
      <xdr:nvCxnSpPr>
        <xdr:cNvPr id="857" name="直線コネクタ 856"/>
        <xdr:cNvCxnSpPr/>
      </xdr:nvCxnSpPr>
      <xdr:spPr>
        <a:xfrm flipV="1">
          <a:off x="21323300" y="13232445"/>
          <a:ext cx="8382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7718</xdr:rowOff>
    </xdr:from>
    <xdr:ext cx="534377" cy="259045"/>
    <xdr:sp macro="" textlink="">
      <xdr:nvSpPr>
        <xdr:cNvPr id="858" name="繰出金平均値テキスト"/>
        <xdr:cNvSpPr txBox="1"/>
      </xdr:nvSpPr>
      <xdr:spPr>
        <a:xfrm>
          <a:off x="22212300" y="1269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9" name="フローチャート: 判断 858"/>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49631</xdr:rowOff>
    </xdr:from>
    <xdr:to>
      <xdr:col>111</xdr:col>
      <xdr:colOff>177800</xdr:colOff>
      <xdr:row>77</xdr:row>
      <xdr:rowOff>63714</xdr:rowOff>
    </xdr:to>
    <xdr:cxnSp macro="">
      <xdr:nvCxnSpPr>
        <xdr:cNvPr id="860" name="直線コネクタ 859"/>
        <xdr:cNvCxnSpPr/>
      </xdr:nvCxnSpPr>
      <xdr:spPr>
        <a:xfrm flipV="1">
          <a:off x="20434300" y="13251281"/>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61" name="フローチャート: 判断 860"/>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111015</xdr:rowOff>
    </xdr:from>
    <xdr:ext cx="534377" cy="259045"/>
    <xdr:sp macro="" textlink="">
      <xdr:nvSpPr>
        <xdr:cNvPr id="862" name="テキスト ボックス 861"/>
        <xdr:cNvSpPr txBox="1"/>
      </xdr:nvSpPr>
      <xdr:spPr>
        <a:xfrm>
          <a:off x="21056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63714</xdr:rowOff>
    </xdr:from>
    <xdr:to>
      <xdr:col>107</xdr:col>
      <xdr:colOff>50800</xdr:colOff>
      <xdr:row>77</xdr:row>
      <xdr:rowOff>89774</xdr:rowOff>
    </xdr:to>
    <xdr:cxnSp macro="">
      <xdr:nvCxnSpPr>
        <xdr:cNvPr id="863" name="直線コネクタ 862"/>
        <xdr:cNvCxnSpPr/>
      </xdr:nvCxnSpPr>
      <xdr:spPr>
        <a:xfrm flipV="1">
          <a:off x="19545300" y="1326536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64" name="フローチャート: 判断 863"/>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78599</xdr:rowOff>
    </xdr:from>
    <xdr:ext cx="534377" cy="259045"/>
    <xdr:sp macro="" textlink="">
      <xdr:nvSpPr>
        <xdr:cNvPr id="865" name="テキスト ボックス 864"/>
        <xdr:cNvSpPr txBox="1"/>
      </xdr:nvSpPr>
      <xdr:spPr>
        <a:xfrm>
          <a:off x="20167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89774</xdr:rowOff>
    </xdr:from>
    <xdr:to>
      <xdr:col>102</xdr:col>
      <xdr:colOff>114300</xdr:colOff>
      <xdr:row>77</xdr:row>
      <xdr:rowOff>93385</xdr:rowOff>
    </xdr:to>
    <xdr:cxnSp macro="">
      <xdr:nvCxnSpPr>
        <xdr:cNvPr id="866" name="直線コネクタ 865"/>
        <xdr:cNvCxnSpPr/>
      </xdr:nvCxnSpPr>
      <xdr:spPr>
        <a:xfrm flipV="1">
          <a:off x="18656300" y="13291424"/>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7" name="フローチャート: 判断 866"/>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69044</xdr:rowOff>
    </xdr:from>
    <xdr:ext cx="534377" cy="259045"/>
    <xdr:sp macro="" textlink="">
      <xdr:nvSpPr>
        <xdr:cNvPr id="868" name="テキスト ボックス 867"/>
        <xdr:cNvSpPr txBox="1"/>
      </xdr:nvSpPr>
      <xdr:spPr>
        <a:xfrm>
          <a:off x="19278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9" name="フローチャート: 判断 868"/>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33886</xdr:rowOff>
    </xdr:from>
    <xdr:ext cx="534377" cy="259045"/>
    <xdr:sp macro="" textlink="">
      <xdr:nvSpPr>
        <xdr:cNvPr id="870" name="テキスト ボックス 869"/>
        <xdr:cNvSpPr txBox="1"/>
      </xdr:nvSpPr>
      <xdr:spPr>
        <a:xfrm>
          <a:off x="18389111" y="123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151445</xdr:rowOff>
    </xdr:from>
    <xdr:to>
      <xdr:col>116</xdr:col>
      <xdr:colOff>114300</xdr:colOff>
      <xdr:row>77</xdr:row>
      <xdr:rowOff>81595</xdr:rowOff>
    </xdr:to>
    <xdr:sp macro="" textlink="">
      <xdr:nvSpPr>
        <xdr:cNvPr id="876" name="楕円 875"/>
        <xdr:cNvSpPr/>
      </xdr:nvSpPr>
      <xdr:spPr>
        <a:xfrm>
          <a:off x="22110700" y="131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129872</xdr:rowOff>
    </xdr:from>
    <xdr:ext cx="534377" cy="259045"/>
    <xdr:sp macro="" textlink="">
      <xdr:nvSpPr>
        <xdr:cNvPr id="877" name="繰出金該当値テキスト"/>
        <xdr:cNvSpPr txBox="1"/>
      </xdr:nvSpPr>
      <xdr:spPr>
        <a:xfrm>
          <a:off x="22212300" y="1316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170281</xdr:rowOff>
    </xdr:from>
    <xdr:to>
      <xdr:col>112</xdr:col>
      <xdr:colOff>38100</xdr:colOff>
      <xdr:row>77</xdr:row>
      <xdr:rowOff>100431</xdr:rowOff>
    </xdr:to>
    <xdr:sp macro="" textlink="">
      <xdr:nvSpPr>
        <xdr:cNvPr id="878" name="楕円 877"/>
        <xdr:cNvSpPr/>
      </xdr:nvSpPr>
      <xdr:spPr>
        <a:xfrm>
          <a:off x="21272500" y="132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91558</xdr:rowOff>
    </xdr:from>
    <xdr:ext cx="534377" cy="259045"/>
    <xdr:sp macro="" textlink="">
      <xdr:nvSpPr>
        <xdr:cNvPr id="879" name="テキスト ボックス 878"/>
        <xdr:cNvSpPr txBox="1"/>
      </xdr:nvSpPr>
      <xdr:spPr>
        <a:xfrm>
          <a:off x="21056111" y="132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12914</xdr:rowOff>
    </xdr:from>
    <xdr:to>
      <xdr:col>107</xdr:col>
      <xdr:colOff>101600</xdr:colOff>
      <xdr:row>77</xdr:row>
      <xdr:rowOff>114514</xdr:rowOff>
    </xdr:to>
    <xdr:sp macro="" textlink="">
      <xdr:nvSpPr>
        <xdr:cNvPr id="880" name="楕円 879"/>
        <xdr:cNvSpPr/>
      </xdr:nvSpPr>
      <xdr:spPr>
        <a:xfrm>
          <a:off x="20383500" y="132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105641</xdr:rowOff>
    </xdr:from>
    <xdr:ext cx="534377" cy="259045"/>
    <xdr:sp macro="" textlink="">
      <xdr:nvSpPr>
        <xdr:cNvPr id="881" name="テキスト ボックス 880"/>
        <xdr:cNvSpPr txBox="1"/>
      </xdr:nvSpPr>
      <xdr:spPr>
        <a:xfrm>
          <a:off x="20167111" y="1330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38974</xdr:rowOff>
    </xdr:from>
    <xdr:to>
      <xdr:col>102</xdr:col>
      <xdr:colOff>165100</xdr:colOff>
      <xdr:row>77</xdr:row>
      <xdr:rowOff>140574</xdr:rowOff>
    </xdr:to>
    <xdr:sp macro="" textlink="">
      <xdr:nvSpPr>
        <xdr:cNvPr id="882" name="楕円 881"/>
        <xdr:cNvSpPr/>
      </xdr:nvSpPr>
      <xdr:spPr>
        <a:xfrm>
          <a:off x="19494500" y="1324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131701</xdr:rowOff>
    </xdr:from>
    <xdr:ext cx="534377" cy="259045"/>
    <xdr:sp macro="" textlink="">
      <xdr:nvSpPr>
        <xdr:cNvPr id="883" name="テキスト ボックス 882"/>
        <xdr:cNvSpPr txBox="1"/>
      </xdr:nvSpPr>
      <xdr:spPr>
        <a:xfrm>
          <a:off x="19278111" y="1333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42585</xdr:rowOff>
    </xdr:from>
    <xdr:to>
      <xdr:col>98</xdr:col>
      <xdr:colOff>38100</xdr:colOff>
      <xdr:row>77</xdr:row>
      <xdr:rowOff>144185</xdr:rowOff>
    </xdr:to>
    <xdr:sp macro="" textlink="">
      <xdr:nvSpPr>
        <xdr:cNvPr id="884" name="楕円 883"/>
        <xdr:cNvSpPr/>
      </xdr:nvSpPr>
      <xdr:spPr>
        <a:xfrm>
          <a:off x="18605500" y="132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135312</xdr:rowOff>
    </xdr:from>
    <xdr:ext cx="534377" cy="259045"/>
    <xdr:sp macro="" textlink="">
      <xdr:nvSpPr>
        <xdr:cNvPr id="885" name="テキスト ボックス 884"/>
        <xdr:cNvSpPr txBox="1"/>
      </xdr:nvSpPr>
      <xdr:spPr>
        <a:xfrm>
          <a:off x="18389111" y="1333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60,686</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円となり，類似団体平均を上回っている。今後も引き続き，適正人員の配置，行政サービスの担い手最適化の検討等により，人件費の削減に努める。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年度と比べると増額となっており，各平均も上回っている。また，普通建設事業費の更新整備費も公民館や保育所の建替えにより，平成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年度に比べて増額した。今後も，公共施設の老朽化対策等によりどちらも増加が見込まれるため，より一層公共施設マネジメントを推進し，施設の保有量の適正化などに取り組む。</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扶助費は子ども子育て関連経費や障害児通所支援事業などにより増加している。今後も社会保障関連経費は増加傾向にあると考えられるため，必要な福祉政策の精査に取り組む必要がある。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積立金については，すずか応援寄附金が増額したことから微増した。今後も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計画的な財政運営により，基金残高を確保し，上記の老朽化対策等に備えるとともに，市債の発行額や市債残高の急増を防止する。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三重県鈴鹿市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199,884
191,226
194.46
65,247,179
63,992,704
728,545
37,959,942
46,831,510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88265</xdr:rowOff>
    </xdr:from>
    <xdr:to>
      <xdr:col>24</xdr:col>
      <xdr:colOff>62865</xdr:colOff>
      <xdr:row>39</xdr:row>
      <xdr:rowOff>90170</xdr:rowOff>
    </xdr:to>
    <xdr:cxnSp macro="">
      <xdr:nvCxnSpPr>
        <xdr:cNvPr id="56" name="直線コネクタ 55"/>
        <xdr:cNvCxnSpPr/>
      </xdr:nvCxnSpPr>
      <xdr:spPr>
        <a:xfrm flipV="1">
          <a:off x="4633595" y="5231765"/>
          <a:ext cx="127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34942</xdr:rowOff>
    </xdr:from>
    <xdr:ext cx="469744" cy="259045"/>
    <xdr:sp macro="" textlink="">
      <xdr:nvSpPr>
        <xdr:cNvPr id="59" name="議会費最大値テキスト"/>
        <xdr:cNvSpPr txBox="1"/>
      </xdr:nvSpPr>
      <xdr:spPr>
        <a:xfrm>
          <a:off x="4686300" y="50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88265</xdr:rowOff>
    </xdr:from>
    <xdr:to>
      <xdr:col>24</xdr:col>
      <xdr:colOff>152400</xdr:colOff>
      <xdr:row>30</xdr:row>
      <xdr:rowOff>88265</xdr:rowOff>
    </xdr:to>
    <xdr:cxnSp macro="">
      <xdr:nvCxnSpPr>
        <xdr:cNvPr id="60" name="直線コネクタ 59"/>
        <xdr:cNvCxnSpPr/>
      </xdr:nvCxnSpPr>
      <xdr:spPr>
        <a:xfrm>
          <a:off x="4546600" y="523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31115</xdr:rowOff>
    </xdr:from>
    <xdr:to>
      <xdr:col>24</xdr:col>
      <xdr:colOff>63500</xdr:colOff>
      <xdr:row>35</xdr:row>
      <xdr:rowOff>147320</xdr:rowOff>
    </xdr:to>
    <xdr:cxnSp macro="">
      <xdr:nvCxnSpPr>
        <xdr:cNvPr id="61" name="直線コネクタ 60"/>
        <xdr:cNvCxnSpPr/>
      </xdr:nvCxnSpPr>
      <xdr:spPr>
        <a:xfrm>
          <a:off x="3797300" y="6031865"/>
          <a:ext cx="8382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469744" cy="259045"/>
    <xdr:sp macro="" textlink="">
      <xdr:nvSpPr>
        <xdr:cNvPr id="62" name="議会費平均値テキスト"/>
        <xdr:cNvSpPr txBox="1"/>
      </xdr:nvSpPr>
      <xdr:spPr>
        <a:xfrm>
          <a:off x="4686300" y="6136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3" name="フローチャート: 判断 62"/>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31115</xdr:rowOff>
    </xdr:from>
    <xdr:to>
      <xdr:col>19</xdr:col>
      <xdr:colOff>177800</xdr:colOff>
      <xdr:row>35</xdr:row>
      <xdr:rowOff>105410</xdr:rowOff>
    </xdr:to>
    <xdr:cxnSp macro="">
      <xdr:nvCxnSpPr>
        <xdr:cNvPr id="64" name="直線コネクタ 63"/>
        <xdr:cNvCxnSpPr/>
      </xdr:nvCxnSpPr>
      <xdr:spPr>
        <a:xfrm flipV="1">
          <a:off x="2908300" y="603186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121285</xdr:rowOff>
    </xdr:from>
    <xdr:to>
      <xdr:col>20</xdr:col>
      <xdr:colOff>38100</xdr:colOff>
      <xdr:row>36</xdr:row>
      <xdr:rowOff>51435</xdr:rowOff>
    </xdr:to>
    <xdr:sp macro="" textlink="">
      <xdr:nvSpPr>
        <xdr:cNvPr id="65" name="フローチャート: 判断 64"/>
        <xdr:cNvSpPr/>
      </xdr:nvSpPr>
      <xdr:spPr>
        <a:xfrm>
          <a:off x="3746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42562</xdr:rowOff>
    </xdr:from>
    <xdr:ext cx="469744" cy="259045"/>
    <xdr:sp macro="" textlink="">
      <xdr:nvSpPr>
        <xdr:cNvPr id="66" name="テキスト ボックス 65"/>
        <xdr:cNvSpPr txBox="1"/>
      </xdr:nvSpPr>
      <xdr:spPr>
        <a:xfrm>
          <a:off x="3562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55880</xdr:rowOff>
    </xdr:from>
    <xdr:to>
      <xdr:col>15</xdr:col>
      <xdr:colOff>50800</xdr:colOff>
      <xdr:row>35</xdr:row>
      <xdr:rowOff>105410</xdr:rowOff>
    </xdr:to>
    <xdr:cxnSp macro="">
      <xdr:nvCxnSpPr>
        <xdr:cNvPr id="67" name="直線コネクタ 66"/>
        <xdr:cNvCxnSpPr/>
      </xdr:nvCxnSpPr>
      <xdr:spPr>
        <a:xfrm>
          <a:off x="2019300" y="58851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68" name="フローチャート: 判断 67"/>
        <xdr:cNvSpPr/>
      </xdr:nvSpPr>
      <xdr:spPr>
        <a:xfrm>
          <a:off x="2857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63517</xdr:rowOff>
    </xdr:from>
    <xdr:ext cx="469744" cy="259045"/>
    <xdr:sp macro="" textlink="">
      <xdr:nvSpPr>
        <xdr:cNvPr id="69" name="テキスト ボックス 68"/>
        <xdr:cNvSpPr txBox="1"/>
      </xdr:nvSpPr>
      <xdr:spPr>
        <a:xfrm>
          <a:off x="2673428"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149225</xdr:rowOff>
    </xdr:from>
    <xdr:to>
      <xdr:col>10</xdr:col>
      <xdr:colOff>114300</xdr:colOff>
      <xdr:row>34</xdr:row>
      <xdr:rowOff>55880</xdr:rowOff>
    </xdr:to>
    <xdr:cxnSp macro="">
      <xdr:nvCxnSpPr>
        <xdr:cNvPr id="70" name="直線コネクタ 69"/>
        <xdr:cNvCxnSpPr/>
      </xdr:nvCxnSpPr>
      <xdr:spPr>
        <a:xfrm>
          <a:off x="1130300" y="580707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106045</xdr:rowOff>
    </xdr:from>
    <xdr:to>
      <xdr:col>10</xdr:col>
      <xdr:colOff>165100</xdr:colOff>
      <xdr:row>36</xdr:row>
      <xdr:rowOff>36195</xdr:rowOff>
    </xdr:to>
    <xdr:sp macro="" textlink="">
      <xdr:nvSpPr>
        <xdr:cNvPr id="71" name="フローチャート: 判断 70"/>
        <xdr:cNvSpPr/>
      </xdr:nvSpPr>
      <xdr:spPr>
        <a:xfrm>
          <a:off x="19685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27322</xdr:rowOff>
    </xdr:from>
    <xdr:ext cx="469744" cy="259045"/>
    <xdr:sp macro="" textlink="">
      <xdr:nvSpPr>
        <xdr:cNvPr id="72" name="テキスト ボックス 71"/>
        <xdr:cNvSpPr txBox="1"/>
      </xdr:nvSpPr>
      <xdr:spPr>
        <a:xfrm>
          <a:off x="1784428"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85090</xdr:rowOff>
    </xdr:from>
    <xdr:to>
      <xdr:col>6</xdr:col>
      <xdr:colOff>38100</xdr:colOff>
      <xdr:row>35</xdr:row>
      <xdr:rowOff>15240</xdr:rowOff>
    </xdr:to>
    <xdr:sp macro="" textlink="">
      <xdr:nvSpPr>
        <xdr:cNvPr id="73" name="フローチャート: 判断 72"/>
        <xdr:cNvSpPr/>
      </xdr:nvSpPr>
      <xdr:spPr>
        <a:xfrm>
          <a:off x="1079500" y="59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6367</xdr:rowOff>
    </xdr:from>
    <xdr:ext cx="469744" cy="259045"/>
    <xdr:sp macro="" textlink="">
      <xdr:nvSpPr>
        <xdr:cNvPr id="74" name="テキスト ボックス 73"/>
        <xdr:cNvSpPr txBox="1"/>
      </xdr:nvSpPr>
      <xdr:spPr>
        <a:xfrm>
          <a:off x="895428"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96520</xdr:rowOff>
    </xdr:from>
    <xdr:to>
      <xdr:col>24</xdr:col>
      <xdr:colOff>114300</xdr:colOff>
      <xdr:row>36</xdr:row>
      <xdr:rowOff>26670</xdr:rowOff>
    </xdr:to>
    <xdr:sp macro="" textlink="">
      <xdr:nvSpPr>
        <xdr:cNvPr id="80" name="楕円 79"/>
        <xdr:cNvSpPr/>
      </xdr:nvSpPr>
      <xdr:spPr>
        <a:xfrm>
          <a:off x="45847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469744" cy="259045"/>
    <xdr:sp macro="" textlink="">
      <xdr:nvSpPr>
        <xdr:cNvPr id="81" name="議会費該当値テキスト"/>
        <xdr:cNvSpPr txBox="1"/>
      </xdr:nvSpPr>
      <xdr:spPr>
        <a:xfrm>
          <a:off x="4686300" y="594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151765</xdr:rowOff>
    </xdr:from>
    <xdr:to>
      <xdr:col>20</xdr:col>
      <xdr:colOff>38100</xdr:colOff>
      <xdr:row>35</xdr:row>
      <xdr:rowOff>81915</xdr:rowOff>
    </xdr:to>
    <xdr:sp macro="" textlink="">
      <xdr:nvSpPr>
        <xdr:cNvPr id="82" name="楕円 81"/>
        <xdr:cNvSpPr/>
      </xdr:nvSpPr>
      <xdr:spPr>
        <a:xfrm>
          <a:off x="3746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98442</xdr:rowOff>
    </xdr:from>
    <xdr:ext cx="469744" cy="259045"/>
    <xdr:sp macro="" textlink="">
      <xdr:nvSpPr>
        <xdr:cNvPr id="83" name="テキスト ボックス 82"/>
        <xdr:cNvSpPr txBox="1"/>
      </xdr:nvSpPr>
      <xdr:spPr>
        <a:xfrm>
          <a:off x="3562428" y="575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54610</xdr:rowOff>
    </xdr:from>
    <xdr:to>
      <xdr:col>15</xdr:col>
      <xdr:colOff>101600</xdr:colOff>
      <xdr:row>35</xdr:row>
      <xdr:rowOff>156210</xdr:rowOff>
    </xdr:to>
    <xdr:sp macro="" textlink="">
      <xdr:nvSpPr>
        <xdr:cNvPr id="84" name="楕円 83"/>
        <xdr:cNvSpPr/>
      </xdr:nvSpPr>
      <xdr:spPr>
        <a:xfrm>
          <a:off x="2857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1287</xdr:rowOff>
    </xdr:from>
    <xdr:ext cx="469744" cy="259045"/>
    <xdr:sp macro="" textlink="">
      <xdr:nvSpPr>
        <xdr:cNvPr id="85" name="テキスト ボックス 84"/>
        <xdr:cNvSpPr txBox="1"/>
      </xdr:nvSpPr>
      <xdr:spPr>
        <a:xfrm>
          <a:off x="2673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5080</xdr:rowOff>
    </xdr:from>
    <xdr:to>
      <xdr:col>10</xdr:col>
      <xdr:colOff>165100</xdr:colOff>
      <xdr:row>34</xdr:row>
      <xdr:rowOff>106680</xdr:rowOff>
    </xdr:to>
    <xdr:sp macro="" textlink="">
      <xdr:nvSpPr>
        <xdr:cNvPr id="86" name="楕円 85"/>
        <xdr:cNvSpPr/>
      </xdr:nvSpPr>
      <xdr:spPr>
        <a:xfrm>
          <a:off x="1968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123207</xdr:rowOff>
    </xdr:from>
    <xdr:ext cx="469744" cy="259045"/>
    <xdr:sp macro="" textlink="">
      <xdr:nvSpPr>
        <xdr:cNvPr id="87" name="テキスト ボックス 86"/>
        <xdr:cNvSpPr txBox="1"/>
      </xdr:nvSpPr>
      <xdr:spPr>
        <a:xfrm>
          <a:off x="1784428"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98425</xdr:rowOff>
    </xdr:from>
    <xdr:to>
      <xdr:col>6</xdr:col>
      <xdr:colOff>38100</xdr:colOff>
      <xdr:row>34</xdr:row>
      <xdr:rowOff>28575</xdr:rowOff>
    </xdr:to>
    <xdr:sp macro="" textlink="">
      <xdr:nvSpPr>
        <xdr:cNvPr id="88" name="楕円 87"/>
        <xdr:cNvSpPr/>
      </xdr:nvSpPr>
      <xdr:spPr>
        <a:xfrm>
          <a:off x="1079500" y="57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45102</xdr:rowOff>
    </xdr:from>
    <xdr:ext cx="469744" cy="259045"/>
    <xdr:sp macro="" textlink="">
      <xdr:nvSpPr>
        <xdr:cNvPr id="89" name="テキスト ボックス 88"/>
        <xdr:cNvSpPr txBox="1"/>
      </xdr:nvSpPr>
      <xdr:spPr>
        <a:xfrm>
          <a:off x="895428" y="55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2" name="直線コネクタ 111"/>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3"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4" name="直線コネクタ 113"/>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5"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6" name="直線コネクタ 115"/>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110828</xdr:rowOff>
    </xdr:from>
    <xdr:to>
      <xdr:col>24</xdr:col>
      <xdr:colOff>63500</xdr:colOff>
      <xdr:row>57</xdr:row>
      <xdr:rowOff>126281</xdr:rowOff>
    </xdr:to>
    <xdr:cxnSp macro="">
      <xdr:nvCxnSpPr>
        <xdr:cNvPr id="117" name="直線コネクタ 116"/>
        <xdr:cNvCxnSpPr/>
      </xdr:nvCxnSpPr>
      <xdr:spPr>
        <a:xfrm flipV="1">
          <a:off x="3797300" y="9883478"/>
          <a:ext cx="8382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98770</xdr:rowOff>
    </xdr:from>
    <xdr:ext cx="534377" cy="259045"/>
    <xdr:sp macro="" textlink="">
      <xdr:nvSpPr>
        <xdr:cNvPr id="118" name="総務費平均値テキスト"/>
        <xdr:cNvSpPr txBox="1"/>
      </xdr:nvSpPr>
      <xdr:spPr>
        <a:xfrm>
          <a:off x="4686300" y="935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19" name="フローチャート: 判断 118"/>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160206</xdr:rowOff>
    </xdr:from>
    <xdr:to>
      <xdr:col>19</xdr:col>
      <xdr:colOff>177800</xdr:colOff>
      <xdr:row>57</xdr:row>
      <xdr:rowOff>126281</xdr:rowOff>
    </xdr:to>
    <xdr:cxnSp macro="">
      <xdr:nvCxnSpPr>
        <xdr:cNvPr id="120" name="直線コネクタ 119"/>
        <xdr:cNvCxnSpPr/>
      </xdr:nvCxnSpPr>
      <xdr:spPr>
        <a:xfrm>
          <a:off x="2908300" y="9761406"/>
          <a:ext cx="889000" cy="13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1" name="フローチャート: 判断 120"/>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92384</xdr:rowOff>
    </xdr:from>
    <xdr:ext cx="534377" cy="259045"/>
    <xdr:sp macro="" textlink="">
      <xdr:nvSpPr>
        <xdr:cNvPr id="122" name="テキスト ボックス 121"/>
        <xdr:cNvSpPr txBox="1"/>
      </xdr:nvSpPr>
      <xdr:spPr>
        <a:xfrm>
          <a:off x="3530111" y="93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160206</xdr:rowOff>
    </xdr:from>
    <xdr:to>
      <xdr:col>15</xdr:col>
      <xdr:colOff>50800</xdr:colOff>
      <xdr:row>57</xdr:row>
      <xdr:rowOff>36236</xdr:rowOff>
    </xdr:to>
    <xdr:cxnSp macro="">
      <xdr:nvCxnSpPr>
        <xdr:cNvPr id="123" name="直線コネクタ 122"/>
        <xdr:cNvCxnSpPr/>
      </xdr:nvCxnSpPr>
      <xdr:spPr>
        <a:xfrm flipV="1">
          <a:off x="2019300" y="9761406"/>
          <a:ext cx="889000" cy="4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4" name="フローチャート: 判断 123"/>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80863</xdr:rowOff>
    </xdr:from>
    <xdr:ext cx="534377" cy="259045"/>
    <xdr:sp macro="" textlink="">
      <xdr:nvSpPr>
        <xdr:cNvPr id="125" name="テキスト ボックス 124"/>
        <xdr:cNvSpPr txBox="1"/>
      </xdr:nvSpPr>
      <xdr:spPr>
        <a:xfrm>
          <a:off x="2641111" y="93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153462</xdr:rowOff>
    </xdr:from>
    <xdr:to>
      <xdr:col>10</xdr:col>
      <xdr:colOff>114300</xdr:colOff>
      <xdr:row>57</xdr:row>
      <xdr:rowOff>36236</xdr:rowOff>
    </xdr:to>
    <xdr:cxnSp macro="">
      <xdr:nvCxnSpPr>
        <xdr:cNvPr id="126" name="直線コネクタ 125"/>
        <xdr:cNvCxnSpPr/>
      </xdr:nvCxnSpPr>
      <xdr:spPr>
        <a:xfrm>
          <a:off x="1130300" y="9754662"/>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7" name="フローチャート: 判断 126"/>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23141</xdr:rowOff>
    </xdr:from>
    <xdr:ext cx="534377" cy="259045"/>
    <xdr:sp macro="" textlink="">
      <xdr:nvSpPr>
        <xdr:cNvPr id="128" name="テキスト ボックス 127"/>
        <xdr:cNvSpPr txBox="1"/>
      </xdr:nvSpPr>
      <xdr:spPr>
        <a:xfrm>
          <a:off x="1752111" y="92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152117</xdr:rowOff>
    </xdr:from>
    <xdr:ext cx="534377" cy="259045"/>
    <xdr:sp macro="" textlink="">
      <xdr:nvSpPr>
        <xdr:cNvPr id="130" name="テキスト ボックス 129"/>
        <xdr:cNvSpPr txBox="1"/>
      </xdr:nvSpPr>
      <xdr:spPr>
        <a:xfrm>
          <a:off x="863111" y="92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60028</xdr:rowOff>
    </xdr:from>
    <xdr:to>
      <xdr:col>24</xdr:col>
      <xdr:colOff>114300</xdr:colOff>
      <xdr:row>57</xdr:row>
      <xdr:rowOff>161628</xdr:rowOff>
    </xdr:to>
    <xdr:sp macro="" textlink="">
      <xdr:nvSpPr>
        <xdr:cNvPr id="136" name="楕円 135"/>
        <xdr:cNvSpPr/>
      </xdr:nvSpPr>
      <xdr:spPr>
        <a:xfrm>
          <a:off x="4584700" y="98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146405</xdr:rowOff>
    </xdr:from>
    <xdr:ext cx="534377" cy="259045"/>
    <xdr:sp macro="" textlink="">
      <xdr:nvSpPr>
        <xdr:cNvPr id="137" name="総務費該当値テキスト"/>
        <xdr:cNvSpPr txBox="1"/>
      </xdr:nvSpPr>
      <xdr:spPr>
        <a:xfrm>
          <a:off x="4686300" y="974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75481</xdr:rowOff>
    </xdr:from>
    <xdr:to>
      <xdr:col>20</xdr:col>
      <xdr:colOff>38100</xdr:colOff>
      <xdr:row>58</xdr:row>
      <xdr:rowOff>5631</xdr:rowOff>
    </xdr:to>
    <xdr:sp macro="" textlink="">
      <xdr:nvSpPr>
        <xdr:cNvPr id="138" name="楕円 137"/>
        <xdr:cNvSpPr/>
      </xdr:nvSpPr>
      <xdr:spPr>
        <a:xfrm>
          <a:off x="3746500" y="984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168208</xdr:rowOff>
    </xdr:from>
    <xdr:ext cx="534377" cy="259045"/>
    <xdr:sp macro="" textlink="">
      <xdr:nvSpPr>
        <xdr:cNvPr id="139" name="テキスト ボックス 138"/>
        <xdr:cNvSpPr txBox="1"/>
      </xdr:nvSpPr>
      <xdr:spPr>
        <a:xfrm>
          <a:off x="3530111" y="99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109406</xdr:rowOff>
    </xdr:from>
    <xdr:to>
      <xdr:col>15</xdr:col>
      <xdr:colOff>101600</xdr:colOff>
      <xdr:row>57</xdr:row>
      <xdr:rowOff>39556</xdr:rowOff>
    </xdr:to>
    <xdr:sp macro="" textlink="">
      <xdr:nvSpPr>
        <xdr:cNvPr id="140" name="楕円 139"/>
        <xdr:cNvSpPr/>
      </xdr:nvSpPr>
      <xdr:spPr>
        <a:xfrm>
          <a:off x="2857500" y="97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30683</xdr:rowOff>
    </xdr:from>
    <xdr:ext cx="534377" cy="259045"/>
    <xdr:sp macro="" textlink="">
      <xdr:nvSpPr>
        <xdr:cNvPr id="141" name="テキスト ボックス 140"/>
        <xdr:cNvSpPr txBox="1"/>
      </xdr:nvSpPr>
      <xdr:spPr>
        <a:xfrm>
          <a:off x="2641111" y="980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156886</xdr:rowOff>
    </xdr:from>
    <xdr:to>
      <xdr:col>10</xdr:col>
      <xdr:colOff>165100</xdr:colOff>
      <xdr:row>57</xdr:row>
      <xdr:rowOff>87036</xdr:rowOff>
    </xdr:to>
    <xdr:sp macro="" textlink="">
      <xdr:nvSpPr>
        <xdr:cNvPr id="142" name="楕円 141"/>
        <xdr:cNvSpPr/>
      </xdr:nvSpPr>
      <xdr:spPr>
        <a:xfrm>
          <a:off x="1968500" y="97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78163</xdr:rowOff>
    </xdr:from>
    <xdr:ext cx="534377" cy="259045"/>
    <xdr:sp macro="" textlink="">
      <xdr:nvSpPr>
        <xdr:cNvPr id="143" name="テキスト ボックス 142"/>
        <xdr:cNvSpPr txBox="1"/>
      </xdr:nvSpPr>
      <xdr:spPr>
        <a:xfrm>
          <a:off x="1752111" y="985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102662</xdr:rowOff>
    </xdr:from>
    <xdr:to>
      <xdr:col>6</xdr:col>
      <xdr:colOff>38100</xdr:colOff>
      <xdr:row>57</xdr:row>
      <xdr:rowOff>32812</xdr:rowOff>
    </xdr:to>
    <xdr:sp macro="" textlink="">
      <xdr:nvSpPr>
        <xdr:cNvPr id="144" name="楕円 143"/>
        <xdr:cNvSpPr/>
      </xdr:nvSpPr>
      <xdr:spPr>
        <a:xfrm>
          <a:off x="1079500" y="970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23939</xdr:rowOff>
    </xdr:from>
    <xdr:ext cx="534377" cy="259045"/>
    <xdr:sp macro="" textlink="">
      <xdr:nvSpPr>
        <xdr:cNvPr id="145" name="テキスト ボックス 144"/>
        <xdr:cNvSpPr txBox="1"/>
      </xdr:nvSpPr>
      <xdr:spPr>
        <a:xfrm>
          <a:off x="863111" y="979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68" name="直線コネクタ 167"/>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69" name="民生費最小値テキスト"/>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0" name="直線コネクタ 169"/>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1" name="民生費最大値テキスト"/>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2" name="直線コネクタ 171"/>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69862</xdr:rowOff>
    </xdr:from>
    <xdr:to>
      <xdr:col>24</xdr:col>
      <xdr:colOff>63500</xdr:colOff>
      <xdr:row>77</xdr:row>
      <xdr:rowOff>150696</xdr:rowOff>
    </xdr:to>
    <xdr:cxnSp macro="">
      <xdr:nvCxnSpPr>
        <xdr:cNvPr id="173" name="直線コネクタ 172"/>
        <xdr:cNvCxnSpPr/>
      </xdr:nvCxnSpPr>
      <xdr:spPr>
        <a:xfrm flipV="1">
          <a:off x="3797300" y="13271512"/>
          <a:ext cx="838200" cy="8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38465</xdr:rowOff>
    </xdr:from>
    <xdr:ext cx="599010" cy="259045"/>
    <xdr:sp macro="" textlink="">
      <xdr:nvSpPr>
        <xdr:cNvPr id="174" name="民生費平均値テキスト"/>
        <xdr:cNvSpPr txBox="1"/>
      </xdr:nvSpPr>
      <xdr:spPr>
        <a:xfrm>
          <a:off x="4686300" y="12897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5" name="フローチャート: 判断 174"/>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150696</xdr:rowOff>
    </xdr:from>
    <xdr:to>
      <xdr:col>19</xdr:col>
      <xdr:colOff>177800</xdr:colOff>
      <xdr:row>78</xdr:row>
      <xdr:rowOff>41379</xdr:rowOff>
    </xdr:to>
    <xdr:cxnSp macro="">
      <xdr:nvCxnSpPr>
        <xdr:cNvPr id="176" name="直線コネクタ 175"/>
        <xdr:cNvCxnSpPr/>
      </xdr:nvCxnSpPr>
      <xdr:spPr>
        <a:xfrm flipV="1">
          <a:off x="2908300" y="13352346"/>
          <a:ext cx="889000" cy="6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7" name="フローチャート: 判断 176"/>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76039</xdr:rowOff>
    </xdr:from>
    <xdr:ext cx="599010" cy="259045"/>
    <xdr:sp macro="" textlink="">
      <xdr:nvSpPr>
        <xdr:cNvPr id="178" name="テキスト ボックス 177"/>
        <xdr:cNvSpPr txBox="1"/>
      </xdr:nvSpPr>
      <xdr:spPr>
        <a:xfrm>
          <a:off x="3497795" y="1293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41379</xdr:rowOff>
    </xdr:from>
    <xdr:to>
      <xdr:col>15</xdr:col>
      <xdr:colOff>50800</xdr:colOff>
      <xdr:row>78</xdr:row>
      <xdr:rowOff>98140</xdr:rowOff>
    </xdr:to>
    <xdr:cxnSp macro="">
      <xdr:nvCxnSpPr>
        <xdr:cNvPr id="179" name="直線コネクタ 178"/>
        <xdr:cNvCxnSpPr/>
      </xdr:nvCxnSpPr>
      <xdr:spPr>
        <a:xfrm flipV="1">
          <a:off x="2019300" y="13414479"/>
          <a:ext cx="889000" cy="5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0" name="フローチャート: 判断 179"/>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92453</xdr:rowOff>
    </xdr:from>
    <xdr:ext cx="599010" cy="259045"/>
    <xdr:sp macro="" textlink="">
      <xdr:nvSpPr>
        <xdr:cNvPr id="181" name="テキスト ボックス 180"/>
        <xdr:cNvSpPr txBox="1"/>
      </xdr:nvSpPr>
      <xdr:spPr>
        <a:xfrm>
          <a:off x="2608795" y="1295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98140</xdr:rowOff>
    </xdr:from>
    <xdr:to>
      <xdr:col>10</xdr:col>
      <xdr:colOff>114300</xdr:colOff>
      <xdr:row>79</xdr:row>
      <xdr:rowOff>10793</xdr:rowOff>
    </xdr:to>
    <xdr:cxnSp macro="">
      <xdr:nvCxnSpPr>
        <xdr:cNvPr id="182" name="直線コネクタ 181"/>
        <xdr:cNvCxnSpPr/>
      </xdr:nvCxnSpPr>
      <xdr:spPr>
        <a:xfrm flipV="1">
          <a:off x="1130300" y="13471240"/>
          <a:ext cx="889000" cy="8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3" name="フローチャート: 判断 182"/>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131818</xdr:rowOff>
    </xdr:from>
    <xdr:ext cx="599010" cy="259045"/>
    <xdr:sp macro="" textlink="">
      <xdr:nvSpPr>
        <xdr:cNvPr id="184" name="テキスト ボックス 183"/>
        <xdr:cNvSpPr txBox="1"/>
      </xdr:nvSpPr>
      <xdr:spPr>
        <a:xfrm>
          <a:off x="1719795" y="1299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35499</xdr:rowOff>
    </xdr:from>
    <xdr:to>
      <xdr:col>6</xdr:col>
      <xdr:colOff>38100</xdr:colOff>
      <xdr:row>73</xdr:row>
      <xdr:rowOff>137099</xdr:rowOff>
    </xdr:to>
    <xdr:sp macro="" textlink="">
      <xdr:nvSpPr>
        <xdr:cNvPr id="185" name="フローチャート: 判断 184"/>
        <xdr:cNvSpPr/>
      </xdr:nvSpPr>
      <xdr:spPr>
        <a:xfrm>
          <a:off x="1079500" y="1255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153626</xdr:rowOff>
    </xdr:from>
    <xdr:ext cx="599010" cy="259045"/>
    <xdr:sp macro="" textlink="">
      <xdr:nvSpPr>
        <xdr:cNvPr id="186" name="テキスト ボックス 185"/>
        <xdr:cNvSpPr txBox="1"/>
      </xdr:nvSpPr>
      <xdr:spPr>
        <a:xfrm>
          <a:off x="830795" y="1232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19062</xdr:rowOff>
    </xdr:from>
    <xdr:to>
      <xdr:col>24</xdr:col>
      <xdr:colOff>114300</xdr:colOff>
      <xdr:row>77</xdr:row>
      <xdr:rowOff>120662</xdr:rowOff>
    </xdr:to>
    <xdr:sp macro="" textlink="">
      <xdr:nvSpPr>
        <xdr:cNvPr id="192" name="楕円 191"/>
        <xdr:cNvSpPr/>
      </xdr:nvSpPr>
      <xdr:spPr>
        <a:xfrm>
          <a:off x="4584700" y="1322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168939</xdr:rowOff>
    </xdr:from>
    <xdr:ext cx="599010" cy="259045"/>
    <xdr:sp macro="" textlink="">
      <xdr:nvSpPr>
        <xdr:cNvPr id="193" name="民生費該当値テキスト"/>
        <xdr:cNvSpPr txBox="1"/>
      </xdr:nvSpPr>
      <xdr:spPr>
        <a:xfrm>
          <a:off x="4686300" y="1319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99896</xdr:rowOff>
    </xdr:from>
    <xdr:to>
      <xdr:col>20</xdr:col>
      <xdr:colOff>38100</xdr:colOff>
      <xdr:row>78</xdr:row>
      <xdr:rowOff>30046</xdr:rowOff>
    </xdr:to>
    <xdr:sp macro="" textlink="">
      <xdr:nvSpPr>
        <xdr:cNvPr id="194" name="楕円 193"/>
        <xdr:cNvSpPr/>
      </xdr:nvSpPr>
      <xdr:spPr>
        <a:xfrm>
          <a:off x="3746500" y="133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21173</xdr:rowOff>
    </xdr:from>
    <xdr:ext cx="599010" cy="259045"/>
    <xdr:sp macro="" textlink="">
      <xdr:nvSpPr>
        <xdr:cNvPr id="195" name="テキスト ボックス 194"/>
        <xdr:cNvSpPr txBox="1"/>
      </xdr:nvSpPr>
      <xdr:spPr>
        <a:xfrm>
          <a:off x="3497795" y="1339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162029</xdr:rowOff>
    </xdr:from>
    <xdr:to>
      <xdr:col>15</xdr:col>
      <xdr:colOff>101600</xdr:colOff>
      <xdr:row>78</xdr:row>
      <xdr:rowOff>92179</xdr:rowOff>
    </xdr:to>
    <xdr:sp macro="" textlink="">
      <xdr:nvSpPr>
        <xdr:cNvPr id="196" name="楕円 195"/>
        <xdr:cNvSpPr/>
      </xdr:nvSpPr>
      <xdr:spPr>
        <a:xfrm>
          <a:off x="2857500" y="1336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83306</xdr:rowOff>
    </xdr:from>
    <xdr:ext cx="599010" cy="259045"/>
    <xdr:sp macro="" textlink="">
      <xdr:nvSpPr>
        <xdr:cNvPr id="197" name="テキスト ボックス 196"/>
        <xdr:cNvSpPr txBox="1"/>
      </xdr:nvSpPr>
      <xdr:spPr>
        <a:xfrm>
          <a:off x="2608795" y="1345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47340</xdr:rowOff>
    </xdr:from>
    <xdr:to>
      <xdr:col>10</xdr:col>
      <xdr:colOff>165100</xdr:colOff>
      <xdr:row>78</xdr:row>
      <xdr:rowOff>148940</xdr:rowOff>
    </xdr:to>
    <xdr:sp macro="" textlink="">
      <xdr:nvSpPr>
        <xdr:cNvPr id="198" name="楕円 197"/>
        <xdr:cNvSpPr/>
      </xdr:nvSpPr>
      <xdr:spPr>
        <a:xfrm>
          <a:off x="1968500" y="134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140067</xdr:rowOff>
    </xdr:from>
    <xdr:ext cx="599010" cy="259045"/>
    <xdr:sp macro="" textlink="">
      <xdr:nvSpPr>
        <xdr:cNvPr id="199" name="テキスト ボックス 198"/>
        <xdr:cNvSpPr txBox="1"/>
      </xdr:nvSpPr>
      <xdr:spPr>
        <a:xfrm>
          <a:off x="1719795" y="1351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131443</xdr:rowOff>
    </xdr:from>
    <xdr:to>
      <xdr:col>6</xdr:col>
      <xdr:colOff>38100</xdr:colOff>
      <xdr:row>79</xdr:row>
      <xdr:rowOff>61593</xdr:rowOff>
    </xdr:to>
    <xdr:sp macro="" textlink="">
      <xdr:nvSpPr>
        <xdr:cNvPr id="200" name="楕円 199"/>
        <xdr:cNvSpPr/>
      </xdr:nvSpPr>
      <xdr:spPr>
        <a:xfrm>
          <a:off x="1079500" y="13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52720</xdr:rowOff>
    </xdr:from>
    <xdr:ext cx="599010" cy="259045"/>
    <xdr:sp macro="" textlink="">
      <xdr:nvSpPr>
        <xdr:cNvPr id="201" name="テキスト ボックス 200"/>
        <xdr:cNvSpPr txBox="1"/>
      </xdr:nvSpPr>
      <xdr:spPr>
        <a:xfrm>
          <a:off x="830795" y="1359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2" name="直線コネクタ 221"/>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3" name="衛生費最小値テキスト"/>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4" name="直線コネクタ 223"/>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5" name="衛生費最大値テキスト"/>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26" name="直線コネクタ 225"/>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73977</xdr:rowOff>
    </xdr:from>
    <xdr:to>
      <xdr:col>24</xdr:col>
      <xdr:colOff>63500</xdr:colOff>
      <xdr:row>92</xdr:row>
      <xdr:rowOff>152958</xdr:rowOff>
    </xdr:to>
    <xdr:cxnSp macro="">
      <xdr:nvCxnSpPr>
        <xdr:cNvPr id="227" name="直線コネクタ 226"/>
        <xdr:cNvCxnSpPr/>
      </xdr:nvCxnSpPr>
      <xdr:spPr>
        <a:xfrm flipV="1">
          <a:off x="3797300" y="15847377"/>
          <a:ext cx="8382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4405</xdr:rowOff>
    </xdr:from>
    <xdr:ext cx="534377" cy="259045"/>
    <xdr:sp macro="" textlink="">
      <xdr:nvSpPr>
        <xdr:cNvPr id="228" name="衛生費平均値テキスト"/>
        <xdr:cNvSpPr txBox="1"/>
      </xdr:nvSpPr>
      <xdr:spPr>
        <a:xfrm>
          <a:off x="4686300" y="1612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29" name="フローチャート: 判断 228"/>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152958</xdr:rowOff>
    </xdr:from>
    <xdr:to>
      <xdr:col>19</xdr:col>
      <xdr:colOff>177800</xdr:colOff>
      <xdr:row>93</xdr:row>
      <xdr:rowOff>3339</xdr:rowOff>
    </xdr:to>
    <xdr:cxnSp macro="">
      <xdr:nvCxnSpPr>
        <xdr:cNvPr id="230" name="直線コネクタ 229"/>
        <xdr:cNvCxnSpPr/>
      </xdr:nvCxnSpPr>
      <xdr:spPr>
        <a:xfrm flipV="1">
          <a:off x="2908300" y="15926358"/>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1" name="フローチャート: 判断 230"/>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3261</xdr:rowOff>
    </xdr:from>
    <xdr:ext cx="534377" cy="259045"/>
    <xdr:sp macro="" textlink="">
      <xdr:nvSpPr>
        <xdr:cNvPr id="232" name="テキスト ボックス 231"/>
        <xdr:cNvSpPr txBox="1"/>
      </xdr:nvSpPr>
      <xdr:spPr>
        <a:xfrm>
          <a:off x="3530111" y="1629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3339</xdr:rowOff>
    </xdr:from>
    <xdr:to>
      <xdr:col>15</xdr:col>
      <xdr:colOff>50800</xdr:colOff>
      <xdr:row>96</xdr:row>
      <xdr:rowOff>43859</xdr:rowOff>
    </xdr:to>
    <xdr:cxnSp macro="">
      <xdr:nvCxnSpPr>
        <xdr:cNvPr id="233" name="直線コネクタ 232"/>
        <xdr:cNvCxnSpPr/>
      </xdr:nvCxnSpPr>
      <xdr:spPr>
        <a:xfrm flipV="1">
          <a:off x="2019300" y="15948189"/>
          <a:ext cx="889000" cy="55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4" name="フローチャート: 判断 233"/>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29551</xdr:rowOff>
    </xdr:from>
    <xdr:ext cx="534377" cy="259045"/>
    <xdr:sp macro="" textlink="">
      <xdr:nvSpPr>
        <xdr:cNvPr id="235" name="テキスト ボックス 234"/>
        <xdr:cNvSpPr txBox="1"/>
      </xdr:nvSpPr>
      <xdr:spPr>
        <a:xfrm>
          <a:off x="2641111" y="1614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17399</xdr:rowOff>
    </xdr:from>
    <xdr:to>
      <xdr:col>10</xdr:col>
      <xdr:colOff>114300</xdr:colOff>
      <xdr:row>96</xdr:row>
      <xdr:rowOff>43859</xdr:rowOff>
    </xdr:to>
    <xdr:cxnSp macro="">
      <xdr:nvCxnSpPr>
        <xdr:cNvPr id="236" name="直線コネクタ 235"/>
        <xdr:cNvCxnSpPr/>
      </xdr:nvCxnSpPr>
      <xdr:spPr>
        <a:xfrm>
          <a:off x="1130300" y="16476599"/>
          <a:ext cx="889000" cy="2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37" name="フローチャート: 判断 236"/>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18032</xdr:rowOff>
    </xdr:from>
    <xdr:ext cx="534377" cy="259045"/>
    <xdr:sp macro="" textlink="">
      <xdr:nvSpPr>
        <xdr:cNvPr id="238" name="テキスト ボックス 237"/>
        <xdr:cNvSpPr txBox="1"/>
      </xdr:nvSpPr>
      <xdr:spPr>
        <a:xfrm>
          <a:off x="1752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168511</xdr:rowOff>
    </xdr:from>
    <xdr:to>
      <xdr:col>6</xdr:col>
      <xdr:colOff>38100</xdr:colOff>
      <xdr:row>95</xdr:row>
      <xdr:rowOff>98661</xdr:rowOff>
    </xdr:to>
    <xdr:sp macro="" textlink="">
      <xdr:nvSpPr>
        <xdr:cNvPr id="239" name="フローチャート: 判断 238"/>
        <xdr:cNvSpPr/>
      </xdr:nvSpPr>
      <xdr:spPr>
        <a:xfrm>
          <a:off x="1079500" y="162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115188</xdr:rowOff>
    </xdr:from>
    <xdr:ext cx="534377" cy="259045"/>
    <xdr:sp macro="" textlink="">
      <xdr:nvSpPr>
        <xdr:cNvPr id="240" name="テキスト ボックス 239"/>
        <xdr:cNvSpPr txBox="1"/>
      </xdr:nvSpPr>
      <xdr:spPr>
        <a:xfrm>
          <a:off x="863111" y="160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23177</xdr:rowOff>
    </xdr:from>
    <xdr:to>
      <xdr:col>24</xdr:col>
      <xdr:colOff>114300</xdr:colOff>
      <xdr:row>92</xdr:row>
      <xdr:rowOff>124777</xdr:rowOff>
    </xdr:to>
    <xdr:sp macro="" textlink="">
      <xdr:nvSpPr>
        <xdr:cNvPr id="246" name="楕円 245"/>
        <xdr:cNvSpPr/>
      </xdr:nvSpPr>
      <xdr:spPr>
        <a:xfrm>
          <a:off x="4584700" y="157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46054</xdr:rowOff>
    </xdr:from>
    <xdr:ext cx="534377" cy="259045"/>
    <xdr:sp macro="" textlink="">
      <xdr:nvSpPr>
        <xdr:cNvPr id="247" name="衛生費該当値テキスト"/>
        <xdr:cNvSpPr txBox="1"/>
      </xdr:nvSpPr>
      <xdr:spPr>
        <a:xfrm>
          <a:off x="4686300" y="156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102158</xdr:rowOff>
    </xdr:from>
    <xdr:to>
      <xdr:col>20</xdr:col>
      <xdr:colOff>38100</xdr:colOff>
      <xdr:row>93</xdr:row>
      <xdr:rowOff>32308</xdr:rowOff>
    </xdr:to>
    <xdr:sp macro="" textlink="">
      <xdr:nvSpPr>
        <xdr:cNvPr id="248" name="楕円 247"/>
        <xdr:cNvSpPr/>
      </xdr:nvSpPr>
      <xdr:spPr>
        <a:xfrm>
          <a:off x="3746500" y="158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48835</xdr:rowOff>
    </xdr:from>
    <xdr:ext cx="534377" cy="259045"/>
    <xdr:sp macro="" textlink="">
      <xdr:nvSpPr>
        <xdr:cNvPr id="249" name="テキスト ボックス 248"/>
        <xdr:cNvSpPr txBox="1"/>
      </xdr:nvSpPr>
      <xdr:spPr>
        <a:xfrm>
          <a:off x="3530111" y="1565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123989</xdr:rowOff>
    </xdr:from>
    <xdr:to>
      <xdr:col>15</xdr:col>
      <xdr:colOff>101600</xdr:colOff>
      <xdr:row>93</xdr:row>
      <xdr:rowOff>54139</xdr:rowOff>
    </xdr:to>
    <xdr:sp macro="" textlink="">
      <xdr:nvSpPr>
        <xdr:cNvPr id="250" name="楕円 249"/>
        <xdr:cNvSpPr/>
      </xdr:nvSpPr>
      <xdr:spPr>
        <a:xfrm>
          <a:off x="2857500" y="158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70666</xdr:rowOff>
    </xdr:from>
    <xdr:ext cx="534377" cy="259045"/>
    <xdr:sp macro="" textlink="">
      <xdr:nvSpPr>
        <xdr:cNvPr id="251" name="テキスト ボックス 250"/>
        <xdr:cNvSpPr txBox="1"/>
      </xdr:nvSpPr>
      <xdr:spPr>
        <a:xfrm>
          <a:off x="2641111" y="156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164509</xdr:rowOff>
    </xdr:from>
    <xdr:to>
      <xdr:col>10</xdr:col>
      <xdr:colOff>165100</xdr:colOff>
      <xdr:row>96</xdr:row>
      <xdr:rowOff>94659</xdr:rowOff>
    </xdr:to>
    <xdr:sp macro="" textlink="">
      <xdr:nvSpPr>
        <xdr:cNvPr id="252" name="楕円 251"/>
        <xdr:cNvSpPr/>
      </xdr:nvSpPr>
      <xdr:spPr>
        <a:xfrm>
          <a:off x="1968500" y="1645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85786</xdr:rowOff>
    </xdr:from>
    <xdr:ext cx="534377" cy="259045"/>
    <xdr:sp macro="" textlink="">
      <xdr:nvSpPr>
        <xdr:cNvPr id="253" name="テキスト ボックス 252"/>
        <xdr:cNvSpPr txBox="1"/>
      </xdr:nvSpPr>
      <xdr:spPr>
        <a:xfrm>
          <a:off x="1752111" y="1654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138049</xdr:rowOff>
    </xdr:from>
    <xdr:to>
      <xdr:col>6</xdr:col>
      <xdr:colOff>38100</xdr:colOff>
      <xdr:row>96</xdr:row>
      <xdr:rowOff>68199</xdr:rowOff>
    </xdr:to>
    <xdr:sp macro="" textlink="">
      <xdr:nvSpPr>
        <xdr:cNvPr id="254" name="楕円 253"/>
        <xdr:cNvSpPr/>
      </xdr:nvSpPr>
      <xdr:spPr>
        <a:xfrm>
          <a:off x="1079500" y="16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59326</xdr:rowOff>
    </xdr:from>
    <xdr:ext cx="534377" cy="259045"/>
    <xdr:sp macro="" textlink="">
      <xdr:nvSpPr>
        <xdr:cNvPr id="255" name="テキスト ボックス 254"/>
        <xdr:cNvSpPr txBox="1"/>
      </xdr:nvSpPr>
      <xdr:spPr>
        <a:xfrm>
          <a:off x="863111" y="165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7" name="テキスト ボックス 27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1" name="直線コネクタ 280"/>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2" name="労働費最小値テキスト"/>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3" name="直線コネクタ 282"/>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4" name="労働費最大値テキスト"/>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5" name="直線コネクタ 284"/>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29482</xdr:rowOff>
    </xdr:from>
    <xdr:to>
      <xdr:col>55</xdr:col>
      <xdr:colOff>0</xdr:colOff>
      <xdr:row>39</xdr:row>
      <xdr:rowOff>41892</xdr:rowOff>
    </xdr:to>
    <xdr:cxnSp macro="">
      <xdr:nvCxnSpPr>
        <xdr:cNvPr id="286" name="直線コネクタ 285"/>
        <xdr:cNvCxnSpPr/>
      </xdr:nvCxnSpPr>
      <xdr:spPr>
        <a:xfrm>
          <a:off x="9639300" y="6716032"/>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5641</xdr:rowOff>
    </xdr:from>
    <xdr:ext cx="469744" cy="259045"/>
    <xdr:sp macro="" textlink="">
      <xdr:nvSpPr>
        <xdr:cNvPr id="287" name="労働費平均値テキスト"/>
        <xdr:cNvSpPr txBox="1"/>
      </xdr:nvSpPr>
      <xdr:spPr>
        <a:xfrm>
          <a:off x="10528300" y="63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88" name="フローチャート: 判断 287"/>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29482</xdr:rowOff>
    </xdr:from>
    <xdr:to>
      <xdr:col>50</xdr:col>
      <xdr:colOff>114300</xdr:colOff>
      <xdr:row>39</xdr:row>
      <xdr:rowOff>33075</xdr:rowOff>
    </xdr:to>
    <xdr:cxnSp macro="">
      <xdr:nvCxnSpPr>
        <xdr:cNvPr id="289" name="直線コネクタ 288"/>
        <xdr:cNvCxnSpPr/>
      </xdr:nvCxnSpPr>
      <xdr:spPr>
        <a:xfrm flipV="1">
          <a:off x="8750300" y="6716032"/>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0" name="フローチャート: 判断 289"/>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87665</xdr:rowOff>
    </xdr:from>
    <xdr:ext cx="469744" cy="259045"/>
    <xdr:sp macro="" textlink="">
      <xdr:nvSpPr>
        <xdr:cNvPr id="291" name="テキスト ボックス 290"/>
        <xdr:cNvSpPr txBox="1"/>
      </xdr:nvSpPr>
      <xdr:spPr>
        <a:xfrm>
          <a:off x="9404428" y="62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33075</xdr:rowOff>
    </xdr:from>
    <xdr:to>
      <xdr:col>45</xdr:col>
      <xdr:colOff>177800</xdr:colOff>
      <xdr:row>39</xdr:row>
      <xdr:rowOff>41565</xdr:rowOff>
    </xdr:to>
    <xdr:cxnSp macro="">
      <xdr:nvCxnSpPr>
        <xdr:cNvPr id="292" name="直線コネクタ 291"/>
        <xdr:cNvCxnSpPr/>
      </xdr:nvCxnSpPr>
      <xdr:spPr>
        <a:xfrm flipV="1">
          <a:off x="7861300" y="6719625"/>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3" name="フローチャート: 判断 292"/>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294" name="テキスト ボックス 293"/>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28666</xdr:rowOff>
    </xdr:from>
    <xdr:to>
      <xdr:col>41</xdr:col>
      <xdr:colOff>50800</xdr:colOff>
      <xdr:row>39</xdr:row>
      <xdr:rowOff>41565</xdr:rowOff>
    </xdr:to>
    <xdr:cxnSp macro="">
      <xdr:nvCxnSpPr>
        <xdr:cNvPr id="295" name="直線コネクタ 294"/>
        <xdr:cNvCxnSpPr/>
      </xdr:nvCxnSpPr>
      <xdr:spPr>
        <a:xfrm>
          <a:off x="6972300" y="6715216"/>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6" name="フローチャート: 判断 295"/>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80480</xdr:rowOff>
    </xdr:from>
    <xdr:ext cx="469744" cy="259045"/>
    <xdr:sp macro="" textlink="">
      <xdr:nvSpPr>
        <xdr:cNvPr id="297" name="テキスト ボックス 296"/>
        <xdr:cNvSpPr txBox="1"/>
      </xdr:nvSpPr>
      <xdr:spPr>
        <a:xfrm>
          <a:off x="762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63101</xdr:rowOff>
    </xdr:from>
    <xdr:to>
      <xdr:col>36</xdr:col>
      <xdr:colOff>165100</xdr:colOff>
      <xdr:row>38</xdr:row>
      <xdr:rowOff>164701</xdr:rowOff>
    </xdr:to>
    <xdr:sp macro="" textlink="">
      <xdr:nvSpPr>
        <xdr:cNvPr id="298" name="フローチャート: 判断 297"/>
        <xdr:cNvSpPr/>
      </xdr:nvSpPr>
      <xdr:spPr>
        <a:xfrm>
          <a:off x="6921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9778</xdr:rowOff>
    </xdr:from>
    <xdr:ext cx="378565" cy="259045"/>
    <xdr:sp macro="" textlink="">
      <xdr:nvSpPr>
        <xdr:cNvPr id="299" name="テキスト ボックス 298"/>
        <xdr:cNvSpPr txBox="1"/>
      </xdr:nvSpPr>
      <xdr:spPr>
        <a:xfrm>
          <a:off x="6783017" y="635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162542</xdr:rowOff>
    </xdr:from>
    <xdr:to>
      <xdr:col>55</xdr:col>
      <xdr:colOff>50800</xdr:colOff>
      <xdr:row>39</xdr:row>
      <xdr:rowOff>92692</xdr:rowOff>
    </xdr:to>
    <xdr:sp macro="" textlink="">
      <xdr:nvSpPr>
        <xdr:cNvPr id="305" name="楕円 304"/>
        <xdr:cNvSpPr/>
      </xdr:nvSpPr>
      <xdr:spPr>
        <a:xfrm>
          <a:off x="10426700" y="667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77469</xdr:rowOff>
    </xdr:from>
    <xdr:ext cx="378565" cy="259045"/>
    <xdr:sp macro="" textlink="">
      <xdr:nvSpPr>
        <xdr:cNvPr id="306" name="労働費該当値テキスト"/>
        <xdr:cNvSpPr txBox="1"/>
      </xdr:nvSpPr>
      <xdr:spPr>
        <a:xfrm>
          <a:off x="10528300" y="6592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150132</xdr:rowOff>
    </xdr:from>
    <xdr:to>
      <xdr:col>50</xdr:col>
      <xdr:colOff>165100</xdr:colOff>
      <xdr:row>39</xdr:row>
      <xdr:rowOff>80282</xdr:rowOff>
    </xdr:to>
    <xdr:sp macro="" textlink="">
      <xdr:nvSpPr>
        <xdr:cNvPr id="307" name="楕円 306"/>
        <xdr:cNvSpPr/>
      </xdr:nvSpPr>
      <xdr:spPr>
        <a:xfrm>
          <a:off x="9588500" y="666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71409</xdr:rowOff>
    </xdr:from>
    <xdr:ext cx="378565" cy="259045"/>
    <xdr:sp macro="" textlink="">
      <xdr:nvSpPr>
        <xdr:cNvPr id="308" name="テキスト ボックス 307"/>
        <xdr:cNvSpPr txBox="1"/>
      </xdr:nvSpPr>
      <xdr:spPr>
        <a:xfrm>
          <a:off x="9450017" y="675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153725</xdr:rowOff>
    </xdr:from>
    <xdr:to>
      <xdr:col>46</xdr:col>
      <xdr:colOff>38100</xdr:colOff>
      <xdr:row>39</xdr:row>
      <xdr:rowOff>83875</xdr:rowOff>
    </xdr:to>
    <xdr:sp macro="" textlink="">
      <xdr:nvSpPr>
        <xdr:cNvPr id="309" name="楕円 308"/>
        <xdr:cNvSpPr/>
      </xdr:nvSpPr>
      <xdr:spPr>
        <a:xfrm>
          <a:off x="8699500" y="666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75002</xdr:rowOff>
    </xdr:from>
    <xdr:ext cx="378565" cy="259045"/>
    <xdr:sp macro="" textlink="">
      <xdr:nvSpPr>
        <xdr:cNvPr id="310" name="テキスト ボックス 309"/>
        <xdr:cNvSpPr txBox="1"/>
      </xdr:nvSpPr>
      <xdr:spPr>
        <a:xfrm>
          <a:off x="8561017" y="6761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162215</xdr:rowOff>
    </xdr:from>
    <xdr:to>
      <xdr:col>41</xdr:col>
      <xdr:colOff>101600</xdr:colOff>
      <xdr:row>39</xdr:row>
      <xdr:rowOff>92365</xdr:rowOff>
    </xdr:to>
    <xdr:sp macro="" textlink="">
      <xdr:nvSpPr>
        <xdr:cNvPr id="311" name="楕円 310"/>
        <xdr:cNvSpPr/>
      </xdr:nvSpPr>
      <xdr:spPr>
        <a:xfrm>
          <a:off x="7810500" y="66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83492</xdr:rowOff>
    </xdr:from>
    <xdr:ext cx="378565" cy="259045"/>
    <xdr:sp macro="" textlink="">
      <xdr:nvSpPr>
        <xdr:cNvPr id="312" name="テキスト ボックス 311"/>
        <xdr:cNvSpPr txBox="1"/>
      </xdr:nvSpPr>
      <xdr:spPr>
        <a:xfrm>
          <a:off x="7672017" y="677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149316</xdr:rowOff>
    </xdr:from>
    <xdr:to>
      <xdr:col>36</xdr:col>
      <xdr:colOff>165100</xdr:colOff>
      <xdr:row>39</xdr:row>
      <xdr:rowOff>79466</xdr:rowOff>
    </xdr:to>
    <xdr:sp macro="" textlink="">
      <xdr:nvSpPr>
        <xdr:cNvPr id="313" name="楕円 312"/>
        <xdr:cNvSpPr/>
      </xdr:nvSpPr>
      <xdr:spPr>
        <a:xfrm>
          <a:off x="6921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70593</xdr:rowOff>
    </xdr:from>
    <xdr:ext cx="378565" cy="259045"/>
    <xdr:sp macro="" textlink="">
      <xdr:nvSpPr>
        <xdr:cNvPr id="314" name="テキスト ボックス 313"/>
        <xdr:cNvSpPr txBox="1"/>
      </xdr:nvSpPr>
      <xdr:spPr>
        <a:xfrm>
          <a:off x="6783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6" name="直線コネクタ 335"/>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7"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38" name="直線コネクタ 337"/>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39"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0" name="直線コネクタ 339"/>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138100</xdr:rowOff>
    </xdr:from>
    <xdr:to>
      <xdr:col>55</xdr:col>
      <xdr:colOff>0</xdr:colOff>
      <xdr:row>56</xdr:row>
      <xdr:rowOff>152959</xdr:rowOff>
    </xdr:to>
    <xdr:cxnSp macro="">
      <xdr:nvCxnSpPr>
        <xdr:cNvPr id="341" name="直線コネクタ 340"/>
        <xdr:cNvCxnSpPr/>
      </xdr:nvCxnSpPr>
      <xdr:spPr>
        <a:xfrm flipV="1">
          <a:off x="9639300" y="9739300"/>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59931</xdr:rowOff>
    </xdr:from>
    <xdr:ext cx="469744" cy="259045"/>
    <xdr:sp macro="" textlink="">
      <xdr:nvSpPr>
        <xdr:cNvPr id="342" name="農林水産業費平均値テキスト"/>
        <xdr:cNvSpPr txBox="1"/>
      </xdr:nvSpPr>
      <xdr:spPr>
        <a:xfrm>
          <a:off x="10528300" y="948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3" name="フローチャート: 判断 342"/>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148798</xdr:rowOff>
    </xdr:from>
    <xdr:to>
      <xdr:col>50</xdr:col>
      <xdr:colOff>114300</xdr:colOff>
      <xdr:row>56</xdr:row>
      <xdr:rowOff>152959</xdr:rowOff>
    </xdr:to>
    <xdr:cxnSp macro="">
      <xdr:nvCxnSpPr>
        <xdr:cNvPr id="344" name="直線コネクタ 343"/>
        <xdr:cNvCxnSpPr/>
      </xdr:nvCxnSpPr>
      <xdr:spPr>
        <a:xfrm>
          <a:off x="8750300" y="9749998"/>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5" name="フローチャート: 判断 344"/>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154632</xdr:rowOff>
    </xdr:from>
    <xdr:ext cx="469744" cy="259045"/>
    <xdr:sp macro="" textlink="">
      <xdr:nvSpPr>
        <xdr:cNvPr id="346" name="テキスト ボックス 345"/>
        <xdr:cNvSpPr txBox="1"/>
      </xdr:nvSpPr>
      <xdr:spPr>
        <a:xfrm>
          <a:off x="9404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140798</xdr:rowOff>
    </xdr:from>
    <xdr:to>
      <xdr:col>45</xdr:col>
      <xdr:colOff>177800</xdr:colOff>
      <xdr:row>56</xdr:row>
      <xdr:rowOff>148798</xdr:rowOff>
    </xdr:to>
    <xdr:cxnSp macro="">
      <xdr:nvCxnSpPr>
        <xdr:cNvPr id="347" name="直線コネクタ 346"/>
        <xdr:cNvCxnSpPr/>
      </xdr:nvCxnSpPr>
      <xdr:spPr>
        <a:xfrm>
          <a:off x="7861300" y="9741998"/>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48" name="フローチャート: 判断 347"/>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112981</xdr:rowOff>
    </xdr:from>
    <xdr:ext cx="469744" cy="259045"/>
    <xdr:sp macro="" textlink="">
      <xdr:nvSpPr>
        <xdr:cNvPr id="349" name="テキスト ボックス 348"/>
        <xdr:cNvSpPr txBox="1"/>
      </xdr:nvSpPr>
      <xdr:spPr>
        <a:xfrm>
          <a:off x="8515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140798</xdr:rowOff>
    </xdr:from>
    <xdr:to>
      <xdr:col>41</xdr:col>
      <xdr:colOff>50800</xdr:colOff>
      <xdr:row>56</xdr:row>
      <xdr:rowOff>150261</xdr:rowOff>
    </xdr:to>
    <xdr:cxnSp macro="">
      <xdr:nvCxnSpPr>
        <xdr:cNvPr id="350" name="直線コネクタ 349"/>
        <xdr:cNvCxnSpPr/>
      </xdr:nvCxnSpPr>
      <xdr:spPr>
        <a:xfrm flipV="1">
          <a:off x="6972300" y="9741998"/>
          <a:ext cx="8890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1" name="フローチャート: 判断 350"/>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138173</xdr:rowOff>
    </xdr:from>
    <xdr:ext cx="469744" cy="259045"/>
    <xdr:sp macro="" textlink="">
      <xdr:nvSpPr>
        <xdr:cNvPr id="352" name="テキスト ボックス 351"/>
        <xdr:cNvSpPr txBox="1"/>
      </xdr:nvSpPr>
      <xdr:spPr>
        <a:xfrm>
          <a:off x="7626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153136</xdr:rowOff>
    </xdr:from>
    <xdr:to>
      <xdr:col>36</xdr:col>
      <xdr:colOff>165100</xdr:colOff>
      <xdr:row>57</xdr:row>
      <xdr:rowOff>83286</xdr:rowOff>
    </xdr:to>
    <xdr:sp macro="" textlink="">
      <xdr:nvSpPr>
        <xdr:cNvPr id="353" name="フローチャート: 判断 352"/>
        <xdr:cNvSpPr/>
      </xdr:nvSpPr>
      <xdr:spPr>
        <a:xfrm>
          <a:off x="6921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74413</xdr:rowOff>
    </xdr:from>
    <xdr:ext cx="469744" cy="259045"/>
    <xdr:sp macro="" textlink="">
      <xdr:nvSpPr>
        <xdr:cNvPr id="354" name="テキスト ボックス 353"/>
        <xdr:cNvSpPr txBox="1"/>
      </xdr:nvSpPr>
      <xdr:spPr>
        <a:xfrm>
          <a:off x="6737428" y="98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87300</xdr:rowOff>
    </xdr:from>
    <xdr:to>
      <xdr:col>55</xdr:col>
      <xdr:colOff>50800</xdr:colOff>
      <xdr:row>57</xdr:row>
      <xdr:rowOff>17450</xdr:rowOff>
    </xdr:to>
    <xdr:sp macro="" textlink="">
      <xdr:nvSpPr>
        <xdr:cNvPr id="360" name="楕円 359"/>
        <xdr:cNvSpPr/>
      </xdr:nvSpPr>
      <xdr:spPr>
        <a:xfrm>
          <a:off x="10426700" y="96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65727</xdr:rowOff>
    </xdr:from>
    <xdr:ext cx="469744" cy="259045"/>
    <xdr:sp macro="" textlink="">
      <xdr:nvSpPr>
        <xdr:cNvPr id="361" name="農林水産業費該当値テキスト"/>
        <xdr:cNvSpPr txBox="1"/>
      </xdr:nvSpPr>
      <xdr:spPr>
        <a:xfrm>
          <a:off x="10528300" y="96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102159</xdr:rowOff>
    </xdr:from>
    <xdr:to>
      <xdr:col>50</xdr:col>
      <xdr:colOff>165100</xdr:colOff>
      <xdr:row>57</xdr:row>
      <xdr:rowOff>32309</xdr:rowOff>
    </xdr:to>
    <xdr:sp macro="" textlink="">
      <xdr:nvSpPr>
        <xdr:cNvPr id="362" name="楕円 361"/>
        <xdr:cNvSpPr/>
      </xdr:nvSpPr>
      <xdr:spPr>
        <a:xfrm>
          <a:off x="9588500" y="97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23436</xdr:rowOff>
    </xdr:from>
    <xdr:ext cx="469744" cy="259045"/>
    <xdr:sp macro="" textlink="">
      <xdr:nvSpPr>
        <xdr:cNvPr id="363" name="テキスト ボックス 362"/>
        <xdr:cNvSpPr txBox="1"/>
      </xdr:nvSpPr>
      <xdr:spPr>
        <a:xfrm>
          <a:off x="9404428" y="979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97998</xdr:rowOff>
    </xdr:from>
    <xdr:to>
      <xdr:col>46</xdr:col>
      <xdr:colOff>38100</xdr:colOff>
      <xdr:row>57</xdr:row>
      <xdr:rowOff>28148</xdr:rowOff>
    </xdr:to>
    <xdr:sp macro="" textlink="">
      <xdr:nvSpPr>
        <xdr:cNvPr id="364" name="楕円 363"/>
        <xdr:cNvSpPr/>
      </xdr:nvSpPr>
      <xdr:spPr>
        <a:xfrm>
          <a:off x="8699500" y="96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19275</xdr:rowOff>
    </xdr:from>
    <xdr:ext cx="469744" cy="259045"/>
    <xdr:sp macro="" textlink="">
      <xdr:nvSpPr>
        <xdr:cNvPr id="365" name="テキスト ボックス 364"/>
        <xdr:cNvSpPr txBox="1"/>
      </xdr:nvSpPr>
      <xdr:spPr>
        <a:xfrm>
          <a:off x="8515428" y="97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89998</xdr:rowOff>
    </xdr:from>
    <xdr:to>
      <xdr:col>41</xdr:col>
      <xdr:colOff>101600</xdr:colOff>
      <xdr:row>57</xdr:row>
      <xdr:rowOff>20148</xdr:rowOff>
    </xdr:to>
    <xdr:sp macro="" textlink="">
      <xdr:nvSpPr>
        <xdr:cNvPr id="366" name="楕円 365"/>
        <xdr:cNvSpPr/>
      </xdr:nvSpPr>
      <xdr:spPr>
        <a:xfrm>
          <a:off x="7810500" y="96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67" name="テキスト ボックス 366"/>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99461</xdr:rowOff>
    </xdr:from>
    <xdr:to>
      <xdr:col>36</xdr:col>
      <xdr:colOff>165100</xdr:colOff>
      <xdr:row>57</xdr:row>
      <xdr:rowOff>29611</xdr:rowOff>
    </xdr:to>
    <xdr:sp macro="" textlink="">
      <xdr:nvSpPr>
        <xdr:cNvPr id="368" name="楕円 367"/>
        <xdr:cNvSpPr/>
      </xdr:nvSpPr>
      <xdr:spPr>
        <a:xfrm>
          <a:off x="6921500" y="97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46138</xdr:rowOff>
    </xdr:from>
    <xdr:ext cx="469744" cy="259045"/>
    <xdr:sp macro="" textlink="">
      <xdr:nvSpPr>
        <xdr:cNvPr id="369" name="テキスト ボックス 368"/>
        <xdr:cNvSpPr txBox="1"/>
      </xdr:nvSpPr>
      <xdr:spPr>
        <a:xfrm>
          <a:off x="6737428" y="94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1" name="直線コネクタ 390"/>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2" name="商工費最小値テキスト"/>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3" name="直線コネクタ 392"/>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4" name="商工費最大値テキスト"/>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5" name="直線コネクタ 394"/>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81042</xdr:rowOff>
    </xdr:from>
    <xdr:to>
      <xdr:col>55</xdr:col>
      <xdr:colOff>0</xdr:colOff>
      <xdr:row>77</xdr:row>
      <xdr:rowOff>132065</xdr:rowOff>
    </xdr:to>
    <xdr:cxnSp macro="">
      <xdr:nvCxnSpPr>
        <xdr:cNvPr id="396" name="直線コネクタ 395"/>
        <xdr:cNvCxnSpPr/>
      </xdr:nvCxnSpPr>
      <xdr:spPr>
        <a:xfrm flipV="1">
          <a:off x="9639300" y="13282692"/>
          <a:ext cx="8382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158411</xdr:rowOff>
    </xdr:from>
    <xdr:ext cx="534377" cy="259045"/>
    <xdr:sp macro="" textlink="">
      <xdr:nvSpPr>
        <xdr:cNvPr id="397" name="商工費平均値テキスト"/>
        <xdr:cNvSpPr txBox="1"/>
      </xdr:nvSpPr>
      <xdr:spPr>
        <a:xfrm>
          <a:off x="10528300" y="12674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398" name="フローチャート: 判断 397"/>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102758</xdr:rowOff>
    </xdr:from>
    <xdr:to>
      <xdr:col>50</xdr:col>
      <xdr:colOff>114300</xdr:colOff>
      <xdr:row>77</xdr:row>
      <xdr:rowOff>132065</xdr:rowOff>
    </xdr:to>
    <xdr:cxnSp macro="">
      <xdr:nvCxnSpPr>
        <xdr:cNvPr id="399" name="直線コネクタ 398"/>
        <xdr:cNvCxnSpPr/>
      </xdr:nvCxnSpPr>
      <xdr:spPr>
        <a:xfrm>
          <a:off x="8750300" y="13304408"/>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0" name="フローチャート: 判断 399"/>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113895</xdr:rowOff>
    </xdr:from>
    <xdr:ext cx="534377" cy="259045"/>
    <xdr:sp macro="" textlink="">
      <xdr:nvSpPr>
        <xdr:cNvPr id="401" name="テキスト ボックス 400"/>
        <xdr:cNvSpPr txBox="1"/>
      </xdr:nvSpPr>
      <xdr:spPr>
        <a:xfrm>
          <a:off x="9372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102758</xdr:rowOff>
    </xdr:from>
    <xdr:to>
      <xdr:col>45</xdr:col>
      <xdr:colOff>177800</xdr:colOff>
      <xdr:row>77</xdr:row>
      <xdr:rowOff>123789</xdr:rowOff>
    </xdr:to>
    <xdr:cxnSp macro="">
      <xdr:nvCxnSpPr>
        <xdr:cNvPr id="402" name="直線コネクタ 401"/>
        <xdr:cNvCxnSpPr/>
      </xdr:nvCxnSpPr>
      <xdr:spPr>
        <a:xfrm flipV="1">
          <a:off x="7861300" y="1330440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3" name="フローチャート: 判断 402"/>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118833</xdr:rowOff>
    </xdr:from>
    <xdr:ext cx="534377" cy="259045"/>
    <xdr:sp macro="" textlink="">
      <xdr:nvSpPr>
        <xdr:cNvPr id="404" name="テキスト ボックス 403"/>
        <xdr:cNvSpPr txBox="1"/>
      </xdr:nvSpPr>
      <xdr:spPr>
        <a:xfrm>
          <a:off x="8483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104039</xdr:rowOff>
    </xdr:from>
    <xdr:to>
      <xdr:col>41</xdr:col>
      <xdr:colOff>50800</xdr:colOff>
      <xdr:row>77</xdr:row>
      <xdr:rowOff>123789</xdr:rowOff>
    </xdr:to>
    <xdr:cxnSp macro="">
      <xdr:nvCxnSpPr>
        <xdr:cNvPr id="405" name="直線コネクタ 404"/>
        <xdr:cNvCxnSpPr/>
      </xdr:nvCxnSpPr>
      <xdr:spPr>
        <a:xfrm>
          <a:off x="6972300" y="13305689"/>
          <a:ext cx="889000" cy="1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6" name="フローチャート: 判断 405"/>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94556</xdr:rowOff>
    </xdr:from>
    <xdr:ext cx="534377" cy="259045"/>
    <xdr:sp macro="" textlink="">
      <xdr:nvSpPr>
        <xdr:cNvPr id="407" name="テキスト ボックス 406"/>
        <xdr:cNvSpPr txBox="1"/>
      </xdr:nvSpPr>
      <xdr:spPr>
        <a:xfrm>
          <a:off x="7594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151947</xdr:rowOff>
    </xdr:from>
    <xdr:to>
      <xdr:col>36</xdr:col>
      <xdr:colOff>165100</xdr:colOff>
      <xdr:row>76</xdr:row>
      <xdr:rowOff>82097</xdr:rowOff>
    </xdr:to>
    <xdr:sp macro="" textlink="">
      <xdr:nvSpPr>
        <xdr:cNvPr id="408" name="フローチャート: 判断 407"/>
        <xdr:cNvSpPr/>
      </xdr:nvSpPr>
      <xdr:spPr>
        <a:xfrm>
          <a:off x="6921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98625</xdr:rowOff>
    </xdr:from>
    <xdr:ext cx="469744" cy="259045"/>
    <xdr:sp macro="" textlink="">
      <xdr:nvSpPr>
        <xdr:cNvPr id="409" name="テキスト ボックス 408"/>
        <xdr:cNvSpPr txBox="1"/>
      </xdr:nvSpPr>
      <xdr:spPr>
        <a:xfrm>
          <a:off x="6737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30242</xdr:rowOff>
    </xdr:from>
    <xdr:to>
      <xdr:col>55</xdr:col>
      <xdr:colOff>50800</xdr:colOff>
      <xdr:row>77</xdr:row>
      <xdr:rowOff>131842</xdr:rowOff>
    </xdr:to>
    <xdr:sp macro="" textlink="">
      <xdr:nvSpPr>
        <xdr:cNvPr id="415" name="楕円 414"/>
        <xdr:cNvSpPr/>
      </xdr:nvSpPr>
      <xdr:spPr>
        <a:xfrm>
          <a:off x="10426700" y="132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116619</xdr:rowOff>
    </xdr:from>
    <xdr:ext cx="469744" cy="259045"/>
    <xdr:sp macro="" textlink="">
      <xdr:nvSpPr>
        <xdr:cNvPr id="416" name="商工費該当値テキスト"/>
        <xdr:cNvSpPr txBox="1"/>
      </xdr:nvSpPr>
      <xdr:spPr>
        <a:xfrm>
          <a:off x="10528300" y="13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81265</xdr:rowOff>
    </xdr:from>
    <xdr:to>
      <xdr:col>50</xdr:col>
      <xdr:colOff>165100</xdr:colOff>
      <xdr:row>78</xdr:row>
      <xdr:rowOff>11415</xdr:rowOff>
    </xdr:to>
    <xdr:sp macro="" textlink="">
      <xdr:nvSpPr>
        <xdr:cNvPr id="417" name="楕円 416"/>
        <xdr:cNvSpPr/>
      </xdr:nvSpPr>
      <xdr:spPr>
        <a:xfrm>
          <a:off x="9588500" y="1328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2542</xdr:rowOff>
    </xdr:from>
    <xdr:ext cx="469744" cy="259045"/>
    <xdr:sp macro="" textlink="">
      <xdr:nvSpPr>
        <xdr:cNvPr id="418" name="テキスト ボックス 417"/>
        <xdr:cNvSpPr txBox="1"/>
      </xdr:nvSpPr>
      <xdr:spPr>
        <a:xfrm>
          <a:off x="9404428" y="1337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51958</xdr:rowOff>
    </xdr:from>
    <xdr:to>
      <xdr:col>46</xdr:col>
      <xdr:colOff>38100</xdr:colOff>
      <xdr:row>77</xdr:row>
      <xdr:rowOff>153558</xdr:rowOff>
    </xdr:to>
    <xdr:sp macro="" textlink="">
      <xdr:nvSpPr>
        <xdr:cNvPr id="419" name="楕円 418"/>
        <xdr:cNvSpPr/>
      </xdr:nvSpPr>
      <xdr:spPr>
        <a:xfrm>
          <a:off x="8699500" y="132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144685</xdr:rowOff>
    </xdr:from>
    <xdr:ext cx="469744" cy="259045"/>
    <xdr:sp macro="" textlink="">
      <xdr:nvSpPr>
        <xdr:cNvPr id="420" name="テキスト ボックス 419"/>
        <xdr:cNvSpPr txBox="1"/>
      </xdr:nvSpPr>
      <xdr:spPr>
        <a:xfrm>
          <a:off x="851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72989</xdr:rowOff>
    </xdr:from>
    <xdr:to>
      <xdr:col>41</xdr:col>
      <xdr:colOff>101600</xdr:colOff>
      <xdr:row>78</xdr:row>
      <xdr:rowOff>3139</xdr:rowOff>
    </xdr:to>
    <xdr:sp macro="" textlink="">
      <xdr:nvSpPr>
        <xdr:cNvPr id="421" name="楕円 420"/>
        <xdr:cNvSpPr/>
      </xdr:nvSpPr>
      <xdr:spPr>
        <a:xfrm>
          <a:off x="7810500" y="132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165716</xdr:rowOff>
    </xdr:from>
    <xdr:ext cx="469744" cy="259045"/>
    <xdr:sp macro="" textlink="">
      <xdr:nvSpPr>
        <xdr:cNvPr id="422" name="テキスト ボックス 421"/>
        <xdr:cNvSpPr txBox="1"/>
      </xdr:nvSpPr>
      <xdr:spPr>
        <a:xfrm>
          <a:off x="7626428" y="1336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53239</xdr:rowOff>
    </xdr:from>
    <xdr:to>
      <xdr:col>36</xdr:col>
      <xdr:colOff>165100</xdr:colOff>
      <xdr:row>77</xdr:row>
      <xdr:rowOff>154839</xdr:rowOff>
    </xdr:to>
    <xdr:sp macro="" textlink="">
      <xdr:nvSpPr>
        <xdr:cNvPr id="423" name="楕円 422"/>
        <xdr:cNvSpPr/>
      </xdr:nvSpPr>
      <xdr:spPr>
        <a:xfrm>
          <a:off x="69215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145966</xdr:rowOff>
    </xdr:from>
    <xdr:ext cx="469744" cy="259045"/>
    <xdr:sp macro="" textlink="">
      <xdr:nvSpPr>
        <xdr:cNvPr id="424" name="テキスト ボックス 423"/>
        <xdr:cNvSpPr txBox="1"/>
      </xdr:nvSpPr>
      <xdr:spPr>
        <a:xfrm>
          <a:off x="6737428" y="133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1" name="直線コネクタ 450"/>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2" name="土木費最小値テキスト"/>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3" name="直線コネクタ 452"/>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4" name="土木費最大値テキスト"/>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5" name="直線コネクタ 454"/>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19619</xdr:rowOff>
    </xdr:from>
    <xdr:to>
      <xdr:col>55</xdr:col>
      <xdr:colOff>0</xdr:colOff>
      <xdr:row>95</xdr:row>
      <xdr:rowOff>26118</xdr:rowOff>
    </xdr:to>
    <xdr:cxnSp macro="">
      <xdr:nvCxnSpPr>
        <xdr:cNvPr id="456" name="直線コネクタ 455"/>
        <xdr:cNvCxnSpPr/>
      </xdr:nvCxnSpPr>
      <xdr:spPr>
        <a:xfrm>
          <a:off x="9639300" y="16307369"/>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115271</xdr:rowOff>
    </xdr:from>
    <xdr:ext cx="534377" cy="259045"/>
    <xdr:sp macro="" textlink="">
      <xdr:nvSpPr>
        <xdr:cNvPr id="457" name="土木費平均値テキスト"/>
        <xdr:cNvSpPr txBox="1"/>
      </xdr:nvSpPr>
      <xdr:spPr>
        <a:xfrm>
          <a:off x="10528300" y="1606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58" name="フローチャート: 判断 457"/>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143945</xdr:rowOff>
    </xdr:from>
    <xdr:to>
      <xdr:col>50</xdr:col>
      <xdr:colOff>114300</xdr:colOff>
      <xdr:row>95</xdr:row>
      <xdr:rowOff>19619</xdr:rowOff>
    </xdr:to>
    <xdr:cxnSp macro="">
      <xdr:nvCxnSpPr>
        <xdr:cNvPr id="459" name="直線コネクタ 458"/>
        <xdr:cNvCxnSpPr/>
      </xdr:nvCxnSpPr>
      <xdr:spPr>
        <a:xfrm>
          <a:off x="8750300" y="16260245"/>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0" name="フローチャート: 判断 459"/>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66014</xdr:rowOff>
    </xdr:from>
    <xdr:ext cx="534377" cy="259045"/>
    <xdr:sp macro="" textlink="">
      <xdr:nvSpPr>
        <xdr:cNvPr id="461" name="テキスト ボックス 460"/>
        <xdr:cNvSpPr txBox="1"/>
      </xdr:nvSpPr>
      <xdr:spPr>
        <a:xfrm>
          <a:off x="9372111" y="160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143945</xdr:rowOff>
    </xdr:from>
    <xdr:to>
      <xdr:col>45</xdr:col>
      <xdr:colOff>177800</xdr:colOff>
      <xdr:row>95</xdr:row>
      <xdr:rowOff>81603</xdr:rowOff>
    </xdr:to>
    <xdr:cxnSp macro="">
      <xdr:nvCxnSpPr>
        <xdr:cNvPr id="462" name="直線コネクタ 461"/>
        <xdr:cNvCxnSpPr/>
      </xdr:nvCxnSpPr>
      <xdr:spPr>
        <a:xfrm flipV="1">
          <a:off x="7861300" y="16260245"/>
          <a:ext cx="889000" cy="10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3" name="フローチャート: 判断 462"/>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23722</xdr:rowOff>
    </xdr:from>
    <xdr:ext cx="534377" cy="259045"/>
    <xdr:sp macro="" textlink="">
      <xdr:nvSpPr>
        <xdr:cNvPr id="464" name="テキスト ボックス 463"/>
        <xdr:cNvSpPr txBox="1"/>
      </xdr:nvSpPr>
      <xdr:spPr>
        <a:xfrm>
          <a:off x="8483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417</xdr:rowOff>
    </xdr:from>
    <xdr:to>
      <xdr:col>41</xdr:col>
      <xdr:colOff>50800</xdr:colOff>
      <xdr:row>95</xdr:row>
      <xdr:rowOff>81603</xdr:rowOff>
    </xdr:to>
    <xdr:cxnSp macro="">
      <xdr:nvCxnSpPr>
        <xdr:cNvPr id="465" name="直線コネクタ 464"/>
        <xdr:cNvCxnSpPr/>
      </xdr:nvCxnSpPr>
      <xdr:spPr>
        <a:xfrm>
          <a:off x="6972300" y="16288167"/>
          <a:ext cx="889000" cy="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6" name="フローチャート: 判断 465"/>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17290</xdr:rowOff>
    </xdr:from>
    <xdr:ext cx="534377" cy="259045"/>
    <xdr:sp macro="" textlink="">
      <xdr:nvSpPr>
        <xdr:cNvPr id="467" name="テキスト ボックス 466"/>
        <xdr:cNvSpPr txBox="1"/>
      </xdr:nvSpPr>
      <xdr:spPr>
        <a:xfrm>
          <a:off x="7594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147455</xdr:rowOff>
    </xdr:from>
    <xdr:to>
      <xdr:col>36</xdr:col>
      <xdr:colOff>165100</xdr:colOff>
      <xdr:row>96</xdr:row>
      <xdr:rowOff>77605</xdr:rowOff>
    </xdr:to>
    <xdr:sp macro="" textlink="">
      <xdr:nvSpPr>
        <xdr:cNvPr id="468" name="フローチャート: 判断 467"/>
        <xdr:cNvSpPr/>
      </xdr:nvSpPr>
      <xdr:spPr>
        <a:xfrm>
          <a:off x="6921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68732</xdr:rowOff>
    </xdr:from>
    <xdr:ext cx="534377" cy="259045"/>
    <xdr:sp macro="" textlink="">
      <xdr:nvSpPr>
        <xdr:cNvPr id="469" name="テキスト ボックス 468"/>
        <xdr:cNvSpPr txBox="1"/>
      </xdr:nvSpPr>
      <xdr:spPr>
        <a:xfrm>
          <a:off x="6705111" y="165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146768</xdr:rowOff>
    </xdr:from>
    <xdr:to>
      <xdr:col>55</xdr:col>
      <xdr:colOff>50800</xdr:colOff>
      <xdr:row>95</xdr:row>
      <xdr:rowOff>76918</xdr:rowOff>
    </xdr:to>
    <xdr:sp macro="" textlink="">
      <xdr:nvSpPr>
        <xdr:cNvPr id="475" name="楕円 474"/>
        <xdr:cNvSpPr/>
      </xdr:nvSpPr>
      <xdr:spPr>
        <a:xfrm>
          <a:off x="10426700" y="162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125195</xdr:rowOff>
    </xdr:from>
    <xdr:ext cx="534377" cy="259045"/>
    <xdr:sp macro="" textlink="">
      <xdr:nvSpPr>
        <xdr:cNvPr id="476" name="土木費該当値テキスト"/>
        <xdr:cNvSpPr txBox="1"/>
      </xdr:nvSpPr>
      <xdr:spPr>
        <a:xfrm>
          <a:off x="10528300" y="162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140269</xdr:rowOff>
    </xdr:from>
    <xdr:to>
      <xdr:col>50</xdr:col>
      <xdr:colOff>165100</xdr:colOff>
      <xdr:row>95</xdr:row>
      <xdr:rowOff>70419</xdr:rowOff>
    </xdr:to>
    <xdr:sp macro="" textlink="">
      <xdr:nvSpPr>
        <xdr:cNvPr id="477" name="楕円 476"/>
        <xdr:cNvSpPr/>
      </xdr:nvSpPr>
      <xdr:spPr>
        <a:xfrm>
          <a:off x="9588500" y="162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61546</xdr:rowOff>
    </xdr:from>
    <xdr:ext cx="534377" cy="259045"/>
    <xdr:sp macro="" textlink="">
      <xdr:nvSpPr>
        <xdr:cNvPr id="478" name="テキスト ボックス 477"/>
        <xdr:cNvSpPr txBox="1"/>
      </xdr:nvSpPr>
      <xdr:spPr>
        <a:xfrm>
          <a:off x="9372111" y="163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93145</xdr:rowOff>
    </xdr:from>
    <xdr:to>
      <xdr:col>46</xdr:col>
      <xdr:colOff>38100</xdr:colOff>
      <xdr:row>95</xdr:row>
      <xdr:rowOff>23295</xdr:rowOff>
    </xdr:to>
    <xdr:sp macro="" textlink="">
      <xdr:nvSpPr>
        <xdr:cNvPr id="479" name="楕円 478"/>
        <xdr:cNvSpPr/>
      </xdr:nvSpPr>
      <xdr:spPr>
        <a:xfrm>
          <a:off x="8699500" y="1620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14422</xdr:rowOff>
    </xdr:from>
    <xdr:ext cx="534377" cy="259045"/>
    <xdr:sp macro="" textlink="">
      <xdr:nvSpPr>
        <xdr:cNvPr id="480" name="テキスト ボックス 479"/>
        <xdr:cNvSpPr txBox="1"/>
      </xdr:nvSpPr>
      <xdr:spPr>
        <a:xfrm>
          <a:off x="8483111" y="1630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30803</xdr:rowOff>
    </xdr:from>
    <xdr:to>
      <xdr:col>41</xdr:col>
      <xdr:colOff>101600</xdr:colOff>
      <xdr:row>95</xdr:row>
      <xdr:rowOff>132403</xdr:rowOff>
    </xdr:to>
    <xdr:sp macro="" textlink="">
      <xdr:nvSpPr>
        <xdr:cNvPr id="481" name="楕円 480"/>
        <xdr:cNvSpPr/>
      </xdr:nvSpPr>
      <xdr:spPr>
        <a:xfrm>
          <a:off x="7810500" y="163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123530</xdr:rowOff>
    </xdr:from>
    <xdr:ext cx="534377" cy="259045"/>
    <xdr:sp macro="" textlink="">
      <xdr:nvSpPr>
        <xdr:cNvPr id="482" name="テキスト ボックス 481"/>
        <xdr:cNvSpPr txBox="1"/>
      </xdr:nvSpPr>
      <xdr:spPr>
        <a:xfrm>
          <a:off x="7594111" y="1641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121067</xdr:rowOff>
    </xdr:from>
    <xdr:to>
      <xdr:col>36</xdr:col>
      <xdr:colOff>165100</xdr:colOff>
      <xdr:row>95</xdr:row>
      <xdr:rowOff>51217</xdr:rowOff>
    </xdr:to>
    <xdr:sp macro="" textlink="">
      <xdr:nvSpPr>
        <xdr:cNvPr id="483" name="楕円 482"/>
        <xdr:cNvSpPr/>
      </xdr:nvSpPr>
      <xdr:spPr>
        <a:xfrm>
          <a:off x="6921500" y="162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67744</xdr:rowOff>
    </xdr:from>
    <xdr:ext cx="534377" cy="259045"/>
    <xdr:sp macro="" textlink="">
      <xdr:nvSpPr>
        <xdr:cNvPr id="484" name="テキスト ボックス 483"/>
        <xdr:cNvSpPr txBox="1"/>
      </xdr:nvSpPr>
      <xdr:spPr>
        <a:xfrm>
          <a:off x="6705111" y="1601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7" name="テキスト ボックス 496"/>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9" name="テキスト ボックス 508"/>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3" name="直線コネクタ 512"/>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4" name="消防費最小値テキスト"/>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5" name="直線コネクタ 514"/>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6" name="消防費最大値テキスト"/>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7" name="直線コネクタ 516"/>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7683</xdr:rowOff>
    </xdr:from>
    <xdr:to>
      <xdr:col>85</xdr:col>
      <xdr:colOff>127000</xdr:colOff>
      <xdr:row>38</xdr:row>
      <xdr:rowOff>39783</xdr:rowOff>
    </xdr:to>
    <xdr:cxnSp macro="">
      <xdr:nvCxnSpPr>
        <xdr:cNvPr id="518" name="直線コネクタ 517"/>
        <xdr:cNvCxnSpPr/>
      </xdr:nvCxnSpPr>
      <xdr:spPr>
        <a:xfrm flipV="1">
          <a:off x="15481300" y="6522783"/>
          <a:ext cx="838200" cy="3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167403</xdr:rowOff>
    </xdr:from>
    <xdr:ext cx="534377" cy="259045"/>
    <xdr:sp macro="" textlink="">
      <xdr:nvSpPr>
        <xdr:cNvPr id="519" name="消防費平均値テキスト"/>
        <xdr:cNvSpPr txBox="1"/>
      </xdr:nvSpPr>
      <xdr:spPr>
        <a:xfrm>
          <a:off x="16370300" y="599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0" name="フローチャート: 判断 519"/>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32068</xdr:rowOff>
    </xdr:from>
    <xdr:to>
      <xdr:col>81</xdr:col>
      <xdr:colOff>50800</xdr:colOff>
      <xdr:row>38</xdr:row>
      <xdr:rowOff>39783</xdr:rowOff>
    </xdr:to>
    <xdr:cxnSp macro="">
      <xdr:nvCxnSpPr>
        <xdr:cNvPr id="521" name="直線コネクタ 520"/>
        <xdr:cNvCxnSpPr/>
      </xdr:nvCxnSpPr>
      <xdr:spPr>
        <a:xfrm>
          <a:off x="14592300" y="6547168"/>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2" name="フローチャート: 判断 521"/>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135590</xdr:rowOff>
    </xdr:from>
    <xdr:ext cx="534377" cy="259045"/>
    <xdr:sp macro="" textlink="">
      <xdr:nvSpPr>
        <xdr:cNvPr id="523" name="テキスト ボックス 522"/>
        <xdr:cNvSpPr txBox="1"/>
      </xdr:nvSpPr>
      <xdr:spPr>
        <a:xfrm>
          <a:off x="15214111" y="59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158274</xdr:rowOff>
    </xdr:from>
    <xdr:to>
      <xdr:col>76</xdr:col>
      <xdr:colOff>114300</xdr:colOff>
      <xdr:row>38</xdr:row>
      <xdr:rowOff>32068</xdr:rowOff>
    </xdr:to>
    <xdr:cxnSp macro="">
      <xdr:nvCxnSpPr>
        <xdr:cNvPr id="524" name="直線コネクタ 523"/>
        <xdr:cNvCxnSpPr/>
      </xdr:nvCxnSpPr>
      <xdr:spPr>
        <a:xfrm>
          <a:off x="13703300" y="6501924"/>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5" name="フローチャート: 判断 524"/>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64628</xdr:rowOff>
    </xdr:from>
    <xdr:ext cx="534377" cy="259045"/>
    <xdr:sp macro="" textlink="">
      <xdr:nvSpPr>
        <xdr:cNvPr id="526" name="テキスト ボックス 525"/>
        <xdr:cNvSpPr txBox="1"/>
      </xdr:nvSpPr>
      <xdr:spPr>
        <a:xfrm>
          <a:off x="14325111" y="60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31496</xdr:rowOff>
    </xdr:from>
    <xdr:to>
      <xdr:col>71</xdr:col>
      <xdr:colOff>177800</xdr:colOff>
      <xdr:row>37</xdr:row>
      <xdr:rowOff>158274</xdr:rowOff>
    </xdr:to>
    <xdr:cxnSp macro="">
      <xdr:nvCxnSpPr>
        <xdr:cNvPr id="527" name="直線コネクタ 526"/>
        <xdr:cNvCxnSpPr/>
      </xdr:nvCxnSpPr>
      <xdr:spPr>
        <a:xfrm>
          <a:off x="12814300" y="6203696"/>
          <a:ext cx="889000" cy="29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28" name="フローチャート: 判断 527"/>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46721</xdr:rowOff>
    </xdr:from>
    <xdr:ext cx="534377" cy="259045"/>
    <xdr:sp macro="" textlink="">
      <xdr:nvSpPr>
        <xdr:cNvPr id="529" name="テキスト ボックス 528"/>
        <xdr:cNvSpPr txBox="1"/>
      </xdr:nvSpPr>
      <xdr:spPr>
        <a:xfrm>
          <a:off x="13436111" y="6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150241</xdr:rowOff>
    </xdr:from>
    <xdr:to>
      <xdr:col>67</xdr:col>
      <xdr:colOff>101600</xdr:colOff>
      <xdr:row>37</xdr:row>
      <xdr:rowOff>80391</xdr:rowOff>
    </xdr:to>
    <xdr:sp macro="" textlink="">
      <xdr:nvSpPr>
        <xdr:cNvPr id="530" name="フローチャート: 判断 529"/>
        <xdr:cNvSpPr/>
      </xdr:nvSpPr>
      <xdr:spPr>
        <a:xfrm>
          <a:off x="12763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71518</xdr:rowOff>
    </xdr:from>
    <xdr:ext cx="534377" cy="259045"/>
    <xdr:sp macro="" textlink="">
      <xdr:nvSpPr>
        <xdr:cNvPr id="531" name="テキスト ボックス 530"/>
        <xdr:cNvSpPr txBox="1"/>
      </xdr:nvSpPr>
      <xdr:spPr>
        <a:xfrm>
          <a:off x="12547111" y="64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128334</xdr:rowOff>
    </xdr:from>
    <xdr:to>
      <xdr:col>85</xdr:col>
      <xdr:colOff>177800</xdr:colOff>
      <xdr:row>38</xdr:row>
      <xdr:rowOff>58483</xdr:rowOff>
    </xdr:to>
    <xdr:sp macro="" textlink="">
      <xdr:nvSpPr>
        <xdr:cNvPr id="537" name="楕円 536"/>
        <xdr:cNvSpPr/>
      </xdr:nvSpPr>
      <xdr:spPr>
        <a:xfrm>
          <a:off x="16268700" y="6471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106761</xdr:rowOff>
    </xdr:from>
    <xdr:ext cx="534377" cy="259045"/>
    <xdr:sp macro="" textlink="">
      <xdr:nvSpPr>
        <xdr:cNvPr id="538" name="消防費該当値テキスト"/>
        <xdr:cNvSpPr txBox="1"/>
      </xdr:nvSpPr>
      <xdr:spPr>
        <a:xfrm>
          <a:off x="16370300" y="64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160433</xdr:rowOff>
    </xdr:from>
    <xdr:to>
      <xdr:col>81</xdr:col>
      <xdr:colOff>101600</xdr:colOff>
      <xdr:row>38</xdr:row>
      <xdr:rowOff>90583</xdr:rowOff>
    </xdr:to>
    <xdr:sp macro="" textlink="">
      <xdr:nvSpPr>
        <xdr:cNvPr id="539" name="楕円 538"/>
        <xdr:cNvSpPr/>
      </xdr:nvSpPr>
      <xdr:spPr>
        <a:xfrm>
          <a:off x="15430500" y="65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81710</xdr:rowOff>
    </xdr:from>
    <xdr:ext cx="534377" cy="259045"/>
    <xdr:sp macro="" textlink="">
      <xdr:nvSpPr>
        <xdr:cNvPr id="540" name="テキスト ボックス 539"/>
        <xdr:cNvSpPr txBox="1"/>
      </xdr:nvSpPr>
      <xdr:spPr>
        <a:xfrm>
          <a:off x="15214111" y="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152717</xdr:rowOff>
    </xdr:from>
    <xdr:to>
      <xdr:col>76</xdr:col>
      <xdr:colOff>165100</xdr:colOff>
      <xdr:row>38</xdr:row>
      <xdr:rowOff>82868</xdr:rowOff>
    </xdr:to>
    <xdr:sp macro="" textlink="">
      <xdr:nvSpPr>
        <xdr:cNvPr id="541" name="楕円 540"/>
        <xdr:cNvSpPr/>
      </xdr:nvSpPr>
      <xdr:spPr>
        <a:xfrm>
          <a:off x="14541500" y="6496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73995</xdr:rowOff>
    </xdr:from>
    <xdr:ext cx="534377" cy="259045"/>
    <xdr:sp macro="" textlink="">
      <xdr:nvSpPr>
        <xdr:cNvPr id="542" name="テキスト ボックス 541"/>
        <xdr:cNvSpPr txBox="1"/>
      </xdr:nvSpPr>
      <xdr:spPr>
        <a:xfrm>
          <a:off x="14325111" y="65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107474</xdr:rowOff>
    </xdr:from>
    <xdr:to>
      <xdr:col>72</xdr:col>
      <xdr:colOff>38100</xdr:colOff>
      <xdr:row>38</xdr:row>
      <xdr:rowOff>37624</xdr:rowOff>
    </xdr:to>
    <xdr:sp macro="" textlink="">
      <xdr:nvSpPr>
        <xdr:cNvPr id="543" name="楕円 542"/>
        <xdr:cNvSpPr/>
      </xdr:nvSpPr>
      <xdr:spPr>
        <a:xfrm>
          <a:off x="13652500" y="64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28751</xdr:rowOff>
    </xdr:from>
    <xdr:ext cx="534377" cy="259045"/>
    <xdr:sp macro="" textlink="">
      <xdr:nvSpPr>
        <xdr:cNvPr id="544" name="テキスト ボックス 543"/>
        <xdr:cNvSpPr txBox="1"/>
      </xdr:nvSpPr>
      <xdr:spPr>
        <a:xfrm>
          <a:off x="13436111" y="65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152146</xdr:rowOff>
    </xdr:from>
    <xdr:to>
      <xdr:col>67</xdr:col>
      <xdr:colOff>101600</xdr:colOff>
      <xdr:row>36</xdr:row>
      <xdr:rowOff>82296</xdr:rowOff>
    </xdr:to>
    <xdr:sp macro="" textlink="">
      <xdr:nvSpPr>
        <xdr:cNvPr id="545" name="楕円 544"/>
        <xdr:cNvSpPr/>
      </xdr:nvSpPr>
      <xdr:spPr>
        <a:xfrm>
          <a:off x="12763500" y="61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98823</xdr:rowOff>
    </xdr:from>
    <xdr:ext cx="534377" cy="259045"/>
    <xdr:sp macro="" textlink="">
      <xdr:nvSpPr>
        <xdr:cNvPr id="546" name="テキスト ボックス 545"/>
        <xdr:cNvSpPr txBox="1"/>
      </xdr:nvSpPr>
      <xdr:spPr>
        <a:xfrm>
          <a:off x="12547111" y="592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99169</xdr:rowOff>
    </xdr:from>
    <xdr:to>
      <xdr:col>85</xdr:col>
      <xdr:colOff>126364</xdr:colOff>
      <xdr:row>57</xdr:row>
      <xdr:rowOff>36419</xdr:rowOff>
    </xdr:to>
    <xdr:cxnSp macro="">
      <xdr:nvCxnSpPr>
        <xdr:cNvPr id="569" name="直線コネクタ 568"/>
        <xdr:cNvCxnSpPr/>
      </xdr:nvCxnSpPr>
      <xdr:spPr>
        <a:xfrm flipV="1">
          <a:off x="16317595" y="8843119"/>
          <a:ext cx="1269" cy="9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40246</xdr:rowOff>
    </xdr:from>
    <xdr:ext cx="534377" cy="259045"/>
    <xdr:sp macro="" textlink="">
      <xdr:nvSpPr>
        <xdr:cNvPr id="570" name="教育費最小値テキスト"/>
        <xdr:cNvSpPr txBox="1"/>
      </xdr:nvSpPr>
      <xdr:spPr>
        <a:xfrm>
          <a:off x="16370300" y="981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36419</xdr:rowOff>
    </xdr:from>
    <xdr:to>
      <xdr:col>86</xdr:col>
      <xdr:colOff>25400</xdr:colOff>
      <xdr:row>57</xdr:row>
      <xdr:rowOff>36419</xdr:rowOff>
    </xdr:to>
    <xdr:cxnSp macro="">
      <xdr:nvCxnSpPr>
        <xdr:cNvPr id="571" name="直線コネクタ 570"/>
        <xdr:cNvCxnSpPr/>
      </xdr:nvCxnSpPr>
      <xdr:spPr>
        <a:xfrm>
          <a:off x="16230600" y="9809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45846</xdr:rowOff>
    </xdr:from>
    <xdr:ext cx="534377" cy="259045"/>
    <xdr:sp macro="" textlink="">
      <xdr:nvSpPr>
        <xdr:cNvPr id="572" name="教育費最大値テキスト"/>
        <xdr:cNvSpPr txBox="1"/>
      </xdr:nvSpPr>
      <xdr:spPr>
        <a:xfrm>
          <a:off x="16370300" y="861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99169</xdr:rowOff>
    </xdr:from>
    <xdr:to>
      <xdr:col>86</xdr:col>
      <xdr:colOff>25400</xdr:colOff>
      <xdr:row>51</xdr:row>
      <xdr:rowOff>99169</xdr:rowOff>
    </xdr:to>
    <xdr:cxnSp macro="">
      <xdr:nvCxnSpPr>
        <xdr:cNvPr id="573" name="直線コネクタ 572"/>
        <xdr:cNvCxnSpPr/>
      </xdr:nvCxnSpPr>
      <xdr:spPr>
        <a:xfrm>
          <a:off x="16230600" y="88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36419</xdr:rowOff>
    </xdr:from>
    <xdr:to>
      <xdr:col>85</xdr:col>
      <xdr:colOff>127000</xdr:colOff>
      <xdr:row>57</xdr:row>
      <xdr:rowOff>158605</xdr:rowOff>
    </xdr:to>
    <xdr:cxnSp macro="">
      <xdr:nvCxnSpPr>
        <xdr:cNvPr id="574" name="直線コネクタ 573"/>
        <xdr:cNvCxnSpPr/>
      </xdr:nvCxnSpPr>
      <xdr:spPr>
        <a:xfrm flipV="1">
          <a:off x="15481300" y="9809069"/>
          <a:ext cx="838200" cy="12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137472</xdr:rowOff>
    </xdr:from>
    <xdr:ext cx="534377" cy="259045"/>
    <xdr:sp macro="" textlink="">
      <xdr:nvSpPr>
        <xdr:cNvPr id="575" name="教育費平均値テキスト"/>
        <xdr:cNvSpPr txBox="1"/>
      </xdr:nvSpPr>
      <xdr:spPr>
        <a:xfrm>
          <a:off x="16370300" y="9224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114595</xdr:rowOff>
    </xdr:from>
    <xdr:to>
      <xdr:col>85</xdr:col>
      <xdr:colOff>177800</xdr:colOff>
      <xdr:row>55</xdr:row>
      <xdr:rowOff>44745</xdr:rowOff>
    </xdr:to>
    <xdr:sp macro="" textlink="">
      <xdr:nvSpPr>
        <xdr:cNvPr id="576" name="フローチャート: 判断 575"/>
        <xdr:cNvSpPr/>
      </xdr:nvSpPr>
      <xdr:spPr>
        <a:xfrm>
          <a:off x="16268700" y="93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158605</xdr:rowOff>
    </xdr:from>
    <xdr:to>
      <xdr:col>81</xdr:col>
      <xdr:colOff>50800</xdr:colOff>
      <xdr:row>58</xdr:row>
      <xdr:rowOff>78207</xdr:rowOff>
    </xdr:to>
    <xdr:cxnSp macro="">
      <xdr:nvCxnSpPr>
        <xdr:cNvPr id="577" name="直線コネクタ 576"/>
        <xdr:cNvCxnSpPr/>
      </xdr:nvCxnSpPr>
      <xdr:spPr>
        <a:xfrm flipV="1">
          <a:off x="14592300" y="9931255"/>
          <a:ext cx="889000" cy="9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89426</xdr:rowOff>
    </xdr:from>
    <xdr:to>
      <xdr:col>81</xdr:col>
      <xdr:colOff>101600</xdr:colOff>
      <xdr:row>56</xdr:row>
      <xdr:rowOff>19576</xdr:rowOff>
    </xdr:to>
    <xdr:sp macro="" textlink="">
      <xdr:nvSpPr>
        <xdr:cNvPr id="578" name="フローチャート: 判断 577"/>
        <xdr:cNvSpPr/>
      </xdr:nvSpPr>
      <xdr:spPr>
        <a:xfrm>
          <a:off x="15430500" y="95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36103</xdr:rowOff>
    </xdr:from>
    <xdr:ext cx="534377" cy="259045"/>
    <xdr:sp macro="" textlink="">
      <xdr:nvSpPr>
        <xdr:cNvPr id="579" name="テキスト ボックス 578"/>
        <xdr:cNvSpPr txBox="1"/>
      </xdr:nvSpPr>
      <xdr:spPr>
        <a:xfrm>
          <a:off x="15214111" y="92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72194</xdr:rowOff>
    </xdr:from>
    <xdr:to>
      <xdr:col>76</xdr:col>
      <xdr:colOff>114300</xdr:colOff>
      <xdr:row>58</xdr:row>
      <xdr:rowOff>78207</xdr:rowOff>
    </xdr:to>
    <xdr:cxnSp macro="">
      <xdr:nvCxnSpPr>
        <xdr:cNvPr id="580" name="直線コネクタ 579"/>
        <xdr:cNvCxnSpPr/>
      </xdr:nvCxnSpPr>
      <xdr:spPr>
        <a:xfrm>
          <a:off x="13703300" y="10016294"/>
          <a:ext cx="8890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95461</xdr:rowOff>
    </xdr:from>
    <xdr:to>
      <xdr:col>76</xdr:col>
      <xdr:colOff>165100</xdr:colOff>
      <xdr:row>56</xdr:row>
      <xdr:rowOff>25611</xdr:rowOff>
    </xdr:to>
    <xdr:sp macro="" textlink="">
      <xdr:nvSpPr>
        <xdr:cNvPr id="581" name="フローチャート: 判断 580"/>
        <xdr:cNvSpPr/>
      </xdr:nvSpPr>
      <xdr:spPr>
        <a:xfrm>
          <a:off x="14541500" y="952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42138</xdr:rowOff>
    </xdr:from>
    <xdr:ext cx="534377" cy="259045"/>
    <xdr:sp macro="" textlink="">
      <xdr:nvSpPr>
        <xdr:cNvPr id="582" name="テキスト ボックス 581"/>
        <xdr:cNvSpPr txBox="1"/>
      </xdr:nvSpPr>
      <xdr:spPr>
        <a:xfrm>
          <a:off x="14325111" y="930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113480</xdr:rowOff>
    </xdr:from>
    <xdr:to>
      <xdr:col>71</xdr:col>
      <xdr:colOff>177800</xdr:colOff>
      <xdr:row>58</xdr:row>
      <xdr:rowOff>72194</xdr:rowOff>
    </xdr:to>
    <xdr:cxnSp macro="">
      <xdr:nvCxnSpPr>
        <xdr:cNvPr id="583" name="直線コネクタ 582"/>
        <xdr:cNvCxnSpPr/>
      </xdr:nvCxnSpPr>
      <xdr:spPr>
        <a:xfrm>
          <a:off x="12814300" y="9886130"/>
          <a:ext cx="889000" cy="13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143695</xdr:rowOff>
    </xdr:from>
    <xdr:to>
      <xdr:col>72</xdr:col>
      <xdr:colOff>38100</xdr:colOff>
      <xdr:row>56</xdr:row>
      <xdr:rowOff>73845</xdr:rowOff>
    </xdr:to>
    <xdr:sp macro="" textlink="">
      <xdr:nvSpPr>
        <xdr:cNvPr id="584" name="フローチャート: 判断 583"/>
        <xdr:cNvSpPr/>
      </xdr:nvSpPr>
      <xdr:spPr>
        <a:xfrm>
          <a:off x="13652500" y="957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90372</xdr:rowOff>
    </xdr:from>
    <xdr:ext cx="534377" cy="259045"/>
    <xdr:sp macro="" textlink="">
      <xdr:nvSpPr>
        <xdr:cNvPr id="585" name="テキスト ボックス 584"/>
        <xdr:cNvSpPr txBox="1"/>
      </xdr:nvSpPr>
      <xdr:spPr>
        <a:xfrm>
          <a:off x="13436111" y="934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87871</xdr:rowOff>
    </xdr:from>
    <xdr:to>
      <xdr:col>67</xdr:col>
      <xdr:colOff>101600</xdr:colOff>
      <xdr:row>56</xdr:row>
      <xdr:rowOff>18021</xdr:rowOff>
    </xdr:to>
    <xdr:sp macro="" textlink="">
      <xdr:nvSpPr>
        <xdr:cNvPr id="586" name="フローチャート: 判断 585"/>
        <xdr:cNvSpPr/>
      </xdr:nvSpPr>
      <xdr:spPr>
        <a:xfrm>
          <a:off x="12763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34548</xdr:rowOff>
    </xdr:from>
    <xdr:ext cx="534377" cy="259045"/>
    <xdr:sp macro="" textlink="">
      <xdr:nvSpPr>
        <xdr:cNvPr id="587" name="テキスト ボックス 586"/>
        <xdr:cNvSpPr txBox="1"/>
      </xdr:nvSpPr>
      <xdr:spPr>
        <a:xfrm>
          <a:off x="12547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157069</xdr:rowOff>
    </xdr:from>
    <xdr:to>
      <xdr:col>85</xdr:col>
      <xdr:colOff>177800</xdr:colOff>
      <xdr:row>57</xdr:row>
      <xdr:rowOff>87219</xdr:rowOff>
    </xdr:to>
    <xdr:sp macro="" textlink="">
      <xdr:nvSpPr>
        <xdr:cNvPr id="593" name="楕円 592"/>
        <xdr:cNvSpPr/>
      </xdr:nvSpPr>
      <xdr:spPr>
        <a:xfrm>
          <a:off x="16268700" y="97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71996</xdr:rowOff>
    </xdr:from>
    <xdr:ext cx="534377" cy="259045"/>
    <xdr:sp macro="" textlink="">
      <xdr:nvSpPr>
        <xdr:cNvPr id="594" name="教育費該当値テキスト"/>
        <xdr:cNvSpPr txBox="1"/>
      </xdr:nvSpPr>
      <xdr:spPr>
        <a:xfrm>
          <a:off x="16370300" y="967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107805</xdr:rowOff>
    </xdr:from>
    <xdr:to>
      <xdr:col>81</xdr:col>
      <xdr:colOff>101600</xdr:colOff>
      <xdr:row>58</xdr:row>
      <xdr:rowOff>37955</xdr:rowOff>
    </xdr:to>
    <xdr:sp macro="" textlink="">
      <xdr:nvSpPr>
        <xdr:cNvPr id="595" name="楕円 594"/>
        <xdr:cNvSpPr/>
      </xdr:nvSpPr>
      <xdr:spPr>
        <a:xfrm>
          <a:off x="15430500" y="98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29082</xdr:rowOff>
    </xdr:from>
    <xdr:ext cx="534377" cy="259045"/>
    <xdr:sp macro="" textlink="">
      <xdr:nvSpPr>
        <xdr:cNvPr id="596" name="テキスト ボックス 595"/>
        <xdr:cNvSpPr txBox="1"/>
      </xdr:nvSpPr>
      <xdr:spPr>
        <a:xfrm>
          <a:off x="15214111" y="99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27407</xdr:rowOff>
    </xdr:from>
    <xdr:to>
      <xdr:col>76</xdr:col>
      <xdr:colOff>165100</xdr:colOff>
      <xdr:row>58</xdr:row>
      <xdr:rowOff>129007</xdr:rowOff>
    </xdr:to>
    <xdr:sp macro="" textlink="">
      <xdr:nvSpPr>
        <xdr:cNvPr id="597" name="楕円 596"/>
        <xdr:cNvSpPr/>
      </xdr:nvSpPr>
      <xdr:spPr>
        <a:xfrm>
          <a:off x="14541500" y="99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120134</xdr:rowOff>
    </xdr:from>
    <xdr:ext cx="534377" cy="259045"/>
    <xdr:sp macro="" textlink="">
      <xdr:nvSpPr>
        <xdr:cNvPr id="598" name="テキスト ボックス 597"/>
        <xdr:cNvSpPr txBox="1"/>
      </xdr:nvSpPr>
      <xdr:spPr>
        <a:xfrm>
          <a:off x="14325111" y="1006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21394</xdr:rowOff>
    </xdr:from>
    <xdr:to>
      <xdr:col>72</xdr:col>
      <xdr:colOff>38100</xdr:colOff>
      <xdr:row>58</xdr:row>
      <xdr:rowOff>122994</xdr:rowOff>
    </xdr:to>
    <xdr:sp macro="" textlink="">
      <xdr:nvSpPr>
        <xdr:cNvPr id="599" name="楕円 598"/>
        <xdr:cNvSpPr/>
      </xdr:nvSpPr>
      <xdr:spPr>
        <a:xfrm>
          <a:off x="13652500" y="99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114121</xdr:rowOff>
    </xdr:from>
    <xdr:ext cx="534377" cy="259045"/>
    <xdr:sp macro="" textlink="">
      <xdr:nvSpPr>
        <xdr:cNvPr id="600" name="テキスト ボックス 599"/>
        <xdr:cNvSpPr txBox="1"/>
      </xdr:nvSpPr>
      <xdr:spPr>
        <a:xfrm>
          <a:off x="13436111" y="100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62680</xdr:rowOff>
    </xdr:from>
    <xdr:to>
      <xdr:col>67</xdr:col>
      <xdr:colOff>101600</xdr:colOff>
      <xdr:row>57</xdr:row>
      <xdr:rowOff>164280</xdr:rowOff>
    </xdr:to>
    <xdr:sp macro="" textlink="">
      <xdr:nvSpPr>
        <xdr:cNvPr id="601" name="楕円 600"/>
        <xdr:cNvSpPr/>
      </xdr:nvSpPr>
      <xdr:spPr>
        <a:xfrm>
          <a:off x="12763500" y="98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155407</xdr:rowOff>
    </xdr:from>
    <xdr:ext cx="534377" cy="259045"/>
    <xdr:sp macro="" textlink="">
      <xdr:nvSpPr>
        <xdr:cNvPr id="602" name="テキスト ボックス 601"/>
        <xdr:cNvSpPr txBox="1"/>
      </xdr:nvSpPr>
      <xdr:spPr>
        <a:xfrm>
          <a:off x="12547111" y="99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24" name="直線コネクタ 623"/>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27" name="災害復旧費最大値テキスト"/>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28" name="直線コネクタ 627"/>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91877</xdr:rowOff>
    </xdr:from>
    <xdr:to>
      <xdr:col>85</xdr:col>
      <xdr:colOff>127000</xdr:colOff>
      <xdr:row>78</xdr:row>
      <xdr:rowOff>109068</xdr:rowOff>
    </xdr:to>
    <xdr:cxnSp macro="">
      <xdr:nvCxnSpPr>
        <xdr:cNvPr id="629" name="直線コネクタ 628"/>
        <xdr:cNvCxnSpPr/>
      </xdr:nvCxnSpPr>
      <xdr:spPr>
        <a:xfrm flipV="1">
          <a:off x="15481300" y="13464977"/>
          <a:ext cx="8382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150274</xdr:rowOff>
    </xdr:from>
    <xdr:ext cx="469744" cy="259045"/>
    <xdr:sp macro="" textlink="">
      <xdr:nvSpPr>
        <xdr:cNvPr id="630" name="災害復旧費平均値テキスト"/>
        <xdr:cNvSpPr txBox="1"/>
      </xdr:nvSpPr>
      <xdr:spPr>
        <a:xfrm>
          <a:off x="16370300" y="1300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1" name="フローチャート: 判断 630"/>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101386</xdr:rowOff>
    </xdr:from>
    <xdr:to>
      <xdr:col>81</xdr:col>
      <xdr:colOff>50800</xdr:colOff>
      <xdr:row>78</xdr:row>
      <xdr:rowOff>109068</xdr:rowOff>
    </xdr:to>
    <xdr:cxnSp macro="">
      <xdr:nvCxnSpPr>
        <xdr:cNvPr id="632" name="直線コネクタ 631"/>
        <xdr:cNvCxnSpPr/>
      </xdr:nvCxnSpPr>
      <xdr:spPr>
        <a:xfrm>
          <a:off x="14592300" y="13474486"/>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33" name="フローチャート: 判断 632"/>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121804</xdr:rowOff>
    </xdr:from>
    <xdr:ext cx="469744" cy="259045"/>
    <xdr:sp macro="" textlink="">
      <xdr:nvSpPr>
        <xdr:cNvPr id="634" name="テキスト ボックス 633"/>
        <xdr:cNvSpPr txBox="1"/>
      </xdr:nvSpPr>
      <xdr:spPr>
        <a:xfrm>
          <a:off x="15246428" y="12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101386</xdr:rowOff>
    </xdr:from>
    <xdr:to>
      <xdr:col>76</xdr:col>
      <xdr:colOff>114300</xdr:colOff>
      <xdr:row>78</xdr:row>
      <xdr:rowOff>105411</xdr:rowOff>
    </xdr:to>
    <xdr:cxnSp macro="">
      <xdr:nvCxnSpPr>
        <xdr:cNvPr id="635" name="直線コネクタ 634"/>
        <xdr:cNvCxnSpPr/>
      </xdr:nvCxnSpPr>
      <xdr:spPr>
        <a:xfrm flipV="1">
          <a:off x="13703300" y="13474486"/>
          <a:ext cx="889000" cy="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36" name="フローチャート: 判断 635"/>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167160</xdr:rowOff>
    </xdr:from>
    <xdr:ext cx="378565" cy="259045"/>
    <xdr:sp macro="" textlink="">
      <xdr:nvSpPr>
        <xdr:cNvPr id="637" name="テキスト ボックス 636"/>
        <xdr:cNvSpPr txBox="1"/>
      </xdr:nvSpPr>
      <xdr:spPr>
        <a:xfrm>
          <a:off x="14403017" y="1319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105411</xdr:rowOff>
    </xdr:from>
    <xdr:to>
      <xdr:col>71</xdr:col>
      <xdr:colOff>177800</xdr:colOff>
      <xdr:row>78</xdr:row>
      <xdr:rowOff>129825</xdr:rowOff>
    </xdr:to>
    <xdr:cxnSp macro="">
      <xdr:nvCxnSpPr>
        <xdr:cNvPr id="638" name="直線コネクタ 637"/>
        <xdr:cNvCxnSpPr/>
      </xdr:nvCxnSpPr>
      <xdr:spPr>
        <a:xfrm flipV="1">
          <a:off x="12814300" y="13478511"/>
          <a:ext cx="8890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39" name="フローチャート: 判断 638"/>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130492</xdr:rowOff>
    </xdr:from>
    <xdr:ext cx="378565" cy="259045"/>
    <xdr:sp macro="" textlink="">
      <xdr:nvSpPr>
        <xdr:cNvPr id="640" name="テキスト ボックス 639"/>
        <xdr:cNvSpPr txBox="1"/>
      </xdr:nvSpPr>
      <xdr:spPr>
        <a:xfrm>
          <a:off x="13514017" y="1316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61925</xdr:rowOff>
    </xdr:from>
    <xdr:to>
      <xdr:col>67</xdr:col>
      <xdr:colOff>101600</xdr:colOff>
      <xdr:row>78</xdr:row>
      <xdr:rowOff>163525</xdr:rowOff>
    </xdr:to>
    <xdr:sp macro="" textlink="">
      <xdr:nvSpPr>
        <xdr:cNvPr id="641" name="フローチャート: 判断 640"/>
        <xdr:cNvSpPr/>
      </xdr:nvSpPr>
      <xdr:spPr>
        <a:xfrm>
          <a:off x="12763500" y="134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8602</xdr:rowOff>
    </xdr:from>
    <xdr:ext cx="378565" cy="259045"/>
    <xdr:sp macro="" textlink="">
      <xdr:nvSpPr>
        <xdr:cNvPr id="642" name="テキスト ボックス 641"/>
        <xdr:cNvSpPr txBox="1"/>
      </xdr:nvSpPr>
      <xdr:spPr>
        <a:xfrm>
          <a:off x="12625017" y="13210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41077</xdr:rowOff>
    </xdr:from>
    <xdr:to>
      <xdr:col>85</xdr:col>
      <xdr:colOff>177800</xdr:colOff>
      <xdr:row>78</xdr:row>
      <xdr:rowOff>142677</xdr:rowOff>
    </xdr:to>
    <xdr:sp macro="" textlink="">
      <xdr:nvSpPr>
        <xdr:cNvPr id="648" name="楕円 647"/>
        <xdr:cNvSpPr/>
      </xdr:nvSpPr>
      <xdr:spPr>
        <a:xfrm>
          <a:off x="16268700" y="134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127454</xdr:rowOff>
    </xdr:from>
    <xdr:ext cx="378565" cy="259045"/>
    <xdr:sp macro="" textlink="">
      <xdr:nvSpPr>
        <xdr:cNvPr id="649" name="災害復旧費該当値テキスト"/>
        <xdr:cNvSpPr txBox="1"/>
      </xdr:nvSpPr>
      <xdr:spPr>
        <a:xfrm>
          <a:off x="16370300" y="1332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58268</xdr:rowOff>
    </xdr:from>
    <xdr:to>
      <xdr:col>81</xdr:col>
      <xdr:colOff>101600</xdr:colOff>
      <xdr:row>78</xdr:row>
      <xdr:rowOff>159868</xdr:rowOff>
    </xdr:to>
    <xdr:sp macro="" textlink="">
      <xdr:nvSpPr>
        <xdr:cNvPr id="650" name="楕円 649"/>
        <xdr:cNvSpPr/>
      </xdr:nvSpPr>
      <xdr:spPr>
        <a:xfrm>
          <a:off x="154305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150995</xdr:rowOff>
    </xdr:from>
    <xdr:ext cx="378565" cy="259045"/>
    <xdr:sp macro="" textlink="">
      <xdr:nvSpPr>
        <xdr:cNvPr id="651" name="テキスト ボックス 650"/>
        <xdr:cNvSpPr txBox="1"/>
      </xdr:nvSpPr>
      <xdr:spPr>
        <a:xfrm>
          <a:off x="15292017" y="13524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50586</xdr:rowOff>
    </xdr:from>
    <xdr:to>
      <xdr:col>76</xdr:col>
      <xdr:colOff>165100</xdr:colOff>
      <xdr:row>78</xdr:row>
      <xdr:rowOff>152186</xdr:rowOff>
    </xdr:to>
    <xdr:sp macro="" textlink="">
      <xdr:nvSpPr>
        <xdr:cNvPr id="652" name="楕円 651"/>
        <xdr:cNvSpPr/>
      </xdr:nvSpPr>
      <xdr:spPr>
        <a:xfrm>
          <a:off x="14541500" y="134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143313</xdr:rowOff>
    </xdr:from>
    <xdr:ext cx="378565" cy="259045"/>
    <xdr:sp macro="" textlink="">
      <xdr:nvSpPr>
        <xdr:cNvPr id="653" name="テキスト ボックス 652"/>
        <xdr:cNvSpPr txBox="1"/>
      </xdr:nvSpPr>
      <xdr:spPr>
        <a:xfrm>
          <a:off x="14403017" y="1351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54611</xdr:rowOff>
    </xdr:from>
    <xdr:to>
      <xdr:col>72</xdr:col>
      <xdr:colOff>38100</xdr:colOff>
      <xdr:row>78</xdr:row>
      <xdr:rowOff>156211</xdr:rowOff>
    </xdr:to>
    <xdr:sp macro="" textlink="">
      <xdr:nvSpPr>
        <xdr:cNvPr id="654" name="楕円 653"/>
        <xdr:cNvSpPr/>
      </xdr:nvSpPr>
      <xdr:spPr>
        <a:xfrm>
          <a:off x="136525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147338</xdr:rowOff>
    </xdr:from>
    <xdr:ext cx="378565" cy="259045"/>
    <xdr:sp macro="" textlink="">
      <xdr:nvSpPr>
        <xdr:cNvPr id="655" name="テキスト ボックス 654"/>
        <xdr:cNvSpPr txBox="1"/>
      </xdr:nvSpPr>
      <xdr:spPr>
        <a:xfrm>
          <a:off x="13514017" y="1352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79025</xdr:rowOff>
    </xdr:from>
    <xdr:to>
      <xdr:col>67</xdr:col>
      <xdr:colOff>101600</xdr:colOff>
      <xdr:row>79</xdr:row>
      <xdr:rowOff>9175</xdr:rowOff>
    </xdr:to>
    <xdr:sp macro="" textlink="">
      <xdr:nvSpPr>
        <xdr:cNvPr id="656" name="楕円 655"/>
        <xdr:cNvSpPr/>
      </xdr:nvSpPr>
      <xdr:spPr>
        <a:xfrm>
          <a:off x="12763500" y="134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302</xdr:rowOff>
    </xdr:from>
    <xdr:ext cx="378565" cy="259045"/>
    <xdr:sp macro="" textlink="">
      <xdr:nvSpPr>
        <xdr:cNvPr id="657" name="テキスト ボックス 656"/>
        <xdr:cNvSpPr txBox="1"/>
      </xdr:nvSpPr>
      <xdr:spPr>
        <a:xfrm>
          <a:off x="12625017" y="13544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0" name="テキスト ボックス 66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0" name="直線コネクタ 679"/>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1" name="公債費最小値テキスト"/>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82" name="直線コネクタ 681"/>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83" name="公債費最大値テキスト"/>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84" name="直線コネクタ 683"/>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121755</xdr:rowOff>
    </xdr:from>
    <xdr:to>
      <xdr:col>85</xdr:col>
      <xdr:colOff>127000</xdr:colOff>
      <xdr:row>98</xdr:row>
      <xdr:rowOff>141185</xdr:rowOff>
    </xdr:to>
    <xdr:cxnSp macro="">
      <xdr:nvCxnSpPr>
        <xdr:cNvPr id="685" name="直線コネクタ 684"/>
        <xdr:cNvCxnSpPr/>
      </xdr:nvCxnSpPr>
      <xdr:spPr>
        <a:xfrm>
          <a:off x="15481300" y="16923855"/>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69121</xdr:rowOff>
    </xdr:from>
    <xdr:ext cx="534377" cy="259045"/>
    <xdr:sp macro="" textlink="">
      <xdr:nvSpPr>
        <xdr:cNvPr id="686" name="公債費平均値テキスト"/>
        <xdr:cNvSpPr txBox="1"/>
      </xdr:nvSpPr>
      <xdr:spPr>
        <a:xfrm>
          <a:off x="16370300" y="16356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87" name="フローチャート: 判断 686"/>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81361</xdr:rowOff>
    </xdr:from>
    <xdr:to>
      <xdr:col>81</xdr:col>
      <xdr:colOff>50800</xdr:colOff>
      <xdr:row>98</xdr:row>
      <xdr:rowOff>121755</xdr:rowOff>
    </xdr:to>
    <xdr:cxnSp macro="">
      <xdr:nvCxnSpPr>
        <xdr:cNvPr id="688" name="直線コネクタ 687"/>
        <xdr:cNvCxnSpPr/>
      </xdr:nvCxnSpPr>
      <xdr:spPr>
        <a:xfrm>
          <a:off x="14592300" y="16883461"/>
          <a:ext cx="889000" cy="4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89" name="フローチャート: 判断 688"/>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6453</xdr:rowOff>
    </xdr:from>
    <xdr:ext cx="534377" cy="259045"/>
    <xdr:sp macro="" textlink="">
      <xdr:nvSpPr>
        <xdr:cNvPr id="690" name="テキスト ボックス 689"/>
        <xdr:cNvSpPr txBox="1"/>
      </xdr:nvSpPr>
      <xdr:spPr>
        <a:xfrm>
          <a:off x="15214111" y="16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81361</xdr:rowOff>
    </xdr:from>
    <xdr:to>
      <xdr:col>76</xdr:col>
      <xdr:colOff>114300</xdr:colOff>
      <xdr:row>98</xdr:row>
      <xdr:rowOff>84173</xdr:rowOff>
    </xdr:to>
    <xdr:cxnSp macro="">
      <xdr:nvCxnSpPr>
        <xdr:cNvPr id="691" name="直線コネクタ 690"/>
        <xdr:cNvCxnSpPr/>
      </xdr:nvCxnSpPr>
      <xdr:spPr>
        <a:xfrm flipV="1">
          <a:off x="13703300" y="16883461"/>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692" name="フローチャート: 判断 691"/>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155912</xdr:rowOff>
    </xdr:from>
    <xdr:ext cx="534377" cy="259045"/>
    <xdr:sp macro="" textlink="">
      <xdr:nvSpPr>
        <xdr:cNvPr id="693" name="テキスト ボックス 692"/>
        <xdr:cNvSpPr txBox="1"/>
      </xdr:nvSpPr>
      <xdr:spPr>
        <a:xfrm>
          <a:off x="14325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26726</xdr:rowOff>
    </xdr:from>
    <xdr:to>
      <xdr:col>71</xdr:col>
      <xdr:colOff>177800</xdr:colOff>
      <xdr:row>98</xdr:row>
      <xdr:rowOff>84173</xdr:rowOff>
    </xdr:to>
    <xdr:cxnSp macro="">
      <xdr:nvCxnSpPr>
        <xdr:cNvPr id="694" name="直線コネクタ 693"/>
        <xdr:cNvCxnSpPr/>
      </xdr:nvCxnSpPr>
      <xdr:spPr>
        <a:xfrm>
          <a:off x="12814300" y="16828826"/>
          <a:ext cx="889000" cy="5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695" name="フローチャート: 判断 694"/>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157695</xdr:rowOff>
    </xdr:from>
    <xdr:ext cx="534377" cy="259045"/>
    <xdr:sp macro="" textlink="">
      <xdr:nvSpPr>
        <xdr:cNvPr id="696" name="テキスト ボックス 695"/>
        <xdr:cNvSpPr txBox="1"/>
      </xdr:nvSpPr>
      <xdr:spPr>
        <a:xfrm>
          <a:off x="13436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169962</xdr:rowOff>
    </xdr:from>
    <xdr:to>
      <xdr:col>67</xdr:col>
      <xdr:colOff>101600</xdr:colOff>
      <xdr:row>97</xdr:row>
      <xdr:rowOff>100112</xdr:rowOff>
    </xdr:to>
    <xdr:sp macro="" textlink="">
      <xdr:nvSpPr>
        <xdr:cNvPr id="697" name="フローチャート: 判断 696"/>
        <xdr:cNvSpPr/>
      </xdr:nvSpPr>
      <xdr:spPr>
        <a:xfrm>
          <a:off x="12763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116639</xdr:rowOff>
    </xdr:from>
    <xdr:ext cx="534377" cy="259045"/>
    <xdr:sp macro="" textlink="">
      <xdr:nvSpPr>
        <xdr:cNvPr id="698" name="テキスト ボックス 697"/>
        <xdr:cNvSpPr txBox="1"/>
      </xdr:nvSpPr>
      <xdr:spPr>
        <a:xfrm>
          <a:off x="12547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90385</xdr:rowOff>
    </xdr:from>
    <xdr:to>
      <xdr:col>85</xdr:col>
      <xdr:colOff>177800</xdr:colOff>
      <xdr:row>99</xdr:row>
      <xdr:rowOff>20535</xdr:rowOff>
    </xdr:to>
    <xdr:sp macro="" textlink="">
      <xdr:nvSpPr>
        <xdr:cNvPr id="704" name="楕円 703"/>
        <xdr:cNvSpPr/>
      </xdr:nvSpPr>
      <xdr:spPr>
        <a:xfrm>
          <a:off x="16268700" y="168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5312</xdr:rowOff>
    </xdr:from>
    <xdr:ext cx="534377" cy="259045"/>
    <xdr:sp macro="" textlink="">
      <xdr:nvSpPr>
        <xdr:cNvPr id="705" name="公債費該当値テキスト"/>
        <xdr:cNvSpPr txBox="1"/>
      </xdr:nvSpPr>
      <xdr:spPr>
        <a:xfrm>
          <a:off x="16370300" y="168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70955</xdr:rowOff>
    </xdr:from>
    <xdr:to>
      <xdr:col>81</xdr:col>
      <xdr:colOff>101600</xdr:colOff>
      <xdr:row>99</xdr:row>
      <xdr:rowOff>1105</xdr:rowOff>
    </xdr:to>
    <xdr:sp macro="" textlink="">
      <xdr:nvSpPr>
        <xdr:cNvPr id="706" name="楕円 705"/>
        <xdr:cNvSpPr/>
      </xdr:nvSpPr>
      <xdr:spPr>
        <a:xfrm>
          <a:off x="15430500" y="168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163682</xdr:rowOff>
    </xdr:from>
    <xdr:ext cx="534377" cy="259045"/>
    <xdr:sp macro="" textlink="">
      <xdr:nvSpPr>
        <xdr:cNvPr id="707" name="テキスト ボックス 706"/>
        <xdr:cNvSpPr txBox="1"/>
      </xdr:nvSpPr>
      <xdr:spPr>
        <a:xfrm>
          <a:off x="15214111" y="169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30561</xdr:rowOff>
    </xdr:from>
    <xdr:to>
      <xdr:col>76</xdr:col>
      <xdr:colOff>165100</xdr:colOff>
      <xdr:row>98</xdr:row>
      <xdr:rowOff>132161</xdr:rowOff>
    </xdr:to>
    <xdr:sp macro="" textlink="">
      <xdr:nvSpPr>
        <xdr:cNvPr id="708" name="楕円 707"/>
        <xdr:cNvSpPr/>
      </xdr:nvSpPr>
      <xdr:spPr>
        <a:xfrm>
          <a:off x="14541500" y="1683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123288</xdr:rowOff>
    </xdr:from>
    <xdr:ext cx="534377" cy="259045"/>
    <xdr:sp macro="" textlink="">
      <xdr:nvSpPr>
        <xdr:cNvPr id="709" name="テキスト ボックス 708"/>
        <xdr:cNvSpPr txBox="1"/>
      </xdr:nvSpPr>
      <xdr:spPr>
        <a:xfrm>
          <a:off x="14325111" y="1692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33373</xdr:rowOff>
    </xdr:from>
    <xdr:to>
      <xdr:col>72</xdr:col>
      <xdr:colOff>38100</xdr:colOff>
      <xdr:row>98</xdr:row>
      <xdr:rowOff>134973</xdr:rowOff>
    </xdr:to>
    <xdr:sp macro="" textlink="">
      <xdr:nvSpPr>
        <xdr:cNvPr id="710" name="楕円 709"/>
        <xdr:cNvSpPr/>
      </xdr:nvSpPr>
      <xdr:spPr>
        <a:xfrm>
          <a:off x="13652500" y="168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126100</xdr:rowOff>
    </xdr:from>
    <xdr:ext cx="534377" cy="259045"/>
    <xdr:sp macro="" textlink="">
      <xdr:nvSpPr>
        <xdr:cNvPr id="711" name="テキスト ボックス 710"/>
        <xdr:cNvSpPr txBox="1"/>
      </xdr:nvSpPr>
      <xdr:spPr>
        <a:xfrm>
          <a:off x="13436111" y="1692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147376</xdr:rowOff>
    </xdr:from>
    <xdr:to>
      <xdr:col>67</xdr:col>
      <xdr:colOff>101600</xdr:colOff>
      <xdr:row>98</xdr:row>
      <xdr:rowOff>77526</xdr:rowOff>
    </xdr:to>
    <xdr:sp macro="" textlink="">
      <xdr:nvSpPr>
        <xdr:cNvPr id="712" name="楕円 711"/>
        <xdr:cNvSpPr/>
      </xdr:nvSpPr>
      <xdr:spPr>
        <a:xfrm>
          <a:off x="12763500" y="167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68653</xdr:rowOff>
    </xdr:from>
    <xdr:ext cx="534377" cy="259045"/>
    <xdr:sp macro="" textlink="">
      <xdr:nvSpPr>
        <xdr:cNvPr id="713" name="テキスト ボックス 712"/>
        <xdr:cNvSpPr txBox="1"/>
      </xdr:nvSpPr>
      <xdr:spPr>
        <a:xfrm>
          <a:off x="12547111" y="168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37" name="直線コネクタ 736"/>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0"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1" name="直線コネクタ 740"/>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108077</xdr:rowOff>
    </xdr:from>
    <xdr:to>
      <xdr:col>116</xdr:col>
      <xdr:colOff>63500</xdr:colOff>
      <xdr:row>39</xdr:row>
      <xdr:rowOff>13970</xdr:rowOff>
    </xdr:to>
    <xdr:cxnSp macro="">
      <xdr:nvCxnSpPr>
        <xdr:cNvPr id="742" name="直線コネクタ 741"/>
        <xdr:cNvCxnSpPr/>
      </xdr:nvCxnSpPr>
      <xdr:spPr>
        <a:xfrm flipV="1">
          <a:off x="21323300" y="6623177"/>
          <a:ext cx="8382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43515</xdr:rowOff>
    </xdr:from>
    <xdr:ext cx="378565" cy="259045"/>
    <xdr:sp macro="" textlink="">
      <xdr:nvSpPr>
        <xdr:cNvPr id="743" name="諸支出金平均値テキスト"/>
        <xdr:cNvSpPr txBox="1"/>
      </xdr:nvSpPr>
      <xdr:spPr>
        <a:xfrm>
          <a:off x="22212300" y="6558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44" name="フローチャート: 判断 743"/>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121221</xdr:rowOff>
    </xdr:from>
    <xdr:to>
      <xdr:col>111</xdr:col>
      <xdr:colOff>177800</xdr:colOff>
      <xdr:row>39</xdr:row>
      <xdr:rowOff>13970</xdr:rowOff>
    </xdr:to>
    <xdr:cxnSp macro="">
      <xdr:nvCxnSpPr>
        <xdr:cNvPr id="745" name="直線コネクタ 744"/>
        <xdr:cNvCxnSpPr/>
      </xdr:nvCxnSpPr>
      <xdr:spPr>
        <a:xfrm>
          <a:off x="20434300" y="6636321"/>
          <a:ext cx="889000" cy="6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46" name="フローチャート: 判断 745"/>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79709</xdr:rowOff>
    </xdr:from>
    <xdr:ext cx="313932" cy="259045"/>
    <xdr:sp macro="" textlink="">
      <xdr:nvSpPr>
        <xdr:cNvPr id="747" name="テキスト ボックス 746"/>
        <xdr:cNvSpPr txBox="1"/>
      </xdr:nvSpPr>
      <xdr:spPr>
        <a:xfrm>
          <a:off x="21166333" y="6766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117983</xdr:rowOff>
    </xdr:from>
    <xdr:to>
      <xdr:col>107</xdr:col>
      <xdr:colOff>50800</xdr:colOff>
      <xdr:row>38</xdr:row>
      <xdr:rowOff>121221</xdr:rowOff>
    </xdr:to>
    <xdr:cxnSp macro="">
      <xdr:nvCxnSpPr>
        <xdr:cNvPr id="748" name="直線コネクタ 747"/>
        <xdr:cNvCxnSpPr/>
      </xdr:nvCxnSpPr>
      <xdr:spPr>
        <a:xfrm>
          <a:off x="19545300" y="6633083"/>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49" name="フローチャート: 判断 748"/>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74566</xdr:rowOff>
    </xdr:from>
    <xdr:ext cx="313932" cy="259045"/>
    <xdr:sp macro="" textlink="">
      <xdr:nvSpPr>
        <xdr:cNvPr id="750" name="テキスト ボックス 749"/>
        <xdr:cNvSpPr txBox="1"/>
      </xdr:nvSpPr>
      <xdr:spPr>
        <a:xfrm>
          <a:off x="20277333" y="67611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73406</xdr:rowOff>
    </xdr:from>
    <xdr:to>
      <xdr:col>102</xdr:col>
      <xdr:colOff>114300</xdr:colOff>
      <xdr:row>38</xdr:row>
      <xdr:rowOff>117983</xdr:rowOff>
    </xdr:to>
    <xdr:cxnSp macro="">
      <xdr:nvCxnSpPr>
        <xdr:cNvPr id="751" name="直線コネクタ 750"/>
        <xdr:cNvCxnSpPr/>
      </xdr:nvCxnSpPr>
      <xdr:spPr>
        <a:xfrm>
          <a:off x="18656300" y="6588506"/>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52" name="フローチャート: 判断 751"/>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67327</xdr:rowOff>
    </xdr:from>
    <xdr:ext cx="378565" cy="259045"/>
    <xdr:sp macro="" textlink="">
      <xdr:nvSpPr>
        <xdr:cNvPr id="753" name="テキスト ボックス 752"/>
        <xdr:cNvSpPr txBox="1"/>
      </xdr:nvSpPr>
      <xdr:spPr>
        <a:xfrm>
          <a:off x="19356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126809</xdr:rowOff>
    </xdr:from>
    <xdr:to>
      <xdr:col>98</xdr:col>
      <xdr:colOff>38100</xdr:colOff>
      <xdr:row>39</xdr:row>
      <xdr:rowOff>56959</xdr:rowOff>
    </xdr:to>
    <xdr:sp macro="" textlink="">
      <xdr:nvSpPr>
        <xdr:cNvPr id="754" name="フローチャート: 判断 753"/>
        <xdr:cNvSpPr/>
      </xdr:nvSpPr>
      <xdr:spPr>
        <a:xfrm>
          <a:off x="18605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48086</xdr:rowOff>
    </xdr:from>
    <xdr:ext cx="378565" cy="259045"/>
    <xdr:sp macro="" textlink="">
      <xdr:nvSpPr>
        <xdr:cNvPr id="755" name="テキスト ボックス 754"/>
        <xdr:cNvSpPr txBox="1"/>
      </xdr:nvSpPr>
      <xdr:spPr>
        <a:xfrm>
          <a:off x="18467017" y="6734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57277</xdr:rowOff>
    </xdr:from>
    <xdr:to>
      <xdr:col>116</xdr:col>
      <xdr:colOff>114300</xdr:colOff>
      <xdr:row>38</xdr:row>
      <xdr:rowOff>158877</xdr:rowOff>
    </xdr:to>
    <xdr:sp macro="" textlink="">
      <xdr:nvSpPr>
        <xdr:cNvPr id="761" name="楕円 760"/>
        <xdr:cNvSpPr/>
      </xdr:nvSpPr>
      <xdr:spPr>
        <a:xfrm>
          <a:off x="221107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16654</xdr:rowOff>
    </xdr:from>
    <xdr:ext cx="378565" cy="259045"/>
    <xdr:sp macro="" textlink="">
      <xdr:nvSpPr>
        <xdr:cNvPr id="762" name="諸支出金該当値テキスト"/>
        <xdr:cNvSpPr txBox="1"/>
      </xdr:nvSpPr>
      <xdr:spPr>
        <a:xfrm>
          <a:off x="22212300" y="6360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134620</xdr:rowOff>
    </xdr:from>
    <xdr:to>
      <xdr:col>112</xdr:col>
      <xdr:colOff>38100</xdr:colOff>
      <xdr:row>39</xdr:row>
      <xdr:rowOff>64770</xdr:rowOff>
    </xdr:to>
    <xdr:sp macro="" textlink="">
      <xdr:nvSpPr>
        <xdr:cNvPr id="763" name="楕円 762"/>
        <xdr:cNvSpPr/>
      </xdr:nvSpPr>
      <xdr:spPr>
        <a:xfrm>
          <a:off x="21272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81297</xdr:rowOff>
    </xdr:from>
    <xdr:ext cx="378565" cy="259045"/>
    <xdr:sp macro="" textlink="">
      <xdr:nvSpPr>
        <xdr:cNvPr id="764" name="テキスト ボックス 763"/>
        <xdr:cNvSpPr txBox="1"/>
      </xdr:nvSpPr>
      <xdr:spPr>
        <a:xfrm>
          <a:off x="21134017" y="64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70421</xdr:rowOff>
    </xdr:from>
    <xdr:to>
      <xdr:col>107</xdr:col>
      <xdr:colOff>101600</xdr:colOff>
      <xdr:row>39</xdr:row>
      <xdr:rowOff>571</xdr:rowOff>
    </xdr:to>
    <xdr:sp macro="" textlink="">
      <xdr:nvSpPr>
        <xdr:cNvPr id="765" name="楕円 764"/>
        <xdr:cNvSpPr/>
      </xdr:nvSpPr>
      <xdr:spPr>
        <a:xfrm>
          <a:off x="20383500" y="65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17099</xdr:rowOff>
    </xdr:from>
    <xdr:ext cx="378565" cy="259045"/>
    <xdr:sp macro="" textlink="">
      <xdr:nvSpPr>
        <xdr:cNvPr id="766" name="テキスト ボックス 765"/>
        <xdr:cNvSpPr txBox="1"/>
      </xdr:nvSpPr>
      <xdr:spPr>
        <a:xfrm>
          <a:off x="20245017" y="6360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67183</xdr:rowOff>
    </xdr:from>
    <xdr:to>
      <xdr:col>102</xdr:col>
      <xdr:colOff>165100</xdr:colOff>
      <xdr:row>38</xdr:row>
      <xdr:rowOff>168783</xdr:rowOff>
    </xdr:to>
    <xdr:sp macro="" textlink="">
      <xdr:nvSpPr>
        <xdr:cNvPr id="767" name="楕円 766"/>
        <xdr:cNvSpPr/>
      </xdr:nvSpPr>
      <xdr:spPr>
        <a:xfrm>
          <a:off x="19494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13860</xdr:rowOff>
    </xdr:from>
    <xdr:ext cx="378565" cy="259045"/>
    <xdr:sp macro="" textlink="">
      <xdr:nvSpPr>
        <xdr:cNvPr id="768" name="テキスト ボックス 767"/>
        <xdr:cNvSpPr txBox="1"/>
      </xdr:nvSpPr>
      <xdr:spPr>
        <a:xfrm>
          <a:off x="19356017" y="63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22606</xdr:rowOff>
    </xdr:from>
    <xdr:to>
      <xdr:col>98</xdr:col>
      <xdr:colOff>38100</xdr:colOff>
      <xdr:row>38</xdr:row>
      <xdr:rowOff>124206</xdr:rowOff>
    </xdr:to>
    <xdr:sp macro="" textlink="">
      <xdr:nvSpPr>
        <xdr:cNvPr id="769" name="楕円 768"/>
        <xdr:cNvSpPr/>
      </xdr:nvSpPr>
      <xdr:spPr>
        <a:xfrm>
          <a:off x="18605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140733</xdr:rowOff>
    </xdr:from>
    <xdr:ext cx="378565" cy="259045"/>
    <xdr:sp macro="" textlink="">
      <xdr:nvSpPr>
        <xdr:cNvPr id="770" name="テキスト ボックス 769"/>
        <xdr:cNvSpPr txBox="1"/>
      </xdr:nvSpPr>
      <xdr:spPr>
        <a:xfrm>
          <a:off x="18467017" y="631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民生費は西条保育所の更新や子ども子育て関連経費，障害児通所支援事業により増加しており，今後も多様なニーズにより増額傾向にあると考えられるが，全体的に精査をしていく必要がある。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年度からの清掃センター改修対策事業の本格実施により年々増加していることに加え，令和元年度は上水道事業へ出資金を支出したことにより更に増加した。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教育費の増加は，教育情報化推進費の増加によるものであり，今後も</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スクール構想推進事業や教育施設の老朽化対策により増額すると予想される。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土木費の減少は，下水道事業会計への繰出金の減少によるもの。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令和元年度は，実質単年度収支がマイナスとなったものの，実質収支はプラスとなり，財政調整基金を取り崩さず，決算剰余金を積み立てたことで増額した。</a:t>
          </a:r>
        </a:p>
        <a:p>
          <a:r>
            <a:rPr kumimoji="1" lang="ja-JP" altLang="en-US" sz="1400">
              <a:latin typeface="ＭＳ ゴシック" pitchFamily="49" charset="-128"/>
              <a:ea typeface="ＭＳ ゴシック" pitchFamily="49" charset="-128"/>
            </a:rPr>
            <a:t>　今後も，財政調整基金については，決算剰余金の積み立てと，最低水準の取り崩しにより適正な額の確保に努め，財政の安定化と健全化に取り組む。</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三重県鈴鹿市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全会計の中では，水道事業会計の黒字額が大部分を占めており，昨年度からほぼ横ばいである。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下水道事業においては，資本的収入と資本的支出が共に減少しているものの，建設改良費等の資本的支出の減少額の方が大きいため，黒字幅が増加している。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また，国民健康保険事業特別会計においては，事業費納付金等が増加したことから黒字幅が縮小している。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今後も，各事業への繰出金や補助金等については，適正な受益者負担を検討するとともに，一般会計の財政運営と調整を図りながら適切な金額を検討する。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65247179</v>
      </c>
      <c r="BO4" s="462"/>
      <c r="BP4" s="462"/>
      <c r="BQ4" s="462"/>
      <c r="BR4" s="462"/>
      <c r="BS4" s="462"/>
      <c r="BT4" s="462"/>
      <c r="BU4" s="463"/>
      <c r="BV4" s="461">
        <v>62978080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1.9</v>
      </c>
      <c r="CU4" s="646"/>
      <c r="CV4" s="646"/>
      <c r="CW4" s="646"/>
      <c r="CX4" s="646"/>
      <c r="CY4" s="646"/>
      <c r="CZ4" s="646"/>
      <c r="DA4" s="647"/>
      <c r="DB4" s="645">
        <v>2.6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63992704</v>
      </c>
      <c r="BO5" s="467"/>
      <c r="BP5" s="467"/>
      <c r="BQ5" s="467"/>
      <c r="BR5" s="467"/>
      <c r="BS5" s="467"/>
      <c r="BT5" s="467"/>
      <c r="BU5" s="468"/>
      <c r="BV5" s="466">
        <v>61723672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90.4</v>
      </c>
      <c r="CU5" s="437"/>
      <c r="CV5" s="437"/>
      <c r="CW5" s="437"/>
      <c r="CX5" s="437"/>
      <c r="CY5" s="437"/>
      <c r="CZ5" s="437"/>
      <c r="DA5" s="438"/>
      <c r="DB5" s="436">
        <v>92.6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1254475</v>
      </c>
      <c r="BO6" s="467"/>
      <c r="BP6" s="467"/>
      <c r="BQ6" s="467"/>
      <c r="BR6" s="467"/>
      <c r="BS6" s="467"/>
      <c r="BT6" s="467"/>
      <c r="BU6" s="468"/>
      <c r="BV6" s="466">
        <v>1254408</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94.1</v>
      </c>
      <c r="CU6" s="620"/>
      <c r="CV6" s="620"/>
      <c r="CW6" s="620"/>
      <c r="CX6" s="620"/>
      <c r="CY6" s="620"/>
      <c r="CZ6" s="620"/>
      <c r="DA6" s="621"/>
      <c r="DB6" s="619">
        <v>97.5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525930</v>
      </c>
      <c r="BO7" s="467"/>
      <c r="BP7" s="467"/>
      <c r="BQ7" s="467"/>
      <c r="BR7" s="467"/>
      <c r="BS7" s="467"/>
      <c r="BT7" s="467"/>
      <c r="BU7" s="468"/>
      <c r="BV7" s="466">
        <v>261456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37959942</v>
      </c>
      <c r="CU7" s="467"/>
      <c r="CV7" s="467"/>
      <c r="CW7" s="467"/>
      <c r="CX7" s="467"/>
      <c r="CY7" s="467"/>
      <c r="CZ7" s="467"/>
      <c r="DA7" s="468"/>
      <c r="DB7" s="466">
        <v>37742834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728545</v>
      </c>
      <c r="BO8" s="467"/>
      <c r="BP8" s="467"/>
      <c r="BQ8" s="467"/>
      <c r="BR8" s="467"/>
      <c r="BS8" s="467"/>
      <c r="BT8" s="467"/>
      <c r="BU8" s="468"/>
      <c r="BV8" s="466">
        <v>992952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0.9</v>
      </c>
      <c r="CU8" s="580"/>
      <c r="CV8" s="580"/>
      <c r="CW8" s="580"/>
      <c r="CX8" s="580"/>
      <c r="CY8" s="580"/>
      <c r="CZ8" s="580"/>
      <c r="DA8" s="581"/>
      <c r="DB8" s="579">
        <v>0.89</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196403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-264407</v>
      </c>
      <c r="BO9" s="467"/>
      <c r="BP9" s="467"/>
      <c r="BQ9" s="467"/>
      <c r="BR9" s="467"/>
      <c r="BS9" s="467"/>
      <c r="BT9" s="467"/>
      <c r="BU9" s="468"/>
      <c r="BV9" s="466">
        <v>52427</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9.5</v>
      </c>
      <c r="CU9" s="437"/>
      <c r="CV9" s="437"/>
      <c r="CW9" s="437"/>
      <c r="CX9" s="437"/>
      <c r="CY9" s="437"/>
      <c r="CZ9" s="437"/>
      <c r="DA9" s="438"/>
      <c r="DB9" s="436">
        <v>10</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199293</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5872</v>
      </c>
      <c r="BO10" s="467"/>
      <c r="BP10" s="467"/>
      <c r="BQ10" s="467"/>
      <c r="BR10" s="467"/>
      <c r="BS10" s="467"/>
      <c r="BT10" s="467"/>
      <c r="BU10" s="468"/>
      <c r="BV10" s="466">
        <v>5687</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127</v>
      </c>
      <c r="AV11" s="524"/>
      <c r="AW11" s="524"/>
      <c r="AX11" s="524"/>
      <c r="AY11" s="446" t="s">
        <v>128</v>
      </c>
      <c r="AZ11" s="447"/>
      <c r="BA11" s="447"/>
      <c r="BB11" s="447"/>
      <c r="BC11" s="447"/>
      <c r="BD11" s="447"/>
      <c r="BE11" s="447"/>
      <c r="BF11" s="447"/>
      <c r="BG11" s="447"/>
      <c r="BH11" s="447"/>
      <c r="BI11" s="447"/>
      <c r="BJ11" s="447"/>
      <c r="BK11" s="447"/>
      <c r="BL11" s="447"/>
      <c r="BM11" s="448"/>
      <c r="BN11" s="466">
        <v>34588</v>
      </c>
      <c r="BO11" s="467"/>
      <c r="BP11" s="467"/>
      <c r="BQ11" s="467"/>
      <c r="BR11" s="467"/>
      <c r="BS11" s="467"/>
      <c r="BT11" s="467"/>
      <c r="BU11" s="468"/>
      <c r="BV11" s="466">
        <v>53053</v>
      </c>
      <c r="BW11" s="467"/>
      <c r="BX11" s="467"/>
      <c r="BY11" s="467"/>
      <c r="BZ11" s="467"/>
      <c r="CA11" s="467"/>
      <c r="CB11" s="467"/>
      <c r="CC11" s="468"/>
      <c r="CD11" s="475" t="s">
        <v>129</v>
      </c>
      <c r="CE11" s="476"/>
      <c r="CF11" s="476"/>
      <c r="CG11" s="476"/>
      <c r="CH11" s="476"/>
      <c r="CI11" s="476"/>
      <c r="CJ11" s="476"/>
      <c r="CK11" s="476"/>
      <c r="CL11" s="476"/>
      <c r="CM11" s="476"/>
      <c r="CN11" s="476"/>
      <c r="CO11" s="476"/>
      <c r="CP11" s="476"/>
      <c r="CQ11" s="476"/>
      <c r="CR11" s="476"/>
      <c r="CS11" s="477"/>
      <c r="CT11" s="579" t="s">
        <v>130</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199884</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191226</v>
      </c>
      <c r="S13" s="570"/>
      <c r="T13" s="570"/>
      <c r="U13" s="570"/>
      <c r="V13" s="571"/>
      <c r="W13" s="557" t="s">
        <v>141</v>
      </c>
      <c r="X13" s="479"/>
      <c r="Y13" s="479"/>
      <c r="Z13" s="479"/>
      <c r="AA13" s="479"/>
      <c r="AB13" s="480"/>
      <c r="AC13" s="442">
        <v>2773</v>
      </c>
      <c r="AD13" s="443"/>
      <c r="AE13" s="443"/>
      <c r="AF13" s="443"/>
      <c r="AG13" s="444"/>
      <c r="AH13" s="442">
        <v>2866</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-223947</v>
      </c>
      <c r="BO13" s="467"/>
      <c r="BP13" s="467"/>
      <c r="BQ13" s="467"/>
      <c r="BR13" s="467"/>
      <c r="BS13" s="467"/>
      <c r="BT13" s="467"/>
      <c r="BU13" s="468"/>
      <c r="BV13" s="466">
        <v>111167</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2</v>
      </c>
      <c r="CU13" s="437"/>
      <c r="CV13" s="437"/>
      <c r="CW13" s="437"/>
      <c r="CX13" s="437"/>
      <c r="CY13" s="437"/>
      <c r="CZ13" s="437"/>
      <c r="DA13" s="438"/>
      <c r="DB13" s="436">
        <v>2.8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200388</v>
      </c>
      <c r="S14" s="570"/>
      <c r="T14" s="570"/>
      <c r="U14" s="570"/>
      <c r="V14" s="571"/>
      <c r="W14" s="572"/>
      <c r="X14" s="482"/>
      <c r="Y14" s="482"/>
      <c r="Z14" s="482"/>
      <c r="AA14" s="482"/>
      <c r="AB14" s="483"/>
      <c r="AC14" s="562">
        <v>3</v>
      </c>
      <c r="AD14" s="563"/>
      <c r="AE14" s="563"/>
      <c r="AF14" s="563"/>
      <c r="AG14" s="564"/>
      <c r="AH14" s="562">
        <v>3.2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130</v>
      </c>
      <c r="CU14" s="574"/>
      <c r="CV14" s="574"/>
      <c r="CW14" s="574"/>
      <c r="CX14" s="574"/>
      <c r="CY14" s="574"/>
      <c r="CZ14" s="574"/>
      <c r="DA14" s="575"/>
      <c r="DB14" s="573" t="s">
        <v>139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140</v>
      </c>
      <c r="N15" s="567"/>
      <c r="O15" s="567"/>
      <c r="P15" s="567"/>
      <c r="Q15" s="568"/>
      <c r="R15" s="569">
        <v>192179</v>
      </c>
      <c r="S15" s="570"/>
      <c r="T15" s="570"/>
      <c r="U15" s="570"/>
      <c r="V15" s="571"/>
      <c r="W15" s="557" t="s">
        <v>148</v>
      </c>
      <c r="X15" s="479"/>
      <c r="Y15" s="479"/>
      <c r="Z15" s="479"/>
      <c r="AA15" s="479"/>
      <c r="AB15" s="480"/>
      <c r="AC15" s="442">
        <v>32574</v>
      </c>
      <c r="AD15" s="443"/>
      <c r="AE15" s="443"/>
      <c r="AF15" s="443"/>
      <c r="AG15" s="444"/>
      <c r="AH15" s="442">
        <v>33317</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26015721</v>
      </c>
      <c r="BO15" s="462"/>
      <c r="BP15" s="462"/>
      <c r="BQ15" s="462"/>
      <c r="BR15" s="462"/>
      <c r="BS15" s="462"/>
      <c r="BT15" s="462"/>
      <c r="BU15" s="463"/>
      <c r="BV15" s="461">
        <v>25673811</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35.799999999999997</v>
      </c>
      <c r="AD16" s="563"/>
      <c r="AE16" s="563"/>
      <c r="AF16" s="563"/>
      <c r="AG16" s="564"/>
      <c r="AH16" s="562">
        <v>37.299999999999997</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28702034</v>
      </c>
      <c r="BO16" s="467"/>
      <c r="BP16" s="467"/>
      <c r="BQ16" s="467"/>
      <c r="BR16" s="467"/>
      <c r="BS16" s="467"/>
      <c r="BT16" s="467"/>
      <c r="BU16" s="468"/>
      <c r="BV16" s="466">
        <v>28395797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55706</v>
      </c>
      <c r="AD17" s="443"/>
      <c r="AE17" s="443"/>
      <c r="AF17" s="443"/>
      <c r="AG17" s="444"/>
      <c r="AH17" s="442">
        <v>53041</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33340127</v>
      </c>
      <c r="BO17" s="467"/>
      <c r="BP17" s="467"/>
      <c r="BQ17" s="467"/>
      <c r="BR17" s="467"/>
      <c r="BS17" s="467"/>
      <c r="BT17" s="467"/>
      <c r="BU17" s="468"/>
      <c r="BV17" s="466">
        <v>32871254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194.46</v>
      </c>
      <c r="M18" s="531"/>
      <c r="N18" s="531"/>
      <c r="O18" s="531"/>
      <c r="P18" s="531"/>
      <c r="Q18" s="531"/>
      <c r="R18" s="532"/>
      <c r="S18" s="532"/>
      <c r="T18" s="532"/>
      <c r="U18" s="532"/>
      <c r="V18" s="533"/>
      <c r="W18" s="547"/>
      <c r="X18" s="548"/>
      <c r="Y18" s="548"/>
      <c r="Z18" s="548"/>
      <c r="AA18" s="548"/>
      <c r="AB18" s="558"/>
      <c r="AC18" s="430">
        <v>61.2</v>
      </c>
      <c r="AD18" s="431"/>
      <c r="AE18" s="431"/>
      <c r="AF18" s="431"/>
      <c r="AG18" s="534"/>
      <c r="AH18" s="430">
        <v>59.4</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34837359</v>
      </c>
      <c r="BO18" s="467"/>
      <c r="BP18" s="467"/>
      <c r="BQ18" s="467"/>
      <c r="BR18" s="467"/>
      <c r="BS18" s="467"/>
      <c r="BT18" s="467"/>
      <c r="BU18" s="468"/>
      <c r="BV18" s="466">
        <v>35345603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1010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41602189</v>
      </c>
      <c r="BO19" s="467"/>
      <c r="BP19" s="467"/>
      <c r="BQ19" s="467"/>
      <c r="BR19" s="467"/>
      <c r="BS19" s="467"/>
      <c r="BT19" s="467"/>
      <c r="BU19" s="468"/>
      <c r="BV19" s="466">
        <v>40959623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77725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46831510</v>
      </c>
      <c r="BO23" s="467"/>
      <c r="BP23" s="467"/>
      <c r="BQ23" s="467"/>
      <c r="BR23" s="467"/>
      <c r="BS23" s="467"/>
      <c r="BT23" s="467"/>
      <c r="BU23" s="468"/>
      <c r="BV23" s="466">
        <v>45276880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10580</v>
      </c>
      <c r="R24" s="443"/>
      <c r="S24" s="443"/>
      <c r="T24" s="443"/>
      <c r="U24" s="443"/>
      <c r="V24" s="444"/>
      <c r="W24" s="508"/>
      <c r="X24" s="499"/>
      <c r="Y24" s="500"/>
      <c r="Z24" s="439" t="s">
        <v>172</v>
      </c>
      <c r="AA24" s="440"/>
      <c r="AB24" s="440"/>
      <c r="AC24" s="440"/>
      <c r="AD24" s="440"/>
      <c r="AE24" s="440"/>
      <c r="AF24" s="440"/>
      <c r="AG24" s="441"/>
      <c r="AH24" s="442">
        <v>1199</v>
      </c>
      <c r="AI24" s="443"/>
      <c r="AJ24" s="443"/>
      <c r="AK24" s="443"/>
      <c r="AL24" s="444"/>
      <c r="AM24" s="442">
        <v>3751671</v>
      </c>
      <c r="AN24" s="443"/>
      <c r="AO24" s="443"/>
      <c r="AP24" s="443"/>
      <c r="AQ24" s="443"/>
      <c r="AR24" s="444"/>
      <c r="AS24" s="442">
        <v>3129</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44363073</v>
      </c>
      <c r="BO24" s="467"/>
      <c r="BP24" s="467"/>
      <c r="BQ24" s="467"/>
      <c r="BR24" s="467"/>
      <c r="BS24" s="467"/>
      <c r="BT24" s="467"/>
      <c r="BU24" s="468"/>
      <c r="BV24" s="466">
        <v>43768069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2</v>
      </c>
      <c r="M25" s="443"/>
      <c r="N25" s="443"/>
      <c r="O25" s="443"/>
      <c r="P25" s="444"/>
      <c r="Q25" s="442">
        <v>8160</v>
      </c>
      <c r="R25" s="443"/>
      <c r="S25" s="443"/>
      <c r="T25" s="443"/>
      <c r="U25" s="443"/>
      <c r="V25" s="444"/>
      <c r="W25" s="508"/>
      <c r="X25" s="499"/>
      <c r="Y25" s="500"/>
      <c r="Z25" s="439" t="s">
        <v>175</v>
      </c>
      <c r="AA25" s="440"/>
      <c r="AB25" s="440"/>
      <c r="AC25" s="440"/>
      <c r="AD25" s="440"/>
      <c r="AE25" s="440"/>
      <c r="AF25" s="440"/>
      <c r="AG25" s="441"/>
      <c r="AH25" s="442">
        <v>205</v>
      </c>
      <c r="AI25" s="443"/>
      <c r="AJ25" s="443"/>
      <c r="AK25" s="443"/>
      <c r="AL25" s="444"/>
      <c r="AM25" s="442">
        <v>656615</v>
      </c>
      <c r="AN25" s="443"/>
      <c r="AO25" s="443"/>
      <c r="AP25" s="443"/>
      <c r="AQ25" s="443"/>
      <c r="AR25" s="444"/>
      <c r="AS25" s="442">
        <v>3203</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27220834</v>
      </c>
      <c r="BO25" s="462"/>
      <c r="BP25" s="462"/>
      <c r="BQ25" s="462"/>
      <c r="BR25" s="462"/>
      <c r="BS25" s="462"/>
      <c r="BT25" s="462"/>
      <c r="BU25" s="463"/>
      <c r="BV25" s="461">
        <v>29633121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6330</v>
      </c>
      <c r="R26" s="443"/>
      <c r="S26" s="443"/>
      <c r="T26" s="443"/>
      <c r="U26" s="443"/>
      <c r="V26" s="444"/>
      <c r="W26" s="508"/>
      <c r="X26" s="499"/>
      <c r="Y26" s="500"/>
      <c r="Z26" s="439" t="s">
        <v>178</v>
      </c>
      <c r="AA26" s="521"/>
      <c r="AB26" s="521"/>
      <c r="AC26" s="521"/>
      <c r="AD26" s="521"/>
      <c r="AE26" s="521"/>
      <c r="AF26" s="521"/>
      <c r="AG26" s="522"/>
      <c r="AH26" s="442">
        <v>89</v>
      </c>
      <c r="AI26" s="443"/>
      <c r="AJ26" s="443"/>
      <c r="AK26" s="443"/>
      <c r="AL26" s="444"/>
      <c r="AM26" s="442">
        <v>264152</v>
      </c>
      <c r="AN26" s="443"/>
      <c r="AO26" s="443"/>
      <c r="AP26" s="443"/>
      <c r="AQ26" s="443"/>
      <c r="AR26" s="444"/>
      <c r="AS26" s="442">
        <v>2968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6130</v>
      </c>
      <c r="R27" s="443"/>
      <c r="S27" s="443"/>
      <c r="T27" s="443"/>
      <c r="U27" s="443"/>
      <c r="V27" s="444"/>
      <c r="W27" s="508"/>
      <c r="X27" s="499"/>
      <c r="Y27" s="500"/>
      <c r="Z27" s="439" t="s">
        <v>181</v>
      </c>
      <c r="AA27" s="440"/>
      <c r="AB27" s="440"/>
      <c r="AC27" s="440"/>
      <c r="AD27" s="440"/>
      <c r="AE27" s="440"/>
      <c r="AF27" s="440"/>
      <c r="AG27" s="441"/>
      <c r="AH27" s="442">
        <v>77</v>
      </c>
      <c r="AI27" s="443"/>
      <c r="AJ27" s="443"/>
      <c r="AK27" s="443"/>
      <c r="AL27" s="444"/>
      <c r="AM27" s="442">
        <v>274487</v>
      </c>
      <c r="AN27" s="443"/>
      <c r="AO27" s="443"/>
      <c r="AP27" s="443"/>
      <c r="AQ27" s="443"/>
      <c r="AR27" s="444"/>
      <c r="AS27" s="442">
        <v>3565</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554000</v>
      </c>
      <c r="BO27" s="470"/>
      <c r="BP27" s="470"/>
      <c r="BQ27" s="470"/>
      <c r="BR27" s="470"/>
      <c r="BS27" s="470"/>
      <c r="BT27" s="470"/>
      <c r="BU27" s="471"/>
      <c r="BV27" s="469">
        <v>554000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5390</v>
      </c>
      <c r="R28" s="443"/>
      <c r="S28" s="443"/>
      <c r="T28" s="443"/>
      <c r="U28" s="443"/>
      <c r="V28" s="444"/>
      <c r="W28" s="508"/>
      <c r="X28" s="499"/>
      <c r="Y28" s="500"/>
      <c r="Z28" s="439" t="s">
        <v>184</v>
      </c>
      <c r="AA28" s="440"/>
      <c r="AB28" s="440"/>
      <c r="AC28" s="440"/>
      <c r="AD28" s="440"/>
      <c r="AE28" s="440"/>
      <c r="AF28" s="440"/>
      <c r="AG28" s="441"/>
      <c r="AH28" s="442" t="s">
        <v>130</v>
      </c>
      <c r="AI28" s="443"/>
      <c r="AJ28" s="443"/>
      <c r="AK28" s="443"/>
      <c r="AL28" s="444"/>
      <c r="AM28" s="442" t="s">
        <v>139</v>
      </c>
      <c r="AN28" s="443"/>
      <c r="AO28" s="443"/>
      <c r="AP28" s="443"/>
      <c r="AQ28" s="443"/>
      <c r="AR28" s="444"/>
      <c r="AS28" s="442" t="s">
        <v>130</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7657892</v>
      </c>
      <c r="BO28" s="462"/>
      <c r="BP28" s="462"/>
      <c r="BQ28" s="462"/>
      <c r="BR28" s="462"/>
      <c r="BS28" s="462"/>
      <c r="BT28" s="462"/>
      <c r="BU28" s="463"/>
      <c r="BV28" s="461">
        <v>7352020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30</v>
      </c>
      <c r="M29" s="443"/>
      <c r="N29" s="443"/>
      <c r="O29" s="443"/>
      <c r="P29" s="444"/>
      <c r="Q29" s="442">
        <v>4850</v>
      </c>
      <c r="R29" s="443"/>
      <c r="S29" s="443"/>
      <c r="T29" s="443"/>
      <c r="U29" s="443"/>
      <c r="V29" s="444"/>
      <c r="W29" s="509"/>
      <c r="X29" s="510"/>
      <c r="Y29" s="511"/>
      <c r="Z29" s="439" t="s">
        <v>187</v>
      </c>
      <c r="AA29" s="440"/>
      <c r="AB29" s="440"/>
      <c r="AC29" s="440"/>
      <c r="AD29" s="440"/>
      <c r="AE29" s="440"/>
      <c r="AF29" s="440"/>
      <c r="AG29" s="441"/>
      <c r="AH29" s="442">
        <v>1276</v>
      </c>
      <c r="AI29" s="443"/>
      <c r="AJ29" s="443"/>
      <c r="AK29" s="443"/>
      <c r="AL29" s="444"/>
      <c r="AM29" s="442">
        <v>4026158</v>
      </c>
      <c r="AN29" s="443"/>
      <c r="AO29" s="443"/>
      <c r="AP29" s="443"/>
      <c r="AQ29" s="443"/>
      <c r="AR29" s="444"/>
      <c r="AS29" s="442">
        <v>3155</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2308297</v>
      </c>
      <c r="BO29" s="467"/>
      <c r="BP29" s="467"/>
      <c r="BQ29" s="467"/>
      <c r="BR29" s="467"/>
      <c r="BS29" s="467"/>
      <c r="BT29" s="467"/>
      <c r="BU29" s="468"/>
      <c r="BV29" s="466">
        <v>2707487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100.5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1651394</v>
      </c>
      <c r="BO30" s="470"/>
      <c r="BP30" s="470"/>
      <c r="BQ30" s="470"/>
      <c r="BR30" s="470"/>
      <c r="BS30" s="470"/>
      <c r="BT30" s="470"/>
      <c r="BU30" s="471"/>
      <c r="BV30" s="469">
        <v>1751059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198</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196</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三重県市町総合事務組合　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鈴鹿市土地開発公社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IF('各会計、関係団体の財政状況及び健全化判断比率'!B32="","",'各会計、関係団体の財政状況及び健全化判断比率'!B32)</f>
        <v>下水道事業会計(公共)</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三重県市町総合事務組合　共同研修特別会計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鈴鹿市文化振興事業団</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住宅新築資金等貸付事業特別会計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9</v>
      </c>
      <c r="AN36" s="425"/>
      <c r="AO36" s="424" t="str">
        <f>IF('各会計、関係団体の財政状況及び健全化判断比率'!B33="","",'各会計、関係団体の財政状況及び健全化判断比率'!B33)</f>
        <v>下水道事業会計(農集)</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三重県市町総合事務組合　デジタル地図特別会計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鈴鹿国際交流協会</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三重県市町総合事務組合　物品特別会計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三重県市町総合事務組合　退職手当特別会計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三重県市町総合事務組合　消防救急無線特別会計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三重県市町総合事務組合　公平委員会特別会計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鈴鹿亀山地区広域連合　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鈴鹿亀山地区広域連合　介護保険事業特別会計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三重地方税管理回収機構　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w6ldP7RhZXri+ElpYwczN+n+ZxZ8MkB6FG8XYyJGULJs55wTgJVhJM8rtJriK5V2LxDJlTlVAcDGhG297q0Cgw==" saltValue="RK3Q7/sZkHygd0ANLvIv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election activeCell="AM8" sqref="AM8:AT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8" t="s">
        <v>579</v>
      </c>
      <c r="D34" s="1248"/>
      <c r="E34" s="1249"/>
      <c r="F34" s="32">
        <v>8.9499999999999993</v>
      </c>
      <c r="G34" s="33">
        <v>6.95</v>
      </c>
      <c r="H34" s="33">
        <v>7.82</v>
      </c>
      <c r="I34" s="33">
        <v>9.2899999999999991</v>
      </c>
      <c r="J34" s="34">
        <v>9.32</v>
      </c>
      <c r="K34" s="22"/>
      <c r="L34" s="22"/>
      <c r="M34" s="22"/>
      <c r="N34" s="22"/>
      <c r="O34" s="22"/>
      <c r="P34" s="22"/>
    </row>
    <row r="35" spans="1:16" ht="39" customHeight="1" x14ac:dyDescent="0.15">
      <c r="A35" s="22"/>
      <c r="B35" s="35"/>
      <c r="C35" s="1242" t="s">
        <v>580</v>
      </c>
      <c r="D35" s="1243"/>
      <c r="E35" s="1244"/>
      <c r="F35" s="36">
        <v>0.94</v>
      </c>
      <c r="G35" s="37">
        <v>1.2</v>
      </c>
      <c r="H35" s="37">
        <v>1.26</v>
      </c>
      <c r="I35" s="37">
        <v>1.42</v>
      </c>
      <c r="J35" s="38">
        <v>1.55</v>
      </c>
      <c r="K35" s="22"/>
      <c r="L35" s="22"/>
      <c r="M35" s="22"/>
      <c r="N35" s="22"/>
      <c r="O35" s="22"/>
      <c r="P35" s="22"/>
    </row>
    <row r="36" spans="1:16" ht="39" customHeight="1" x14ac:dyDescent="0.15">
      <c r="A36" s="22"/>
      <c r="B36" s="35"/>
      <c r="C36" s="1242" t="s">
        <v>581</v>
      </c>
      <c r="D36" s="1243"/>
      <c r="E36" s="1244"/>
      <c r="F36" s="36">
        <v>1.1499999999999999</v>
      </c>
      <c r="G36" s="37">
        <v>1.1599999999999999</v>
      </c>
      <c r="H36" s="37">
        <v>1.1499999999999999</v>
      </c>
      <c r="I36" s="37">
        <v>1.1299999999999999</v>
      </c>
      <c r="J36" s="38">
        <v>1.0900000000000001</v>
      </c>
      <c r="K36" s="22"/>
      <c r="L36" s="22"/>
      <c r="M36" s="22"/>
      <c r="N36" s="22"/>
      <c r="O36" s="22"/>
      <c r="P36" s="22"/>
    </row>
    <row r="37" spans="1:16" ht="39" customHeight="1" x14ac:dyDescent="0.15">
      <c r="A37" s="22"/>
      <c r="B37" s="35"/>
      <c r="C37" s="1242" t="s">
        <v>582</v>
      </c>
      <c r="D37" s="1243"/>
      <c r="E37" s="1244"/>
      <c r="F37" s="36">
        <v>1.1299999999999999</v>
      </c>
      <c r="G37" s="37">
        <v>1.72</v>
      </c>
      <c r="H37" s="37">
        <v>1.35</v>
      </c>
      <c r="I37" s="37">
        <v>1.47</v>
      </c>
      <c r="J37" s="38">
        <v>0.79</v>
      </c>
      <c r="K37" s="22"/>
      <c r="L37" s="22"/>
      <c r="M37" s="22"/>
      <c r="N37" s="22"/>
      <c r="O37" s="22"/>
      <c r="P37" s="22"/>
    </row>
    <row r="38" spans="1:16" ht="39" customHeight="1" x14ac:dyDescent="0.15">
      <c r="A38" s="22"/>
      <c r="B38" s="35"/>
      <c r="C38" s="1242" t="s">
        <v>583</v>
      </c>
      <c r="D38" s="1243"/>
      <c r="E38" s="1244"/>
      <c r="F38" s="36">
        <v>0.23</v>
      </c>
      <c r="G38" s="37">
        <v>0.22</v>
      </c>
      <c r="H38" s="37">
        <v>0.2</v>
      </c>
      <c r="I38" s="37">
        <v>0.2</v>
      </c>
      <c r="J38" s="38">
        <v>0.21</v>
      </c>
      <c r="K38" s="22"/>
      <c r="L38" s="22"/>
      <c r="M38" s="22"/>
      <c r="N38" s="22"/>
      <c r="O38" s="22"/>
      <c r="P38" s="22"/>
    </row>
    <row r="39" spans="1:16" ht="39" customHeight="1" x14ac:dyDescent="0.15">
      <c r="A39" s="22"/>
      <c r="B39" s="35"/>
      <c r="C39" s="1242" t="s">
        <v>584</v>
      </c>
      <c r="D39" s="1243"/>
      <c r="E39" s="1244"/>
      <c r="F39" s="36" t="s">
        <v>585</v>
      </c>
      <c r="G39" s="37">
        <v>0.04</v>
      </c>
      <c r="H39" s="37">
        <v>0.04</v>
      </c>
      <c r="I39" s="37">
        <v>0.06</v>
      </c>
      <c r="J39" s="38">
        <v>0.19</v>
      </c>
      <c r="K39" s="22"/>
      <c r="L39" s="22"/>
      <c r="M39" s="22"/>
      <c r="N39" s="22"/>
      <c r="O39" s="22"/>
      <c r="P39" s="22"/>
    </row>
    <row r="40" spans="1:16" ht="39" customHeight="1" x14ac:dyDescent="0.15">
      <c r="A40" s="22"/>
      <c r="B40" s="35"/>
      <c r="C40" s="1242" t="s">
        <v>586</v>
      </c>
      <c r="D40" s="1243"/>
      <c r="E40" s="1244"/>
      <c r="F40" s="36">
        <v>1.05</v>
      </c>
      <c r="G40" s="37">
        <v>0.86</v>
      </c>
      <c r="H40" s="37">
        <v>2.27</v>
      </c>
      <c r="I40" s="37">
        <v>0.75</v>
      </c>
      <c r="J40" s="38">
        <v>0.17</v>
      </c>
      <c r="K40" s="22"/>
      <c r="L40" s="22"/>
      <c r="M40" s="22"/>
      <c r="N40" s="22"/>
      <c r="O40" s="22"/>
      <c r="P40" s="22"/>
    </row>
    <row r="41" spans="1:16" ht="39" customHeight="1" x14ac:dyDescent="0.15">
      <c r="A41" s="22"/>
      <c r="B41" s="35"/>
      <c r="C41" s="1242" t="s">
        <v>587</v>
      </c>
      <c r="D41" s="1243"/>
      <c r="E41" s="1244"/>
      <c r="F41" s="36">
        <v>0</v>
      </c>
      <c r="G41" s="37">
        <v>0</v>
      </c>
      <c r="H41" s="37">
        <v>0.01</v>
      </c>
      <c r="I41" s="37">
        <v>0.01</v>
      </c>
      <c r="J41" s="38">
        <v>0.03</v>
      </c>
      <c r="K41" s="22"/>
      <c r="L41" s="22"/>
      <c r="M41" s="22"/>
      <c r="N41" s="22"/>
      <c r="O41" s="22"/>
      <c r="P41" s="22"/>
    </row>
    <row r="42" spans="1:16" ht="39" customHeight="1" x14ac:dyDescent="0.15">
      <c r="A42" s="22"/>
      <c r="B42" s="39"/>
      <c r="C42" s="1242" t="s">
        <v>588</v>
      </c>
      <c r="D42" s="1243"/>
      <c r="E42" s="1244"/>
      <c r="F42" s="36" t="s">
        <v>529</v>
      </c>
      <c r="G42" s="37" t="s">
        <v>529</v>
      </c>
      <c r="H42" s="37" t="s">
        <v>529</v>
      </c>
      <c r="I42" s="37" t="s">
        <v>529</v>
      </c>
      <c r="J42" s="38" t="s">
        <v>529</v>
      </c>
      <c r="K42" s="22"/>
      <c r="L42" s="22"/>
      <c r="M42" s="22"/>
      <c r="N42" s="22"/>
      <c r="O42" s="22"/>
      <c r="P42" s="22"/>
    </row>
    <row r="43" spans="1:16" ht="39" customHeight="1" thickBot="1" x14ac:dyDescent="0.2">
      <c r="A43" s="22"/>
      <c r="B43" s="40"/>
      <c r="C43" s="1245" t="s">
        <v>589</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anj6o6fRNhwrqTSbnsFnDy9qmTFPKRM8xqOomwMwx4SAmGcoNLH60awY6aeYkuNvl3e9I5a2Wx2NgAPmg0a3Q==" saltValue="dqYdWRPLNG2Rqcb7cCaO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SheetLayoutView="55" workbookViewId="0">
      <selection activeCell="AM8" sqref="AM8:AT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4964</v>
      </c>
      <c r="L45" s="60">
        <v>4475</v>
      </c>
      <c r="M45" s="60">
        <v>4493</v>
      </c>
      <c r="N45" s="60">
        <v>4112</v>
      </c>
      <c r="O45" s="61">
        <v>3950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529</v>
      </c>
      <c r="L46" s="64" t="s">
        <v>529</v>
      </c>
      <c r="M46" s="64" t="s">
        <v>529</v>
      </c>
      <c r="N46" s="64" t="s">
        <v>529</v>
      </c>
      <c r="O46" s="65" t="s">
        <v>529</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529</v>
      </c>
      <c r="L47" s="64" t="s">
        <v>529</v>
      </c>
      <c r="M47" s="64" t="s">
        <v>529</v>
      </c>
      <c r="N47" s="64" t="s">
        <v>529</v>
      </c>
      <c r="O47" s="65" t="s">
        <v>529</v>
      </c>
      <c r="P47" s="48"/>
      <c r="Q47" s="48"/>
      <c r="R47" s="48"/>
      <c r="S47" s="48"/>
      <c r="T47" s="48"/>
      <c r="U47" s="48"/>
    </row>
    <row r="48" spans="1:21" ht="30.75" customHeight="1" x14ac:dyDescent="0.15">
      <c r="A48" s="48"/>
      <c r="B48" s="1270"/>
      <c r="C48" s="1271"/>
      <c r="D48" s="62"/>
      <c r="E48" s="1252" t="s">
        <v>15</v>
      </c>
      <c r="F48" s="1252"/>
      <c r="G48" s="1252"/>
      <c r="H48" s="1252"/>
      <c r="I48" s="1252"/>
      <c r="J48" s="1253"/>
      <c r="K48" s="63">
        <v>2949</v>
      </c>
      <c r="L48" s="64">
        <v>2555</v>
      </c>
      <c r="M48" s="64">
        <v>2569</v>
      </c>
      <c r="N48" s="64">
        <v>2319</v>
      </c>
      <c r="O48" s="65">
        <v>2291</v>
      </c>
      <c r="P48" s="48"/>
      <c r="Q48" s="48"/>
      <c r="R48" s="48"/>
      <c r="S48" s="48"/>
      <c r="T48" s="48"/>
      <c r="U48" s="48"/>
    </row>
    <row r="49" spans="1:21" ht="30.75" customHeight="1" x14ac:dyDescent="0.15">
      <c r="A49" s="48"/>
      <c r="B49" s="1270"/>
      <c r="C49" s="1271"/>
      <c r="D49" s="62"/>
      <c r="E49" s="1252" t="s">
        <v>16</v>
      </c>
      <c r="F49" s="1252"/>
      <c r="G49" s="1252"/>
      <c r="H49" s="1252"/>
      <c r="I49" s="1252"/>
      <c r="J49" s="1253"/>
      <c r="K49" s="63">
        <v>11</v>
      </c>
      <c r="L49" s="64">
        <v>11</v>
      </c>
      <c r="M49" s="64">
        <v>8</v>
      </c>
      <c r="N49" s="64">
        <v>7</v>
      </c>
      <c r="O49" s="65">
        <v>7</v>
      </c>
      <c r="P49" s="48"/>
      <c r="Q49" s="48"/>
      <c r="R49" s="48"/>
      <c r="S49" s="48"/>
      <c r="T49" s="48"/>
      <c r="U49" s="48"/>
    </row>
    <row r="50" spans="1:21" ht="30.75" customHeight="1" x14ac:dyDescent="0.15">
      <c r="A50" s="48"/>
      <c r="B50" s="1270"/>
      <c r="C50" s="1271"/>
      <c r="D50" s="62"/>
      <c r="E50" s="1252" t="s">
        <v>17</v>
      </c>
      <c r="F50" s="1252"/>
      <c r="G50" s="1252"/>
      <c r="H50" s="1252"/>
      <c r="I50" s="1252"/>
      <c r="J50" s="1253"/>
      <c r="K50" s="63">
        <v>323</v>
      </c>
      <c r="L50" s="64">
        <v>326</v>
      </c>
      <c r="M50" s="64">
        <v>327</v>
      </c>
      <c r="N50" s="64">
        <v>312</v>
      </c>
      <c r="O50" s="65">
        <v>310</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t="s">
        <v>529</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6151</v>
      </c>
      <c r="L52" s="64">
        <v>6253</v>
      </c>
      <c r="M52" s="64">
        <v>6272</v>
      </c>
      <c r="N52" s="64">
        <v>6253</v>
      </c>
      <c r="O52" s="65">
        <v>6140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2096</v>
      </c>
      <c r="L53" s="69">
        <v>1114</v>
      </c>
      <c r="M53" s="69">
        <v>1125</v>
      </c>
      <c r="N53" s="69">
        <v>497</v>
      </c>
      <c r="O53" s="70">
        <v>418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619</v>
      </c>
      <c r="L57" s="84" t="s">
        <v>620</v>
      </c>
      <c r="M57" s="84" t="s">
        <v>620</v>
      </c>
      <c r="N57" s="84" t="s">
        <v>620</v>
      </c>
      <c r="O57" s="85" t="s">
        <v>621</v>
      </c>
    </row>
    <row r="58" spans="1:21" ht="31.5" customHeight="1" thickBot="1" x14ac:dyDescent="0.2">
      <c r="B58" s="1260"/>
      <c r="C58" s="1261"/>
      <c r="D58" s="1265" t="s">
        <v>27</v>
      </c>
      <c r="E58" s="1266"/>
      <c r="F58" s="1266"/>
      <c r="G58" s="1266"/>
      <c r="H58" s="1266"/>
      <c r="I58" s="1266"/>
      <c r="J58" s="1267"/>
      <c r="K58" s="86" t="s">
        <v>620</v>
      </c>
      <c r="L58" s="87" t="s">
        <v>620</v>
      </c>
      <c r="M58" s="87" t="s">
        <v>620</v>
      </c>
      <c r="N58" s="87" t="s">
        <v>620</v>
      </c>
      <c r="O58" s="88" t="s">
        <v>620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4RslHwnLjGopTS7ZwHqtvu+GumoRw6eyXoOrEISammwKg6uSbHnSIyY9N8crkDfiD/AzM/ze3qbs/H8ofG1Kw==" saltValue="X47wHcycfRcpqXtadNJ0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AM8" sqref="AM8:AT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88" t="s">
        <v>30</v>
      </c>
      <c r="C41" s="1289"/>
      <c r="D41" s="102"/>
      <c r="E41" s="1290" t="s">
        <v>31</v>
      </c>
      <c r="F41" s="1290"/>
      <c r="G41" s="1290"/>
      <c r="H41" s="1291"/>
      <c r="I41" s="103">
        <v>45445</v>
      </c>
      <c r="J41" s="104">
        <v>44284</v>
      </c>
      <c r="K41" s="104">
        <v>44502</v>
      </c>
      <c r="L41" s="104">
        <v>45277</v>
      </c>
      <c r="M41" s="105">
        <v>46832</v>
      </c>
    </row>
    <row r="42" spans="2:13" ht="27.75" customHeight="1" x14ac:dyDescent="0.15">
      <c r="B42" s="1278"/>
      <c r="C42" s="1279"/>
      <c r="D42" s="106"/>
      <c r="E42" s="1282" t="s">
        <v>32</v>
      </c>
      <c r="F42" s="1282"/>
      <c r="G42" s="1282"/>
      <c r="H42" s="1283"/>
      <c r="I42" s="107">
        <v>2818</v>
      </c>
      <c r="J42" s="108">
        <v>2584</v>
      </c>
      <c r="K42" s="108">
        <v>3718</v>
      </c>
      <c r="L42" s="108">
        <v>3366</v>
      </c>
      <c r="M42" s="109">
        <v>2968</v>
      </c>
    </row>
    <row r="43" spans="2:13" ht="27.75" customHeight="1" x14ac:dyDescent="0.15">
      <c r="B43" s="1278"/>
      <c r="C43" s="1279"/>
      <c r="D43" s="106"/>
      <c r="E43" s="1282" t="s">
        <v>33</v>
      </c>
      <c r="F43" s="1282"/>
      <c r="G43" s="1282"/>
      <c r="H43" s="1283"/>
      <c r="I43" s="107">
        <v>37071</v>
      </c>
      <c r="J43" s="108">
        <v>36717</v>
      </c>
      <c r="K43" s="108">
        <v>35335</v>
      </c>
      <c r="L43" s="108">
        <v>32896</v>
      </c>
      <c r="M43" s="109">
        <v>31685</v>
      </c>
    </row>
    <row r="44" spans="2:13" ht="27.75" customHeight="1" x14ac:dyDescent="0.15">
      <c r="B44" s="1278"/>
      <c r="C44" s="1279"/>
      <c r="D44" s="106"/>
      <c r="E44" s="1282" t="s">
        <v>34</v>
      </c>
      <c r="F44" s="1282"/>
      <c r="G44" s="1282"/>
      <c r="H44" s="1283"/>
      <c r="I44" s="107">
        <v>86</v>
      </c>
      <c r="J44" s="108">
        <v>72</v>
      </c>
      <c r="K44" s="108">
        <v>62</v>
      </c>
      <c r="L44" s="108">
        <v>52</v>
      </c>
      <c r="M44" s="109">
        <v>43</v>
      </c>
    </row>
    <row r="45" spans="2:13" ht="27.75" customHeight="1" x14ac:dyDescent="0.15">
      <c r="B45" s="1278"/>
      <c r="C45" s="1279"/>
      <c r="D45" s="106"/>
      <c r="E45" s="1282" t="s">
        <v>35</v>
      </c>
      <c r="F45" s="1282"/>
      <c r="G45" s="1282"/>
      <c r="H45" s="1283"/>
      <c r="I45" s="107">
        <v>10443</v>
      </c>
      <c r="J45" s="108">
        <v>10084</v>
      </c>
      <c r="K45" s="108">
        <v>9839</v>
      </c>
      <c r="L45" s="108">
        <v>9399</v>
      </c>
      <c r="M45" s="109">
        <v>9406</v>
      </c>
    </row>
    <row r="46" spans="2:13" ht="27.75" customHeight="1" x14ac:dyDescent="0.15">
      <c r="B46" s="1278"/>
      <c r="C46" s="1279"/>
      <c r="D46" s="110"/>
      <c r="E46" s="1282" t="s">
        <v>36</v>
      </c>
      <c r="F46" s="1282"/>
      <c r="G46" s="1282"/>
      <c r="H46" s="1283"/>
      <c r="I46" s="107">
        <v>2903</v>
      </c>
      <c r="J46" s="108">
        <v>2715</v>
      </c>
      <c r="K46" s="108">
        <v>2169</v>
      </c>
      <c r="L46" s="108">
        <v>1747</v>
      </c>
      <c r="M46" s="109">
        <v>1280</v>
      </c>
    </row>
    <row r="47" spans="2:13" ht="27.75" customHeight="1" x14ac:dyDescent="0.15">
      <c r="B47" s="1278"/>
      <c r="C47" s="1279"/>
      <c r="D47" s="111"/>
      <c r="E47" s="1292" t="s">
        <v>37</v>
      </c>
      <c r="F47" s="1293"/>
      <c r="G47" s="1293"/>
      <c r="H47" s="1294"/>
      <c r="I47" s="107" t="s">
        <v>529</v>
      </c>
      <c r="J47" s="108" t="s">
        <v>529</v>
      </c>
      <c r="K47" s="108" t="s">
        <v>529</v>
      </c>
      <c r="L47" s="108" t="s">
        <v>529</v>
      </c>
      <c r="M47" s="109" t="s">
        <v>529</v>
      </c>
    </row>
    <row r="48" spans="2:13" ht="27.75" customHeight="1" x14ac:dyDescent="0.15">
      <c r="B48" s="1278"/>
      <c r="C48" s="1279"/>
      <c r="D48" s="106"/>
      <c r="E48" s="1282" t="s">
        <v>38</v>
      </c>
      <c r="F48" s="1282"/>
      <c r="G48" s="1282"/>
      <c r="H48" s="1283"/>
      <c r="I48" s="107" t="s">
        <v>529</v>
      </c>
      <c r="J48" s="108" t="s">
        <v>529</v>
      </c>
      <c r="K48" s="108" t="s">
        <v>529</v>
      </c>
      <c r="L48" s="108" t="s">
        <v>529</v>
      </c>
      <c r="M48" s="109" t="s">
        <v>529</v>
      </c>
    </row>
    <row r="49" spans="2:13" ht="27.75" customHeight="1" x14ac:dyDescent="0.15">
      <c r="B49" s="1280"/>
      <c r="C49" s="1281"/>
      <c r="D49" s="106"/>
      <c r="E49" s="1282" t="s">
        <v>39</v>
      </c>
      <c r="F49" s="1282"/>
      <c r="G49" s="1282"/>
      <c r="H49" s="1283"/>
      <c r="I49" s="107" t="s">
        <v>529</v>
      </c>
      <c r="J49" s="108" t="s">
        <v>529</v>
      </c>
      <c r="K49" s="108" t="s">
        <v>529</v>
      </c>
      <c r="L49" s="108" t="s">
        <v>529</v>
      </c>
      <c r="M49" s="109" t="s">
        <v>529</v>
      </c>
    </row>
    <row r="50" spans="2:13" ht="27.75" customHeight="1" x14ac:dyDescent="0.15">
      <c r="B50" s="1276" t="s">
        <v>40</v>
      </c>
      <c r="C50" s="1277"/>
      <c r="D50" s="112"/>
      <c r="E50" s="1282" t="s">
        <v>41</v>
      </c>
      <c r="F50" s="1282"/>
      <c r="G50" s="1282"/>
      <c r="H50" s="1283"/>
      <c r="I50" s="107">
        <v>11079</v>
      </c>
      <c r="J50" s="108">
        <v>11871</v>
      </c>
      <c r="K50" s="108">
        <v>12375</v>
      </c>
      <c r="L50" s="108">
        <v>12992</v>
      </c>
      <c r="M50" s="109">
        <v>12940</v>
      </c>
    </row>
    <row r="51" spans="2:13" ht="27.75" customHeight="1" x14ac:dyDescent="0.15">
      <c r="B51" s="1278"/>
      <c r="C51" s="1279"/>
      <c r="D51" s="106"/>
      <c r="E51" s="1282" t="s">
        <v>42</v>
      </c>
      <c r="F51" s="1282"/>
      <c r="G51" s="1282"/>
      <c r="H51" s="1283"/>
      <c r="I51" s="107">
        <v>15942</v>
      </c>
      <c r="J51" s="108">
        <v>16336</v>
      </c>
      <c r="K51" s="108">
        <v>16980</v>
      </c>
      <c r="L51" s="108">
        <v>18459</v>
      </c>
      <c r="M51" s="109">
        <v>18716</v>
      </c>
    </row>
    <row r="52" spans="2:13" ht="27.75" customHeight="1" x14ac:dyDescent="0.15">
      <c r="B52" s="1280"/>
      <c r="C52" s="1281"/>
      <c r="D52" s="106"/>
      <c r="E52" s="1282" t="s">
        <v>43</v>
      </c>
      <c r="F52" s="1282"/>
      <c r="G52" s="1282"/>
      <c r="H52" s="1283"/>
      <c r="I52" s="107">
        <v>64565</v>
      </c>
      <c r="J52" s="108">
        <v>63805</v>
      </c>
      <c r="K52" s="108">
        <v>62935</v>
      </c>
      <c r="L52" s="108">
        <v>62077</v>
      </c>
      <c r="M52" s="109">
        <v>61398</v>
      </c>
    </row>
    <row r="53" spans="2:13" ht="27.75" customHeight="1" thickBot="1" x14ac:dyDescent="0.2">
      <c r="B53" s="1284" t="s">
        <v>44</v>
      </c>
      <c r="C53" s="1285"/>
      <c r="D53" s="113"/>
      <c r="E53" s="1286" t="s">
        <v>45</v>
      </c>
      <c r="F53" s="1286"/>
      <c r="G53" s="1286"/>
      <c r="H53" s="1287"/>
      <c r="I53" s="114">
        <v>7179</v>
      </c>
      <c r="J53" s="115">
        <v>4444</v>
      </c>
      <c r="K53" s="115">
        <v>3334</v>
      </c>
      <c r="L53" s="115">
        <v>-790</v>
      </c>
      <c r="M53" s="116">
        <v>-841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YRqaNlgi7ov4LdUIvknMLMN91gAWyMUmA/f8L4iTpEFp7BFnX4VGfHJ47G+yClEjfpDk3x1dPRx4fu+X+QF/g==" saltValue="5BhGSFKCVGwcGYzhIvzc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election activeCell="AM8" sqref="AM8:AT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3" t="s">
        <v>48</v>
      </c>
      <c r="D55" s="1303"/>
      <c r="E55" s="1304"/>
      <c r="F55" s="128">
        <v>7046</v>
      </c>
      <c r="G55" s="128">
        <v>7352</v>
      </c>
      <c r="H55" s="129">
        <v>7658</v>
      </c>
    </row>
    <row r="56" spans="2:8" ht="52.5" customHeight="1" x14ac:dyDescent="0.15">
      <c r="B56" s="130"/>
      <c r="C56" s="1305" t="s">
        <v>49</v>
      </c>
      <c r="D56" s="1305"/>
      <c r="E56" s="1306"/>
      <c r="F56" s="131">
        <v>2922</v>
      </c>
      <c r="G56" s="131">
        <v>2707</v>
      </c>
      <c r="H56" s="132">
        <v>2308</v>
      </c>
    </row>
    <row r="57" spans="2:8" ht="53.25" customHeight="1" x14ac:dyDescent="0.15">
      <c r="B57" s="130"/>
      <c r="C57" s="1307" t="s">
        <v>50</v>
      </c>
      <c r="D57" s="1307"/>
      <c r="E57" s="1308"/>
      <c r="F57" s="133">
        <v>1831</v>
      </c>
      <c r="G57" s="133">
        <v>1751</v>
      </c>
      <c r="H57" s="134">
        <v>1651</v>
      </c>
    </row>
    <row r="58" spans="2:8" ht="45.75" customHeight="1" x14ac:dyDescent="0.15">
      <c r="B58" s="135"/>
      <c r="C58" s="1295" t="s">
        <v>622</v>
      </c>
      <c r="D58" s="1296"/>
      <c r="E58" s="1297"/>
      <c r="F58" s="136">
        <v>1353</v>
      </c>
      <c r="G58" s="136">
        <v>1353</v>
      </c>
      <c r="H58" s="137">
        <v>1354</v>
      </c>
    </row>
    <row r="59" spans="2:8" ht="45.75" customHeight="1" x14ac:dyDescent="0.15">
      <c r="B59" s="135"/>
      <c r="C59" s="1295" t="s">
        <v>623</v>
      </c>
      <c r="D59" s="1296"/>
      <c r="E59" s="1297"/>
      <c r="F59" s="136">
        <v>255</v>
      </c>
      <c r="G59" s="136">
        <v>187</v>
      </c>
      <c r="H59" s="137">
        <v>217</v>
      </c>
    </row>
    <row r="60" spans="2:8" ht="45.75" customHeight="1" x14ac:dyDescent="0.15">
      <c r="B60" s="135"/>
      <c r="C60" s="1295" t="s">
        <v>624</v>
      </c>
      <c r="D60" s="1296"/>
      <c r="E60" s="1297"/>
      <c r="F60" s="136">
        <v>48</v>
      </c>
      <c r="G60" s="136">
        <v>45</v>
      </c>
      <c r="H60" s="137">
        <v>42</v>
      </c>
    </row>
    <row r="61" spans="2:8" ht="45.75" customHeight="1" x14ac:dyDescent="0.15">
      <c r="B61" s="135"/>
      <c r="C61" s="1295" t="s">
        <v>625</v>
      </c>
      <c r="D61" s="1296"/>
      <c r="E61" s="1297"/>
      <c r="F61" s="136">
        <v>11</v>
      </c>
      <c r="G61" s="136">
        <v>11</v>
      </c>
      <c r="H61" s="137">
        <v>11</v>
      </c>
    </row>
    <row r="62" spans="2:8" ht="45.75" customHeight="1" thickBot="1" x14ac:dyDescent="0.2">
      <c r="B62" s="138"/>
      <c r="C62" s="1298" t="s">
        <v>626</v>
      </c>
      <c r="D62" s="1299"/>
      <c r="E62" s="1300"/>
      <c r="F62" s="139" t="s">
        <v>629</v>
      </c>
      <c r="G62" s="139" t="s">
        <v>629</v>
      </c>
      <c r="H62" s="140">
        <v>7</v>
      </c>
    </row>
    <row r="63" spans="2:8" ht="52.5" customHeight="1" thickBot="1" x14ac:dyDescent="0.2">
      <c r="B63" s="141"/>
      <c r="C63" s="1301" t="s">
        <v>51</v>
      </c>
      <c r="D63" s="1301"/>
      <c r="E63" s="1302"/>
      <c r="F63" s="142">
        <v>11799</v>
      </c>
      <c r="G63" s="142">
        <v>11811</v>
      </c>
      <c r="H63" s="143">
        <v>11618</v>
      </c>
    </row>
    <row r="64" spans="2:8" ht="15" customHeight="1" x14ac:dyDescent="0.15"/>
  </sheetData>
  <sheetProtection algorithmName="SHA-512" hashValue="XxnQmmlkPWTd3D1IA+8kn1QAaP4mQC4uVFbZ4bxf1grp36RlsCzHlK4/4FX5AlZB578+jNiD1LolD1Semy3YAg==" saltValue="8+PilxWHFHyiUcP2lhKT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C1" zoomScaleNormal="100" zoomScaleSheetLayoutView="55" workbookViewId="0">
      <selection activeCell="AN70" sqref="AN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630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630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643</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633</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571</v>
      </c>
      <c r="BQ50" s="1315"/>
      <c r="BR50" s="1315"/>
      <c r="BS50" s="1315"/>
      <c r="BT50" s="1315"/>
      <c r="BU50" s="1315"/>
      <c r="BV50" s="1315"/>
      <c r="BW50" s="1315"/>
      <c r="BX50" s="1315" t="s">
        <v>572</v>
      </c>
      <c r="BY50" s="1315"/>
      <c r="BZ50" s="1315"/>
      <c r="CA50" s="1315"/>
      <c r="CB50" s="1315"/>
      <c r="CC50" s="1315"/>
      <c r="CD50" s="1315"/>
      <c r="CE50" s="1315"/>
      <c r="CF50" s="1315" t="s">
        <v>573</v>
      </c>
      <c r="CG50" s="1315"/>
      <c r="CH50" s="1315"/>
      <c r="CI50" s="1315"/>
      <c r="CJ50" s="1315"/>
      <c r="CK50" s="1315"/>
      <c r="CL50" s="1315"/>
      <c r="CM50" s="1315"/>
      <c r="CN50" s="1315" t="s">
        <v>574</v>
      </c>
      <c r="CO50" s="1315"/>
      <c r="CP50" s="1315"/>
      <c r="CQ50" s="1315"/>
      <c r="CR50" s="1315"/>
      <c r="CS50" s="1315"/>
      <c r="CT50" s="1315"/>
      <c r="CU50" s="1315"/>
      <c r="CV50" s="1315" t="s">
        <v>575</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634</v>
      </c>
      <c r="AO51" s="1314"/>
      <c r="AP51" s="1314"/>
      <c r="AQ51" s="1314"/>
      <c r="AR51" s="1314"/>
      <c r="AS51" s="1314"/>
      <c r="AT51" s="1314"/>
      <c r="AU51" s="1314"/>
      <c r="AV51" s="1314"/>
      <c r="AW51" s="1314"/>
      <c r="AX51" s="1314"/>
      <c r="AY51" s="1314"/>
      <c r="AZ51" s="1314"/>
      <c r="BA51" s="1314"/>
      <c r="BB51" s="1314" t="s">
        <v>635</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13.9</v>
      </c>
      <c r="BY51" s="1311"/>
      <c r="BZ51" s="1311"/>
      <c r="CA51" s="1311"/>
      <c r="CB51" s="1311"/>
      <c r="CC51" s="1311"/>
      <c r="CD51" s="1311"/>
      <c r="CE51" s="1311"/>
      <c r="CF51" s="1311">
        <v>10.3</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636</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46.6</v>
      </c>
      <c r="BY53" s="1311"/>
      <c r="BZ53" s="1311"/>
      <c r="CA53" s="1311"/>
      <c r="CB53" s="1311"/>
      <c r="CC53" s="1311"/>
      <c r="CD53" s="1311"/>
      <c r="CE53" s="1311"/>
      <c r="CF53" s="1311">
        <v>48</v>
      </c>
      <c r="CG53" s="1311"/>
      <c r="CH53" s="1311"/>
      <c r="CI53" s="1311"/>
      <c r="CJ53" s="1311"/>
      <c r="CK53" s="1311"/>
      <c r="CL53" s="1311"/>
      <c r="CM53" s="1311"/>
      <c r="CN53" s="1311">
        <v>49.9</v>
      </c>
      <c r="CO53" s="1311"/>
      <c r="CP53" s="1311"/>
      <c r="CQ53" s="1311"/>
      <c r="CR53" s="1311"/>
      <c r="CS53" s="1311"/>
      <c r="CT53" s="1311"/>
      <c r="CU53" s="1311"/>
      <c r="CV53" s="1311">
        <v>51.3</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637</v>
      </c>
      <c r="AO55" s="1315"/>
      <c r="AP55" s="1315"/>
      <c r="AQ55" s="1315"/>
      <c r="AR55" s="1315"/>
      <c r="AS55" s="1315"/>
      <c r="AT55" s="1315"/>
      <c r="AU55" s="1315"/>
      <c r="AV55" s="1315"/>
      <c r="AW55" s="1315"/>
      <c r="AX55" s="1315"/>
      <c r="AY55" s="1315"/>
      <c r="AZ55" s="1315"/>
      <c r="BA55" s="1315"/>
      <c r="BB55" s="1314" t="s">
        <v>635</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24.1</v>
      </c>
      <c r="BY55" s="1311"/>
      <c r="BZ55" s="1311"/>
      <c r="CA55" s="1311"/>
      <c r="CB55" s="1311"/>
      <c r="CC55" s="1311"/>
      <c r="CD55" s="1311"/>
      <c r="CE55" s="1311"/>
      <c r="CF55" s="1311">
        <v>20.100000000000001</v>
      </c>
      <c r="CG55" s="1311"/>
      <c r="CH55" s="1311"/>
      <c r="CI55" s="1311"/>
      <c r="CJ55" s="1311"/>
      <c r="CK55" s="1311"/>
      <c r="CL55" s="1311"/>
      <c r="CM55" s="1311"/>
      <c r="CN55" s="1311">
        <v>16</v>
      </c>
      <c r="CO55" s="1311"/>
      <c r="CP55" s="1311"/>
      <c r="CQ55" s="1311"/>
      <c r="CR55" s="1311"/>
      <c r="CS55" s="1311"/>
      <c r="CT55" s="1311"/>
      <c r="CU55" s="1311"/>
      <c r="CV55" s="1311">
        <v>18.399999999999999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636</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57.1</v>
      </c>
      <c r="BY57" s="1311"/>
      <c r="BZ57" s="1311"/>
      <c r="CA57" s="1311"/>
      <c r="CB57" s="1311"/>
      <c r="CC57" s="1311"/>
      <c r="CD57" s="1311"/>
      <c r="CE57" s="1311"/>
      <c r="CF57" s="1311">
        <v>57.7</v>
      </c>
      <c r="CG57" s="1311"/>
      <c r="CH57" s="1311"/>
      <c r="CI57" s="1311"/>
      <c r="CJ57" s="1311"/>
      <c r="CK57" s="1311"/>
      <c r="CL57" s="1311"/>
      <c r="CM57" s="1311"/>
      <c r="CN57" s="1311">
        <v>58.8</v>
      </c>
      <c r="CO57" s="1311"/>
      <c r="CP57" s="1311"/>
      <c r="CQ57" s="1311"/>
      <c r="CR57" s="1311"/>
      <c r="CS57" s="1311"/>
      <c r="CT57" s="1311"/>
      <c r="CU57" s="1311"/>
      <c r="CV57" s="1311">
        <v>57.9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638</v>
      </c>
    </row>
    <row r="64" spans="1:109" x14ac:dyDescent="0.15">
      <c r="B64" s="395"/>
      <c r="G64" s="402"/>
      <c r="I64" s="415"/>
      <c r="J64" s="415"/>
      <c r="K64" s="415"/>
      <c r="L64" s="415"/>
      <c r="M64" s="415"/>
      <c r="N64" s="416"/>
      <c r="AM64" s="402"/>
      <c r="AN64" s="402" t="s">
        <v>632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644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633</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571</v>
      </c>
      <c r="BQ72" s="1315"/>
      <c r="BR72" s="1315"/>
      <c r="BS72" s="1315"/>
      <c r="BT72" s="1315"/>
      <c r="BU72" s="1315"/>
      <c r="BV72" s="1315"/>
      <c r="BW72" s="1315"/>
      <c r="BX72" s="1315" t="s">
        <v>572</v>
      </c>
      <c r="BY72" s="1315"/>
      <c r="BZ72" s="1315"/>
      <c r="CA72" s="1315"/>
      <c r="CB72" s="1315"/>
      <c r="CC72" s="1315"/>
      <c r="CD72" s="1315"/>
      <c r="CE72" s="1315"/>
      <c r="CF72" s="1315" t="s">
        <v>573</v>
      </c>
      <c r="CG72" s="1315"/>
      <c r="CH72" s="1315"/>
      <c r="CI72" s="1315"/>
      <c r="CJ72" s="1315"/>
      <c r="CK72" s="1315"/>
      <c r="CL72" s="1315"/>
      <c r="CM72" s="1315"/>
      <c r="CN72" s="1315" t="s">
        <v>574</v>
      </c>
      <c r="CO72" s="1315"/>
      <c r="CP72" s="1315"/>
      <c r="CQ72" s="1315"/>
      <c r="CR72" s="1315"/>
      <c r="CS72" s="1315"/>
      <c r="CT72" s="1315"/>
      <c r="CU72" s="1315"/>
      <c r="CV72" s="1315" t="s">
        <v>575</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634</v>
      </c>
      <c r="AO73" s="1314"/>
      <c r="AP73" s="1314"/>
      <c r="AQ73" s="1314"/>
      <c r="AR73" s="1314"/>
      <c r="AS73" s="1314"/>
      <c r="AT73" s="1314"/>
      <c r="AU73" s="1314"/>
      <c r="AV73" s="1314"/>
      <c r="AW73" s="1314"/>
      <c r="AX73" s="1314"/>
      <c r="AY73" s="1314"/>
      <c r="AZ73" s="1314"/>
      <c r="BA73" s="1314"/>
      <c r="BB73" s="1314" t="s">
        <v>639</v>
      </c>
      <c r="BC73" s="1314"/>
      <c r="BD73" s="1314"/>
      <c r="BE73" s="1314"/>
      <c r="BF73" s="1314"/>
      <c r="BG73" s="1314"/>
      <c r="BH73" s="1314"/>
      <c r="BI73" s="1314"/>
      <c r="BJ73" s="1314"/>
      <c r="BK73" s="1314"/>
      <c r="BL73" s="1314"/>
      <c r="BM73" s="1314"/>
      <c r="BN73" s="1314"/>
      <c r="BO73" s="1314"/>
      <c r="BP73" s="1311">
        <v>22.2</v>
      </c>
      <c r="BQ73" s="1311"/>
      <c r="BR73" s="1311"/>
      <c r="BS73" s="1311"/>
      <c r="BT73" s="1311"/>
      <c r="BU73" s="1311"/>
      <c r="BV73" s="1311"/>
      <c r="BW73" s="1311"/>
      <c r="BX73" s="1311">
        <v>13.9</v>
      </c>
      <c r="BY73" s="1311"/>
      <c r="BZ73" s="1311"/>
      <c r="CA73" s="1311"/>
      <c r="CB73" s="1311"/>
      <c r="CC73" s="1311"/>
      <c r="CD73" s="1311"/>
      <c r="CE73" s="1311"/>
      <c r="CF73" s="1311">
        <v>10.3</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640</v>
      </c>
      <c r="BC75" s="1314"/>
      <c r="BD75" s="1314"/>
      <c r="BE75" s="1314"/>
      <c r="BF75" s="1314"/>
      <c r="BG75" s="1314"/>
      <c r="BH75" s="1314"/>
      <c r="BI75" s="1314"/>
      <c r="BJ75" s="1314"/>
      <c r="BK75" s="1314"/>
      <c r="BL75" s="1314"/>
      <c r="BM75" s="1314"/>
      <c r="BN75" s="1314"/>
      <c r="BO75" s="1314"/>
      <c r="BP75" s="1311">
        <v>6.1</v>
      </c>
      <c r="BQ75" s="1311"/>
      <c r="BR75" s="1311"/>
      <c r="BS75" s="1311"/>
      <c r="BT75" s="1311"/>
      <c r="BU75" s="1311"/>
      <c r="BV75" s="1311"/>
      <c r="BW75" s="1311"/>
      <c r="BX75" s="1311">
        <v>5.0999999999999996</v>
      </c>
      <c r="BY75" s="1311"/>
      <c r="BZ75" s="1311"/>
      <c r="CA75" s="1311"/>
      <c r="CB75" s="1311"/>
      <c r="CC75" s="1311"/>
      <c r="CD75" s="1311"/>
      <c r="CE75" s="1311"/>
      <c r="CF75" s="1311">
        <v>4.4000000000000004</v>
      </c>
      <c r="CG75" s="1311"/>
      <c r="CH75" s="1311"/>
      <c r="CI75" s="1311"/>
      <c r="CJ75" s="1311"/>
      <c r="CK75" s="1311"/>
      <c r="CL75" s="1311"/>
      <c r="CM75" s="1311"/>
      <c r="CN75" s="1311">
        <v>2.8</v>
      </c>
      <c r="CO75" s="1311"/>
      <c r="CP75" s="1311"/>
      <c r="CQ75" s="1311"/>
      <c r="CR75" s="1311"/>
      <c r="CS75" s="1311"/>
      <c r="CT75" s="1311"/>
      <c r="CU75" s="1311"/>
      <c r="CV75" s="1311">
        <v>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641</v>
      </c>
      <c r="AO77" s="1315"/>
      <c r="AP77" s="1315"/>
      <c r="AQ77" s="1315"/>
      <c r="AR77" s="1315"/>
      <c r="AS77" s="1315"/>
      <c r="AT77" s="1315"/>
      <c r="AU77" s="1315"/>
      <c r="AV77" s="1315"/>
      <c r="AW77" s="1315"/>
      <c r="AX77" s="1315"/>
      <c r="AY77" s="1315"/>
      <c r="AZ77" s="1315"/>
      <c r="BA77" s="1315"/>
      <c r="BB77" s="1314" t="s">
        <v>635</v>
      </c>
      <c r="BC77" s="1314"/>
      <c r="BD77" s="1314"/>
      <c r="BE77" s="1314"/>
      <c r="BF77" s="1314"/>
      <c r="BG77" s="1314"/>
      <c r="BH77" s="1314"/>
      <c r="BI77" s="1314"/>
      <c r="BJ77" s="1314"/>
      <c r="BK77" s="1314"/>
      <c r="BL77" s="1314"/>
      <c r="BM77" s="1314"/>
      <c r="BN77" s="1314"/>
      <c r="BO77" s="1314"/>
      <c r="BP77" s="1311">
        <v>21.2</v>
      </c>
      <c r="BQ77" s="1311"/>
      <c r="BR77" s="1311"/>
      <c r="BS77" s="1311"/>
      <c r="BT77" s="1311"/>
      <c r="BU77" s="1311"/>
      <c r="BV77" s="1311"/>
      <c r="BW77" s="1311"/>
      <c r="BX77" s="1311">
        <v>24.1</v>
      </c>
      <c r="BY77" s="1311"/>
      <c r="BZ77" s="1311"/>
      <c r="CA77" s="1311"/>
      <c r="CB77" s="1311"/>
      <c r="CC77" s="1311"/>
      <c r="CD77" s="1311"/>
      <c r="CE77" s="1311"/>
      <c r="CF77" s="1311">
        <v>20.100000000000001</v>
      </c>
      <c r="CG77" s="1311"/>
      <c r="CH77" s="1311"/>
      <c r="CI77" s="1311"/>
      <c r="CJ77" s="1311"/>
      <c r="CK77" s="1311"/>
      <c r="CL77" s="1311"/>
      <c r="CM77" s="1311"/>
      <c r="CN77" s="1311">
        <v>16</v>
      </c>
      <c r="CO77" s="1311"/>
      <c r="CP77" s="1311"/>
      <c r="CQ77" s="1311"/>
      <c r="CR77" s="1311"/>
      <c r="CS77" s="1311"/>
      <c r="CT77" s="1311"/>
      <c r="CU77" s="1311"/>
      <c r="CV77" s="1311">
        <v>18.399999999999999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640</v>
      </c>
      <c r="BC79" s="1314"/>
      <c r="BD79" s="1314"/>
      <c r="BE79" s="1314"/>
      <c r="BF79" s="1314"/>
      <c r="BG79" s="1314"/>
      <c r="BH79" s="1314"/>
      <c r="BI79" s="1314"/>
      <c r="BJ79" s="1314"/>
      <c r="BK79" s="1314"/>
      <c r="BL79" s="1314"/>
      <c r="BM79" s="1314"/>
      <c r="BN79" s="1314"/>
      <c r="BO79" s="1314"/>
      <c r="BP79" s="1311">
        <v>4.0999999999999996</v>
      </c>
      <c r="BQ79" s="1311"/>
      <c r="BR79" s="1311"/>
      <c r="BS79" s="1311"/>
      <c r="BT79" s="1311"/>
      <c r="BU79" s="1311"/>
      <c r="BV79" s="1311"/>
      <c r="BW79" s="1311"/>
      <c r="BX79" s="1311">
        <v>6</v>
      </c>
      <c r="BY79" s="1311"/>
      <c r="BZ79" s="1311"/>
      <c r="CA79" s="1311"/>
      <c r="CB79" s="1311"/>
      <c r="CC79" s="1311"/>
      <c r="CD79" s="1311"/>
      <c r="CE79" s="1311"/>
      <c r="CF79" s="1311">
        <v>5.8</v>
      </c>
      <c r="CG79" s="1311"/>
      <c r="CH79" s="1311"/>
      <c r="CI79" s="1311"/>
      <c r="CJ79" s="1311"/>
      <c r="CK79" s="1311"/>
      <c r="CL79" s="1311"/>
      <c r="CM79" s="1311"/>
      <c r="CN79" s="1311">
        <v>5.3</v>
      </c>
      <c r="CO79" s="1311"/>
      <c r="CP79" s="1311"/>
      <c r="CQ79" s="1311"/>
      <c r="CR79" s="1311"/>
      <c r="CS79" s="1311"/>
      <c r="CT79" s="1311"/>
      <c r="CU79" s="1311"/>
      <c r="CV79" s="1311">
        <v>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AJnnwAJzwe/2136djGsHKUuGq+IJGXgmDVZlIF6Jl0D6KDIqzNKPSjYjZNs91GIhWvLpealKM+gyI3st8JjajA==" saltValue="I8NsJpZafGXJGggTFZRtT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88" zoomScaleNormal="100" zoomScaleSheetLayoutView="70" workbookViewId="0">
      <selection activeCell="AM8" sqref="AM8:AT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642</v>
      </c>
    </row>
  </sheetData>
  <sheetProtection algorithmName="SHA-512" hashValue="tsDTGwv/TtMlfOBtyUWpB6XQuCWgtm4gFupX9WpVnYnRt/yqUcHH3k7WdontLBXTYzB28sYXt51GpimJfu6QRA==" saltValue="wjjnknRkA8Wx7YwzHWW/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55" workbookViewId="0">
      <selection activeCell="AM8" sqref="AM8:AT8"/>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642</v>
      </c>
    </row>
  </sheetData>
  <sheetProtection algorithmName="SHA-512" hashValue="hqH/P2Uv1gip2kmAUNn5C1EsboGH0QVD4aaaRd8P/sy2YCvthpYlztShpnTyYIYEFLKPepuKwRedgLwfAexOdw==" saltValue="aF0T5lkKq0Rs8iTrSNDP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26137</v>
      </c>
      <c r="E3" s="162"/>
      <c r="F3" s="163">
        <v>43532</v>
      </c>
      <c r="G3" s="164"/>
      <c r="H3" s="165"/>
    </row>
    <row r="4" spans="1:8" x14ac:dyDescent="0.15">
      <c r="A4" s="166"/>
      <c r="B4" s="167"/>
      <c r="C4" s="168"/>
      <c r="D4" s="169">
        <v>15297</v>
      </c>
      <c r="E4" s="170"/>
      <c r="F4" s="171">
        <v>25435</v>
      </c>
      <c r="G4" s="172"/>
      <c r="H4" s="173"/>
    </row>
    <row r="5" spans="1:8" x14ac:dyDescent="0.15">
      <c r="A5" s="154" t="s">
        <v>563</v>
      </c>
      <c r="B5" s="159"/>
      <c r="C5" s="160"/>
      <c r="D5" s="161">
        <v>19827</v>
      </c>
      <c r="E5" s="162"/>
      <c r="F5" s="163">
        <v>52619</v>
      </c>
      <c r="G5" s="164"/>
      <c r="H5" s="165"/>
    </row>
    <row r="6" spans="1:8" x14ac:dyDescent="0.15">
      <c r="A6" s="166"/>
      <c r="B6" s="167"/>
      <c r="C6" s="168"/>
      <c r="D6" s="169">
        <v>10268</v>
      </c>
      <c r="E6" s="170"/>
      <c r="F6" s="171">
        <v>31149</v>
      </c>
      <c r="G6" s="172"/>
      <c r="H6" s="173"/>
    </row>
    <row r="7" spans="1:8" x14ac:dyDescent="0.15">
      <c r="A7" s="154" t="s">
        <v>564</v>
      </c>
      <c r="B7" s="159"/>
      <c r="C7" s="160"/>
      <c r="D7" s="161">
        <v>32788</v>
      </c>
      <c r="E7" s="162"/>
      <c r="F7" s="163">
        <v>51875</v>
      </c>
      <c r="G7" s="164"/>
      <c r="H7" s="165"/>
    </row>
    <row r="8" spans="1:8" x14ac:dyDescent="0.15">
      <c r="A8" s="166"/>
      <c r="B8" s="167"/>
      <c r="C8" s="168"/>
      <c r="D8" s="169">
        <v>12974</v>
      </c>
      <c r="E8" s="170"/>
      <c r="F8" s="171">
        <v>29372</v>
      </c>
      <c r="G8" s="172"/>
      <c r="H8" s="173"/>
    </row>
    <row r="9" spans="1:8" x14ac:dyDescent="0.15">
      <c r="A9" s="154" t="s">
        <v>565</v>
      </c>
      <c r="B9" s="159"/>
      <c r="C9" s="160"/>
      <c r="D9" s="161">
        <v>34525</v>
      </c>
      <c r="E9" s="162"/>
      <c r="F9" s="163">
        <v>48064</v>
      </c>
      <c r="G9" s="164"/>
      <c r="H9" s="165"/>
    </row>
    <row r="10" spans="1:8" x14ac:dyDescent="0.15">
      <c r="A10" s="166"/>
      <c r="B10" s="167"/>
      <c r="C10" s="168"/>
      <c r="D10" s="169">
        <v>20037</v>
      </c>
      <c r="E10" s="170"/>
      <c r="F10" s="171">
        <v>30373</v>
      </c>
      <c r="G10" s="172"/>
      <c r="H10" s="173"/>
    </row>
    <row r="11" spans="1:8" x14ac:dyDescent="0.15">
      <c r="A11" s="154" t="s">
        <v>566</v>
      </c>
      <c r="B11" s="159"/>
      <c r="C11" s="160"/>
      <c r="D11" s="161">
        <v>37771</v>
      </c>
      <c r="E11" s="162"/>
      <c r="F11" s="163">
        <v>56662</v>
      </c>
      <c r="G11" s="164"/>
      <c r="H11" s="165"/>
    </row>
    <row r="12" spans="1:8" x14ac:dyDescent="0.15">
      <c r="A12" s="166"/>
      <c r="B12" s="167"/>
      <c r="C12" s="174"/>
      <c r="D12" s="169">
        <v>24744</v>
      </c>
      <c r="E12" s="170"/>
      <c r="F12" s="171">
        <v>34709</v>
      </c>
      <c r="G12" s="172"/>
      <c r="H12" s="173"/>
    </row>
    <row r="13" spans="1:8" x14ac:dyDescent="0.15">
      <c r="A13" s="154"/>
      <c r="B13" s="159"/>
      <c r="C13" s="175"/>
      <c r="D13" s="176">
        <v>30210</v>
      </c>
      <c r="E13" s="177"/>
      <c r="F13" s="178">
        <v>50550</v>
      </c>
      <c r="G13" s="179"/>
      <c r="H13" s="165"/>
    </row>
    <row r="14" spans="1:8" x14ac:dyDescent="0.15">
      <c r="A14" s="166"/>
      <c r="B14" s="167"/>
      <c r="C14" s="168"/>
      <c r="D14" s="169">
        <v>16664</v>
      </c>
      <c r="E14" s="170"/>
      <c r="F14" s="171">
        <v>30208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2.2999999999999998</v>
      </c>
      <c r="C19" s="180">
        <f>ROUND(VALUE(SUBSTITUTE(実質収支比率等に係る経年分析!G$48,"▲","-")),2)</f>
        <v>2.9</v>
      </c>
      <c r="D19" s="180">
        <f>ROUND(VALUE(SUBSTITUTE(実質収支比率等に係る経年分析!H$48,"▲","-")),2)</f>
        <v>2.52</v>
      </c>
      <c r="E19" s="180">
        <f>ROUND(VALUE(SUBSTITUTE(実質収支比率等に係る経年分析!I$48,"▲","-")),2)</f>
        <v>2.63</v>
      </c>
      <c r="F19" s="180">
        <f>ROUND(VALUE(SUBSTITUTE(実質収支比率等に係る経年分析!J$48,"▲","-")),2)</f>
        <v>1.92</v>
      </c>
    </row>
    <row r="20" spans="1:11" x14ac:dyDescent="0.15">
      <c r="A20" s="180" t="s">
        <v>55</v>
      </c>
      <c r="B20" s="180">
        <f>ROUND(VALUE(SUBSTITUTE(実質収支比率等に係る経年分析!F$47,"▲","-")),2)</f>
        <v>18.46</v>
      </c>
      <c r="C20" s="180">
        <f>ROUND(VALUE(SUBSTITUTE(実質収支比率等に係る経年分析!G$47,"▲","-")),2)</f>
        <v>19.32</v>
      </c>
      <c r="D20" s="180">
        <f>ROUND(VALUE(SUBSTITUTE(実質収支比率等に係る経年分析!H$47,"▲","-")),2)</f>
        <v>18.91</v>
      </c>
      <c r="E20" s="180">
        <f>ROUND(VALUE(SUBSTITUTE(実質収支比率等に係る経年分析!I$47,"▲","-")),2)</f>
        <v>19.48</v>
      </c>
      <c r="F20" s="180">
        <f>ROUND(VALUE(SUBSTITUTE(実質収支比率等に係る経年分析!J$47,"▲","-")),2)</f>
        <v>20.170000000000002</v>
      </c>
    </row>
    <row r="21" spans="1:11" x14ac:dyDescent="0.15">
      <c r="A21" s="180" t="s">
        <v>56</v>
      </c>
      <c r="B21" s="180">
        <f>IF(ISNUMBER(VALUE(SUBSTITUTE(実質収支比率等に係る経年分析!F$49,"▲","-"))),ROUND(VALUE(SUBSTITUTE(実質収支比率等に係る経年分析!F$49,"▲","-")),2),NA())</f>
        <v>-3.89</v>
      </c>
      <c r="C21" s="180">
        <f>IF(ISNUMBER(VALUE(SUBSTITUTE(実質収支比率等に係る経年分析!G$49,"▲","-"))),ROUND(VALUE(SUBSTITUTE(実質収支比率等に係る経年分析!G$49,"▲","-")),2),NA())</f>
        <v>0.65</v>
      </c>
      <c r="D21" s="180">
        <f>IF(ISNUMBER(VALUE(SUBSTITUTE(実質収支比率等に係る経年分析!H$49,"▲","-"))),ROUND(VALUE(SUBSTITUTE(実質収支比率等に係る経年分析!H$49,"▲","-")),2),NA())</f>
        <v>-1.56</v>
      </c>
      <c r="E21" s="180">
        <f>IF(ISNUMBER(VALUE(SUBSTITUTE(実質収支比率等に係る経年分析!I$49,"▲","-"))),ROUND(VALUE(SUBSTITUTE(実質収支比率等に係る経年分析!I$49,"▲","-")),2),NA())</f>
        <v>0.28999999999999998</v>
      </c>
      <c r="F21" s="180">
        <f>IF(ISNUMBER(VALUE(SUBSTITUTE(実質収支比率等に係る経年分析!J$49,"▲","-"))),ROUND(VALUE(SUBSTITUTE(実質収支比率等に係る経年分析!J$49,"▲","-")),2),NA())</f>
        <v>-0.59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住宅新築資金等貸付事業特別会計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2.27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後期高齢者医療特別会計</v>
      </c>
      <c r="B31" s="181">
        <f>IF(ROUND(VALUE(SUBSTITUTE(連結実質赤字比率に係る赤字・黒字の構成分析!F$39,"▲", "-")), 2) &lt; 0, ABS(ROUND(VALUE(SUBSTITUTE(連結実質赤字比率に係る赤字・黒字の構成分析!F$39,"▲", "-")), 2)), NA())</f>
        <v>0.08</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下水道事業会計(農集)</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土地取得事業特別会計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1.1499999999999999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1.1599999999999999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1.1499999999999999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1.1299999999999999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15">
      <c r="A35" s="181" t="str">
        <f>IF(連結実質赤字比率に係る赤字・黒字の構成分析!C$35="",NA(),連結実質赤字比率に係る赤字・黒字の構成分析!C$35)</f>
        <v>下水道事業会計(公共)</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8.9499999999999993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7.82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9.2899999999999991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9.32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6151</v>
      </c>
      <c r="E42" s="182"/>
      <c r="F42" s="182"/>
      <c r="G42" s="182">
        <f>'実質公債費比率（分子）の構造'!L$52</f>
        <v>6253</v>
      </c>
      <c r="H42" s="182"/>
      <c r="I42" s="182"/>
      <c r="J42" s="182">
        <f>'実質公債費比率（分子）の構造'!M$52</f>
        <v>6272</v>
      </c>
      <c r="K42" s="182"/>
      <c r="L42" s="182"/>
      <c r="M42" s="182">
        <f>'実質公債費比率（分子）の構造'!N$52</f>
        <v>6253</v>
      </c>
      <c r="N42" s="182"/>
      <c r="O42" s="182"/>
      <c r="P42" s="182">
        <f>'実質公債費比率（分子）の構造'!O$52</f>
        <v>6140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323</v>
      </c>
      <c r="C44" s="182"/>
      <c r="D44" s="182"/>
      <c r="E44" s="182">
        <f>'実質公債費比率（分子）の構造'!L$50</f>
        <v>326</v>
      </c>
      <c r="F44" s="182"/>
      <c r="G44" s="182"/>
      <c r="H44" s="182">
        <f>'実質公債費比率（分子）の構造'!M$50</f>
        <v>327</v>
      </c>
      <c r="I44" s="182"/>
      <c r="J44" s="182"/>
      <c r="K44" s="182">
        <f>'実質公債費比率（分子）の構造'!N$50</f>
        <v>312</v>
      </c>
      <c r="L44" s="182"/>
      <c r="M44" s="182"/>
      <c r="N44" s="182">
        <f>'実質公債費比率（分子）の構造'!O$50</f>
        <v>310</v>
      </c>
      <c r="O44" s="182"/>
      <c r="P44" s="182"/>
    </row>
    <row r="45" spans="1:16" x14ac:dyDescent="0.15">
      <c r="A45" s="182" t="s">
        <v>66</v>
      </c>
      <c r="B45" s="182">
        <f>'実質公債費比率（分子）の構造'!K$49</f>
        <v>11</v>
      </c>
      <c r="C45" s="182"/>
      <c r="D45" s="182"/>
      <c r="E45" s="182">
        <f>'実質公債費比率（分子）の構造'!L$49</f>
        <v>11</v>
      </c>
      <c r="F45" s="182"/>
      <c r="G45" s="182"/>
      <c r="H45" s="182">
        <f>'実質公債費比率（分子）の構造'!M$49</f>
        <v>8</v>
      </c>
      <c r="I45" s="182"/>
      <c r="J45" s="182"/>
      <c r="K45" s="182">
        <f>'実質公債費比率（分子）の構造'!N$49</f>
        <v>7</v>
      </c>
      <c r="L45" s="182"/>
      <c r="M45" s="182"/>
      <c r="N45" s="182">
        <f>'実質公債費比率（分子）の構造'!O$49</f>
        <v>7</v>
      </c>
      <c r="O45" s="182"/>
      <c r="P45" s="182"/>
    </row>
    <row r="46" spans="1:16" x14ac:dyDescent="0.15">
      <c r="A46" s="182" t="s">
        <v>67</v>
      </c>
      <c r="B46" s="182">
        <f>'実質公債費比率（分子）の構造'!K$48</f>
        <v>2949</v>
      </c>
      <c r="C46" s="182"/>
      <c r="D46" s="182"/>
      <c r="E46" s="182">
        <f>'実質公債費比率（分子）の構造'!L$48</f>
        <v>2555</v>
      </c>
      <c r="F46" s="182"/>
      <c r="G46" s="182"/>
      <c r="H46" s="182">
        <f>'実質公債費比率（分子）の構造'!M$48</f>
        <v>2569</v>
      </c>
      <c r="I46" s="182"/>
      <c r="J46" s="182"/>
      <c r="K46" s="182">
        <f>'実質公債費比率（分子）の構造'!N$48</f>
        <v>2319</v>
      </c>
      <c r="L46" s="182"/>
      <c r="M46" s="182"/>
      <c r="N46" s="182">
        <f>'実質公債費比率（分子）の構造'!O$48</f>
        <v>2291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4964</v>
      </c>
      <c r="C49" s="182"/>
      <c r="D49" s="182"/>
      <c r="E49" s="182">
        <f>'実質公債費比率（分子）の構造'!L$45</f>
        <v>4475</v>
      </c>
      <c r="F49" s="182"/>
      <c r="G49" s="182"/>
      <c r="H49" s="182">
        <f>'実質公債費比率（分子）の構造'!M$45</f>
        <v>4493</v>
      </c>
      <c r="I49" s="182"/>
      <c r="J49" s="182"/>
      <c r="K49" s="182">
        <f>'実質公債費比率（分子）の構造'!N$45</f>
        <v>4112</v>
      </c>
      <c r="L49" s="182"/>
      <c r="M49" s="182"/>
      <c r="N49" s="182">
        <f>'実質公債費比率（分子）の構造'!O$45</f>
        <v>3950</v>
      </c>
      <c r="O49" s="182"/>
      <c r="P49" s="182"/>
    </row>
    <row r="50" spans="1:16" x14ac:dyDescent="0.15">
      <c r="A50" s="182" t="s">
        <v>71</v>
      </c>
      <c r="B50" s="182" t="e">
        <f>NA()</f>
        <v>#N/A</v>
      </c>
      <c r="C50" s="182">
        <f>IF(ISNUMBER('実質公債費比率（分子）の構造'!K$53),'実質公債費比率（分子）の構造'!K$53,NA())</f>
        <v>2096</v>
      </c>
      <c r="D50" s="182" t="e">
        <f>NA()</f>
        <v>#N/A</v>
      </c>
      <c r="E50" s="182" t="e">
        <f>NA()</f>
        <v>#N/A</v>
      </c>
      <c r="F50" s="182">
        <f>IF(ISNUMBER('実質公債費比率（分子）の構造'!L$53),'実質公債費比率（分子）の構造'!L$53,NA())</f>
        <v>1114</v>
      </c>
      <c r="G50" s="182" t="e">
        <f>NA()</f>
        <v>#N/A</v>
      </c>
      <c r="H50" s="182" t="e">
        <f>NA()</f>
        <v>#N/A</v>
      </c>
      <c r="I50" s="182">
        <f>IF(ISNUMBER('実質公債費比率（分子）の構造'!M$53),'実質公債費比率（分子）の構造'!M$53,NA())</f>
        <v>1125</v>
      </c>
      <c r="J50" s="182" t="e">
        <f>NA()</f>
        <v>#N/A</v>
      </c>
      <c r="K50" s="182" t="e">
        <f>NA()</f>
        <v>#N/A</v>
      </c>
      <c r="L50" s="182">
        <f>IF(ISNUMBER('実質公債費比率（分子）の構造'!N$53),'実質公債費比率（分子）の構造'!N$53,NA())</f>
        <v>497</v>
      </c>
      <c r="M50" s="182" t="e">
        <f>NA()</f>
        <v>#N/A</v>
      </c>
      <c r="N50" s="182" t="e">
        <f>NA()</f>
        <v>#N/A</v>
      </c>
      <c r="O50" s="182">
        <f>IF(ISNUMBER('実質公債費比率（分子）の構造'!O$53),'実質公債費比率（分子）の構造'!O$53,NA())</f>
        <v>418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64565</v>
      </c>
      <c r="E56" s="181"/>
      <c r="F56" s="181"/>
      <c r="G56" s="181">
        <f>'将来負担比率（分子）の構造'!J$52</f>
        <v>63805</v>
      </c>
      <c r="H56" s="181"/>
      <c r="I56" s="181"/>
      <c r="J56" s="181">
        <f>'将来負担比率（分子）の構造'!K$52</f>
        <v>62935</v>
      </c>
      <c r="K56" s="181"/>
      <c r="L56" s="181"/>
      <c r="M56" s="181">
        <f>'将来負担比率（分子）の構造'!L$52</f>
        <v>62077</v>
      </c>
      <c r="N56" s="181"/>
      <c r="O56" s="181"/>
      <c r="P56" s="181">
        <f>'将来負担比率（分子）の構造'!M$52</f>
        <v>61398</v>
      </c>
    </row>
    <row r="57" spans="1:16" x14ac:dyDescent="0.15">
      <c r="A57" s="181" t="s">
        <v>42</v>
      </c>
      <c r="B57" s="181"/>
      <c r="C57" s="181"/>
      <c r="D57" s="181">
        <f>'将来負担比率（分子）の構造'!I$51</f>
        <v>15942</v>
      </c>
      <c r="E57" s="181"/>
      <c r="F57" s="181"/>
      <c r="G57" s="181">
        <f>'将来負担比率（分子）の構造'!J$51</f>
        <v>16336</v>
      </c>
      <c r="H57" s="181"/>
      <c r="I57" s="181"/>
      <c r="J57" s="181">
        <f>'将来負担比率（分子）の構造'!K$51</f>
        <v>16980</v>
      </c>
      <c r="K57" s="181"/>
      <c r="L57" s="181"/>
      <c r="M57" s="181">
        <f>'将来負担比率（分子）の構造'!L$51</f>
        <v>18459</v>
      </c>
      <c r="N57" s="181"/>
      <c r="O57" s="181"/>
      <c r="P57" s="181">
        <f>'将来負担比率（分子）の構造'!M$51</f>
        <v>18716</v>
      </c>
    </row>
    <row r="58" spans="1:16" x14ac:dyDescent="0.15">
      <c r="A58" s="181" t="s">
        <v>41</v>
      </c>
      <c r="B58" s="181"/>
      <c r="C58" s="181"/>
      <c r="D58" s="181">
        <f>'将来負担比率（分子）の構造'!I$50</f>
        <v>11079</v>
      </c>
      <c r="E58" s="181"/>
      <c r="F58" s="181"/>
      <c r="G58" s="181">
        <f>'将来負担比率（分子）の構造'!J$50</f>
        <v>11871</v>
      </c>
      <c r="H58" s="181"/>
      <c r="I58" s="181"/>
      <c r="J58" s="181">
        <f>'将来負担比率（分子）の構造'!K$50</f>
        <v>12375</v>
      </c>
      <c r="K58" s="181"/>
      <c r="L58" s="181"/>
      <c r="M58" s="181">
        <f>'将来負担比率（分子）の構造'!L$50</f>
        <v>12992</v>
      </c>
      <c r="N58" s="181"/>
      <c r="O58" s="181"/>
      <c r="P58" s="181">
        <f>'将来負担比率（分子）の構造'!M$50</f>
        <v>12940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2903</v>
      </c>
      <c r="C61" s="181"/>
      <c r="D61" s="181"/>
      <c r="E61" s="181">
        <f>'将来負担比率（分子）の構造'!J$46</f>
        <v>2715</v>
      </c>
      <c r="F61" s="181"/>
      <c r="G61" s="181"/>
      <c r="H61" s="181">
        <f>'将来負担比率（分子）の構造'!K$46</f>
        <v>2169</v>
      </c>
      <c r="I61" s="181"/>
      <c r="J61" s="181"/>
      <c r="K61" s="181">
        <f>'将来負担比率（分子）の構造'!L$46</f>
        <v>1747</v>
      </c>
      <c r="L61" s="181"/>
      <c r="M61" s="181"/>
      <c r="N61" s="181">
        <f>'将来負担比率（分子）の構造'!M$46</f>
        <v>1280</v>
      </c>
      <c r="O61" s="181"/>
      <c r="P61" s="181"/>
    </row>
    <row r="62" spans="1:16" x14ac:dyDescent="0.15">
      <c r="A62" s="181" t="s">
        <v>35</v>
      </c>
      <c r="B62" s="181">
        <f>'将来負担比率（分子）の構造'!I$45</f>
        <v>10443</v>
      </c>
      <c r="C62" s="181"/>
      <c r="D62" s="181"/>
      <c r="E62" s="181">
        <f>'将来負担比率（分子）の構造'!J$45</f>
        <v>10084</v>
      </c>
      <c r="F62" s="181"/>
      <c r="G62" s="181"/>
      <c r="H62" s="181">
        <f>'将来負担比率（分子）の構造'!K$45</f>
        <v>9839</v>
      </c>
      <c r="I62" s="181"/>
      <c r="J62" s="181"/>
      <c r="K62" s="181">
        <f>'将来負担比率（分子）の構造'!L$45</f>
        <v>9399</v>
      </c>
      <c r="L62" s="181"/>
      <c r="M62" s="181"/>
      <c r="N62" s="181">
        <f>'将来負担比率（分子）の構造'!M$45</f>
        <v>9406</v>
      </c>
      <c r="O62" s="181"/>
      <c r="P62" s="181"/>
    </row>
    <row r="63" spans="1:16" x14ac:dyDescent="0.15">
      <c r="A63" s="181" t="s">
        <v>34</v>
      </c>
      <c r="B63" s="181">
        <f>'将来負担比率（分子）の構造'!I$44</f>
        <v>86</v>
      </c>
      <c r="C63" s="181"/>
      <c r="D63" s="181"/>
      <c r="E63" s="181">
        <f>'将来負担比率（分子）の構造'!J$44</f>
        <v>72</v>
      </c>
      <c r="F63" s="181"/>
      <c r="G63" s="181"/>
      <c r="H63" s="181">
        <f>'将来負担比率（分子）の構造'!K$44</f>
        <v>62</v>
      </c>
      <c r="I63" s="181"/>
      <c r="J63" s="181"/>
      <c r="K63" s="181">
        <f>'将来負担比率（分子）の構造'!L$44</f>
        <v>52</v>
      </c>
      <c r="L63" s="181"/>
      <c r="M63" s="181"/>
      <c r="N63" s="181">
        <f>'将来負担比率（分子）の構造'!M$44</f>
        <v>43</v>
      </c>
      <c r="O63" s="181"/>
      <c r="P63" s="181"/>
    </row>
    <row r="64" spans="1:16" x14ac:dyDescent="0.15">
      <c r="A64" s="181" t="s">
        <v>33</v>
      </c>
      <c r="B64" s="181">
        <f>'将来負担比率（分子）の構造'!I$43</f>
        <v>37071</v>
      </c>
      <c r="C64" s="181"/>
      <c r="D64" s="181"/>
      <c r="E64" s="181">
        <f>'将来負担比率（分子）の構造'!J$43</f>
        <v>36717</v>
      </c>
      <c r="F64" s="181"/>
      <c r="G64" s="181"/>
      <c r="H64" s="181">
        <f>'将来負担比率（分子）の構造'!K$43</f>
        <v>35335</v>
      </c>
      <c r="I64" s="181"/>
      <c r="J64" s="181"/>
      <c r="K64" s="181">
        <f>'将来負担比率（分子）の構造'!L$43</f>
        <v>32896</v>
      </c>
      <c r="L64" s="181"/>
      <c r="M64" s="181"/>
      <c r="N64" s="181">
        <f>'将来負担比率（分子）の構造'!M$43</f>
        <v>31685</v>
      </c>
      <c r="O64" s="181"/>
      <c r="P64" s="181"/>
    </row>
    <row r="65" spans="1:16" x14ac:dyDescent="0.15">
      <c r="A65" s="181" t="s">
        <v>32</v>
      </c>
      <c r="B65" s="181">
        <f>'将来負担比率（分子）の構造'!I$42</f>
        <v>2818</v>
      </c>
      <c r="C65" s="181"/>
      <c r="D65" s="181"/>
      <c r="E65" s="181">
        <f>'将来負担比率（分子）の構造'!J$42</f>
        <v>2584</v>
      </c>
      <c r="F65" s="181"/>
      <c r="G65" s="181"/>
      <c r="H65" s="181">
        <f>'将来負担比率（分子）の構造'!K$42</f>
        <v>3718</v>
      </c>
      <c r="I65" s="181"/>
      <c r="J65" s="181"/>
      <c r="K65" s="181">
        <f>'将来負担比率（分子）の構造'!L$42</f>
        <v>3366</v>
      </c>
      <c r="L65" s="181"/>
      <c r="M65" s="181"/>
      <c r="N65" s="181">
        <f>'将来負担比率（分子）の構造'!M$42</f>
        <v>2968</v>
      </c>
      <c r="O65" s="181"/>
      <c r="P65" s="181"/>
    </row>
    <row r="66" spans="1:16" x14ac:dyDescent="0.15">
      <c r="A66" s="181" t="s">
        <v>31</v>
      </c>
      <c r="B66" s="181">
        <f>'将来負担比率（分子）の構造'!I$41</f>
        <v>45445</v>
      </c>
      <c r="C66" s="181"/>
      <c r="D66" s="181"/>
      <c r="E66" s="181">
        <f>'将来負担比率（分子）の構造'!J$41</f>
        <v>44284</v>
      </c>
      <c r="F66" s="181"/>
      <c r="G66" s="181"/>
      <c r="H66" s="181">
        <f>'将来負担比率（分子）の構造'!K$41</f>
        <v>44502</v>
      </c>
      <c r="I66" s="181"/>
      <c r="J66" s="181"/>
      <c r="K66" s="181">
        <f>'将来負担比率（分子）の構造'!L$41</f>
        <v>45277</v>
      </c>
      <c r="L66" s="181"/>
      <c r="M66" s="181"/>
      <c r="N66" s="181">
        <f>'将来負担比率（分子）の構造'!M$41</f>
        <v>46832</v>
      </c>
      <c r="O66" s="181"/>
      <c r="P66" s="181"/>
    </row>
    <row r="67" spans="1:16" x14ac:dyDescent="0.15">
      <c r="A67" s="181" t="s">
        <v>75</v>
      </c>
      <c r="B67" s="181" t="e">
        <f>NA()</f>
        <v>#N/A</v>
      </c>
      <c r="C67" s="181">
        <f>IF(ISNUMBER('将来負担比率（分子）の構造'!I$53), IF('将来負担比率（分子）の構造'!I$53 &lt; 0, 0, '将来負担比率（分子）の構造'!I$53), NA())</f>
        <v>7179</v>
      </c>
      <c r="D67" s="181" t="e">
        <f>NA()</f>
        <v>#N/A</v>
      </c>
      <c r="E67" s="181" t="e">
        <f>NA()</f>
        <v>#N/A</v>
      </c>
      <c r="F67" s="181">
        <f>IF(ISNUMBER('将来負担比率（分子）の構造'!J$53), IF('将来負担比率（分子）の構造'!J$53 &lt; 0, 0, '将来負担比率（分子）の構造'!J$53), NA())</f>
        <v>4444</v>
      </c>
      <c r="G67" s="181" t="e">
        <f>NA()</f>
        <v>#N/A</v>
      </c>
      <c r="H67" s="181" t="e">
        <f>NA()</f>
        <v>#N/A</v>
      </c>
      <c r="I67" s="181">
        <f>IF(ISNUMBER('将来負担比率（分子）の構造'!K$53), IF('将来負担比率（分子）の構造'!K$53 &lt; 0, 0, '将来負担比率（分子）の構造'!K$53), NA())</f>
        <v>3334</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7046</v>
      </c>
      <c r="C72" s="185">
        <f>基金残高に係る経年分析!G55</f>
        <v>7352</v>
      </c>
      <c r="D72" s="185">
        <f>基金残高に係る経年分析!H55</f>
        <v>7658</v>
      </c>
    </row>
    <row r="73" spans="1:16" x14ac:dyDescent="0.15">
      <c r="A73" s="184" t="s">
        <v>78</v>
      </c>
      <c r="B73" s="185">
        <f>基金残高に係る経年分析!F56</f>
        <v>2922</v>
      </c>
      <c r="C73" s="185">
        <f>基金残高に係る経年分析!G56</f>
        <v>2707</v>
      </c>
      <c r="D73" s="185">
        <f>基金残高に係る経年分析!H56</f>
        <v>2308</v>
      </c>
    </row>
    <row r="74" spans="1:16" x14ac:dyDescent="0.15">
      <c r="A74" s="184" t="s">
        <v>79</v>
      </c>
      <c r="B74" s="185">
        <f>基金残高に係る経年分析!F57</f>
        <v>1831</v>
      </c>
      <c r="C74" s="185">
        <f>基金残高に係る経年分析!G57</f>
        <v>1751</v>
      </c>
      <c r="D74" s="185">
        <f>基金残高に係る経年分析!H57</f>
        <v>1651</v>
      </c>
    </row>
  </sheetData>
  <sheetProtection algorithmName="SHA-512" hashValue="v8kXTCRkxu31G7Ngy9X0O2EKobKM7oWklpIUAuowHtwwWC0aHjq/S+JkNy55MdFY1fHTa9yrSQ5S/BKOO7WZ4g==" saltValue="/T4SZkt3XRvnAzVNMhnl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election activeCell="AL8" sqref="AL8:BF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29986846</v>
      </c>
      <c r="S5" s="734"/>
      <c r="T5" s="734"/>
      <c r="U5" s="734"/>
      <c r="V5" s="734"/>
      <c r="W5" s="734"/>
      <c r="X5" s="734"/>
      <c r="Y5" s="777"/>
      <c r="Z5" s="795">
        <v>46</v>
      </c>
      <c r="AA5" s="795"/>
      <c r="AB5" s="795"/>
      <c r="AC5" s="795"/>
      <c r="AD5" s="796">
        <v>28772212</v>
      </c>
      <c r="AE5" s="796"/>
      <c r="AF5" s="796"/>
      <c r="AG5" s="796"/>
      <c r="AH5" s="796"/>
      <c r="AI5" s="796"/>
      <c r="AJ5" s="796"/>
      <c r="AK5" s="796"/>
      <c r="AL5" s="778">
        <v>77.8</v>
      </c>
      <c r="AM5" s="749"/>
      <c r="AN5" s="749"/>
      <c r="AO5" s="779"/>
      <c r="AP5" s="744" t="s">
        <v>226</v>
      </c>
      <c r="AQ5" s="745"/>
      <c r="AR5" s="745"/>
      <c r="AS5" s="745"/>
      <c r="AT5" s="745"/>
      <c r="AU5" s="745"/>
      <c r="AV5" s="745"/>
      <c r="AW5" s="745"/>
      <c r="AX5" s="745"/>
      <c r="AY5" s="745"/>
      <c r="AZ5" s="745"/>
      <c r="BA5" s="745"/>
      <c r="BB5" s="745"/>
      <c r="BC5" s="745"/>
      <c r="BD5" s="745"/>
      <c r="BE5" s="745"/>
      <c r="BF5" s="746"/>
      <c r="BG5" s="678">
        <v>28758521</v>
      </c>
      <c r="BH5" s="679"/>
      <c r="BI5" s="679"/>
      <c r="BJ5" s="679"/>
      <c r="BK5" s="679"/>
      <c r="BL5" s="679"/>
      <c r="BM5" s="679"/>
      <c r="BN5" s="680"/>
      <c r="BO5" s="715">
        <v>95.9</v>
      </c>
      <c r="BP5" s="715"/>
      <c r="BQ5" s="715"/>
      <c r="BR5" s="715"/>
      <c r="BS5" s="716">
        <v>174152</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597264</v>
      </c>
      <c r="S6" s="679"/>
      <c r="T6" s="679"/>
      <c r="U6" s="679"/>
      <c r="V6" s="679"/>
      <c r="W6" s="679"/>
      <c r="X6" s="679"/>
      <c r="Y6" s="680"/>
      <c r="Z6" s="715">
        <v>0.9</v>
      </c>
      <c r="AA6" s="715"/>
      <c r="AB6" s="715"/>
      <c r="AC6" s="715"/>
      <c r="AD6" s="716">
        <v>597264</v>
      </c>
      <c r="AE6" s="716"/>
      <c r="AF6" s="716"/>
      <c r="AG6" s="716"/>
      <c r="AH6" s="716"/>
      <c r="AI6" s="716"/>
      <c r="AJ6" s="716"/>
      <c r="AK6" s="716"/>
      <c r="AL6" s="681">
        <v>1.6</v>
      </c>
      <c r="AM6" s="682"/>
      <c r="AN6" s="682"/>
      <c r="AO6" s="717"/>
      <c r="AP6" s="675" t="s">
        <v>231</v>
      </c>
      <c r="AQ6" s="676"/>
      <c r="AR6" s="676"/>
      <c r="AS6" s="676"/>
      <c r="AT6" s="676"/>
      <c r="AU6" s="676"/>
      <c r="AV6" s="676"/>
      <c r="AW6" s="676"/>
      <c r="AX6" s="676"/>
      <c r="AY6" s="676"/>
      <c r="AZ6" s="676"/>
      <c r="BA6" s="676"/>
      <c r="BB6" s="676"/>
      <c r="BC6" s="676"/>
      <c r="BD6" s="676"/>
      <c r="BE6" s="676"/>
      <c r="BF6" s="677"/>
      <c r="BG6" s="678">
        <v>28758521</v>
      </c>
      <c r="BH6" s="679"/>
      <c r="BI6" s="679"/>
      <c r="BJ6" s="679"/>
      <c r="BK6" s="679"/>
      <c r="BL6" s="679"/>
      <c r="BM6" s="679"/>
      <c r="BN6" s="680"/>
      <c r="BO6" s="715">
        <v>95.9</v>
      </c>
      <c r="BP6" s="715"/>
      <c r="BQ6" s="715"/>
      <c r="BR6" s="715"/>
      <c r="BS6" s="716">
        <v>174152</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461011</v>
      </c>
      <c r="CS6" s="679"/>
      <c r="CT6" s="679"/>
      <c r="CU6" s="679"/>
      <c r="CV6" s="679"/>
      <c r="CW6" s="679"/>
      <c r="CX6" s="679"/>
      <c r="CY6" s="680"/>
      <c r="CZ6" s="778">
        <v>0.7</v>
      </c>
      <c r="DA6" s="749"/>
      <c r="DB6" s="749"/>
      <c r="DC6" s="781"/>
      <c r="DD6" s="684" t="s">
        <v>233</v>
      </c>
      <c r="DE6" s="679"/>
      <c r="DF6" s="679"/>
      <c r="DG6" s="679"/>
      <c r="DH6" s="679"/>
      <c r="DI6" s="679"/>
      <c r="DJ6" s="679"/>
      <c r="DK6" s="679"/>
      <c r="DL6" s="679"/>
      <c r="DM6" s="679"/>
      <c r="DN6" s="679"/>
      <c r="DO6" s="679"/>
      <c r="DP6" s="680"/>
      <c r="DQ6" s="684">
        <v>461011</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30732</v>
      </c>
      <c r="S7" s="679"/>
      <c r="T7" s="679"/>
      <c r="U7" s="679"/>
      <c r="V7" s="679"/>
      <c r="W7" s="679"/>
      <c r="X7" s="679"/>
      <c r="Y7" s="680"/>
      <c r="Z7" s="715">
        <v>0</v>
      </c>
      <c r="AA7" s="715"/>
      <c r="AB7" s="715"/>
      <c r="AC7" s="715"/>
      <c r="AD7" s="716">
        <v>30732</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13938258</v>
      </c>
      <c r="BH7" s="679"/>
      <c r="BI7" s="679"/>
      <c r="BJ7" s="679"/>
      <c r="BK7" s="679"/>
      <c r="BL7" s="679"/>
      <c r="BM7" s="679"/>
      <c r="BN7" s="680"/>
      <c r="BO7" s="715">
        <v>46.5</v>
      </c>
      <c r="BP7" s="715"/>
      <c r="BQ7" s="715"/>
      <c r="BR7" s="715"/>
      <c r="BS7" s="716">
        <v>174152</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5749257</v>
      </c>
      <c r="CS7" s="679"/>
      <c r="CT7" s="679"/>
      <c r="CU7" s="679"/>
      <c r="CV7" s="679"/>
      <c r="CW7" s="679"/>
      <c r="CX7" s="679"/>
      <c r="CY7" s="680"/>
      <c r="CZ7" s="715">
        <v>9</v>
      </c>
      <c r="DA7" s="715"/>
      <c r="DB7" s="715"/>
      <c r="DC7" s="715"/>
      <c r="DD7" s="684">
        <v>25956</v>
      </c>
      <c r="DE7" s="679"/>
      <c r="DF7" s="679"/>
      <c r="DG7" s="679"/>
      <c r="DH7" s="679"/>
      <c r="DI7" s="679"/>
      <c r="DJ7" s="679"/>
      <c r="DK7" s="679"/>
      <c r="DL7" s="679"/>
      <c r="DM7" s="679"/>
      <c r="DN7" s="679"/>
      <c r="DO7" s="679"/>
      <c r="DP7" s="680"/>
      <c r="DQ7" s="684">
        <v>4849523</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157287</v>
      </c>
      <c r="S8" s="679"/>
      <c r="T8" s="679"/>
      <c r="U8" s="679"/>
      <c r="V8" s="679"/>
      <c r="W8" s="679"/>
      <c r="X8" s="679"/>
      <c r="Y8" s="680"/>
      <c r="Z8" s="715">
        <v>0.2</v>
      </c>
      <c r="AA8" s="715"/>
      <c r="AB8" s="715"/>
      <c r="AC8" s="715"/>
      <c r="AD8" s="716">
        <v>157287</v>
      </c>
      <c r="AE8" s="716"/>
      <c r="AF8" s="716"/>
      <c r="AG8" s="716"/>
      <c r="AH8" s="716"/>
      <c r="AI8" s="716"/>
      <c r="AJ8" s="716"/>
      <c r="AK8" s="716"/>
      <c r="AL8" s="681">
        <v>0.4</v>
      </c>
      <c r="AM8" s="682"/>
      <c r="AN8" s="682"/>
      <c r="AO8" s="717"/>
      <c r="AP8" s="675" t="s">
        <v>238</v>
      </c>
      <c r="AQ8" s="676"/>
      <c r="AR8" s="676"/>
      <c r="AS8" s="676"/>
      <c r="AT8" s="676"/>
      <c r="AU8" s="676"/>
      <c r="AV8" s="676"/>
      <c r="AW8" s="676"/>
      <c r="AX8" s="676"/>
      <c r="AY8" s="676"/>
      <c r="AZ8" s="676"/>
      <c r="BA8" s="676"/>
      <c r="BB8" s="676"/>
      <c r="BC8" s="676"/>
      <c r="BD8" s="676"/>
      <c r="BE8" s="676"/>
      <c r="BF8" s="677"/>
      <c r="BG8" s="678">
        <v>363893</v>
      </c>
      <c r="BH8" s="679"/>
      <c r="BI8" s="679"/>
      <c r="BJ8" s="679"/>
      <c r="BK8" s="679"/>
      <c r="BL8" s="679"/>
      <c r="BM8" s="679"/>
      <c r="BN8" s="680"/>
      <c r="BO8" s="715">
        <v>1.2</v>
      </c>
      <c r="BP8" s="715"/>
      <c r="BQ8" s="715"/>
      <c r="BR8" s="715"/>
      <c r="BS8" s="684" t="s">
        <v>233</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26095881</v>
      </c>
      <c r="CS8" s="679"/>
      <c r="CT8" s="679"/>
      <c r="CU8" s="679"/>
      <c r="CV8" s="679"/>
      <c r="CW8" s="679"/>
      <c r="CX8" s="679"/>
      <c r="CY8" s="680"/>
      <c r="CZ8" s="715">
        <v>40.799999999999997</v>
      </c>
      <c r="DA8" s="715"/>
      <c r="DB8" s="715"/>
      <c r="DC8" s="715"/>
      <c r="DD8" s="684">
        <v>535968</v>
      </c>
      <c r="DE8" s="679"/>
      <c r="DF8" s="679"/>
      <c r="DG8" s="679"/>
      <c r="DH8" s="679"/>
      <c r="DI8" s="679"/>
      <c r="DJ8" s="679"/>
      <c r="DK8" s="679"/>
      <c r="DL8" s="679"/>
      <c r="DM8" s="679"/>
      <c r="DN8" s="679"/>
      <c r="DO8" s="679"/>
      <c r="DP8" s="680"/>
      <c r="DQ8" s="684">
        <v>11926147</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86162</v>
      </c>
      <c r="S9" s="679"/>
      <c r="T9" s="679"/>
      <c r="U9" s="679"/>
      <c r="V9" s="679"/>
      <c r="W9" s="679"/>
      <c r="X9" s="679"/>
      <c r="Y9" s="680"/>
      <c r="Z9" s="715">
        <v>0.1</v>
      </c>
      <c r="AA9" s="715"/>
      <c r="AB9" s="715"/>
      <c r="AC9" s="715"/>
      <c r="AD9" s="716">
        <v>86162</v>
      </c>
      <c r="AE9" s="716"/>
      <c r="AF9" s="716"/>
      <c r="AG9" s="716"/>
      <c r="AH9" s="716"/>
      <c r="AI9" s="716"/>
      <c r="AJ9" s="716"/>
      <c r="AK9" s="716"/>
      <c r="AL9" s="681">
        <v>0.2</v>
      </c>
      <c r="AM9" s="682"/>
      <c r="AN9" s="682"/>
      <c r="AO9" s="717"/>
      <c r="AP9" s="675" t="s">
        <v>241</v>
      </c>
      <c r="AQ9" s="676"/>
      <c r="AR9" s="676"/>
      <c r="AS9" s="676"/>
      <c r="AT9" s="676"/>
      <c r="AU9" s="676"/>
      <c r="AV9" s="676"/>
      <c r="AW9" s="676"/>
      <c r="AX9" s="676"/>
      <c r="AY9" s="676"/>
      <c r="AZ9" s="676"/>
      <c r="BA9" s="676"/>
      <c r="BB9" s="676"/>
      <c r="BC9" s="676"/>
      <c r="BD9" s="676"/>
      <c r="BE9" s="676"/>
      <c r="BF9" s="677"/>
      <c r="BG9" s="678">
        <v>11489572</v>
      </c>
      <c r="BH9" s="679"/>
      <c r="BI9" s="679"/>
      <c r="BJ9" s="679"/>
      <c r="BK9" s="679"/>
      <c r="BL9" s="679"/>
      <c r="BM9" s="679"/>
      <c r="BN9" s="680"/>
      <c r="BO9" s="715">
        <v>38.299999999999997</v>
      </c>
      <c r="BP9" s="715"/>
      <c r="BQ9" s="715"/>
      <c r="BR9" s="715"/>
      <c r="BS9" s="684" t="s">
        <v>233</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7425737</v>
      </c>
      <c r="CS9" s="679"/>
      <c r="CT9" s="679"/>
      <c r="CU9" s="679"/>
      <c r="CV9" s="679"/>
      <c r="CW9" s="679"/>
      <c r="CX9" s="679"/>
      <c r="CY9" s="680"/>
      <c r="CZ9" s="715">
        <v>11.6</v>
      </c>
      <c r="DA9" s="715"/>
      <c r="DB9" s="715"/>
      <c r="DC9" s="715"/>
      <c r="DD9" s="684">
        <v>2337467</v>
      </c>
      <c r="DE9" s="679"/>
      <c r="DF9" s="679"/>
      <c r="DG9" s="679"/>
      <c r="DH9" s="679"/>
      <c r="DI9" s="679"/>
      <c r="DJ9" s="679"/>
      <c r="DK9" s="679"/>
      <c r="DL9" s="679"/>
      <c r="DM9" s="679"/>
      <c r="DN9" s="679"/>
      <c r="DO9" s="679"/>
      <c r="DP9" s="680"/>
      <c r="DQ9" s="684">
        <v>4800187</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233</v>
      </c>
      <c r="S10" s="679"/>
      <c r="T10" s="679"/>
      <c r="U10" s="679"/>
      <c r="V10" s="679"/>
      <c r="W10" s="679"/>
      <c r="X10" s="679"/>
      <c r="Y10" s="680"/>
      <c r="Z10" s="715" t="s">
        <v>233</v>
      </c>
      <c r="AA10" s="715"/>
      <c r="AB10" s="715"/>
      <c r="AC10" s="715"/>
      <c r="AD10" s="716" t="s">
        <v>244</v>
      </c>
      <c r="AE10" s="716"/>
      <c r="AF10" s="716"/>
      <c r="AG10" s="716"/>
      <c r="AH10" s="716"/>
      <c r="AI10" s="716"/>
      <c r="AJ10" s="716"/>
      <c r="AK10" s="716"/>
      <c r="AL10" s="681" t="s">
        <v>233</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499176</v>
      </c>
      <c r="BH10" s="679"/>
      <c r="BI10" s="679"/>
      <c r="BJ10" s="679"/>
      <c r="BK10" s="679"/>
      <c r="BL10" s="679"/>
      <c r="BM10" s="679"/>
      <c r="BN10" s="680"/>
      <c r="BO10" s="715">
        <v>1.7</v>
      </c>
      <c r="BP10" s="715"/>
      <c r="BQ10" s="715"/>
      <c r="BR10" s="715"/>
      <c r="BS10" s="684" t="s">
        <v>233</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69825</v>
      </c>
      <c r="CS10" s="679"/>
      <c r="CT10" s="679"/>
      <c r="CU10" s="679"/>
      <c r="CV10" s="679"/>
      <c r="CW10" s="679"/>
      <c r="CX10" s="679"/>
      <c r="CY10" s="680"/>
      <c r="CZ10" s="715">
        <v>0.1</v>
      </c>
      <c r="DA10" s="715"/>
      <c r="DB10" s="715"/>
      <c r="DC10" s="715"/>
      <c r="DD10" s="684" t="s">
        <v>233</v>
      </c>
      <c r="DE10" s="679"/>
      <c r="DF10" s="679"/>
      <c r="DG10" s="679"/>
      <c r="DH10" s="679"/>
      <c r="DI10" s="679"/>
      <c r="DJ10" s="679"/>
      <c r="DK10" s="679"/>
      <c r="DL10" s="679"/>
      <c r="DM10" s="679"/>
      <c r="DN10" s="679"/>
      <c r="DO10" s="679"/>
      <c r="DP10" s="680"/>
      <c r="DQ10" s="684">
        <v>50632</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3489854</v>
      </c>
      <c r="S11" s="679"/>
      <c r="T11" s="679"/>
      <c r="U11" s="679"/>
      <c r="V11" s="679"/>
      <c r="W11" s="679"/>
      <c r="X11" s="679"/>
      <c r="Y11" s="680"/>
      <c r="Z11" s="681">
        <v>5.3</v>
      </c>
      <c r="AA11" s="682"/>
      <c r="AB11" s="682"/>
      <c r="AC11" s="683"/>
      <c r="AD11" s="684">
        <v>3489854</v>
      </c>
      <c r="AE11" s="679"/>
      <c r="AF11" s="679"/>
      <c r="AG11" s="679"/>
      <c r="AH11" s="679"/>
      <c r="AI11" s="679"/>
      <c r="AJ11" s="679"/>
      <c r="AK11" s="680"/>
      <c r="AL11" s="681">
        <v>9.4</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1585617</v>
      </c>
      <c r="BH11" s="679"/>
      <c r="BI11" s="679"/>
      <c r="BJ11" s="679"/>
      <c r="BK11" s="679"/>
      <c r="BL11" s="679"/>
      <c r="BM11" s="679"/>
      <c r="BN11" s="680"/>
      <c r="BO11" s="715">
        <v>5.3</v>
      </c>
      <c r="BP11" s="715"/>
      <c r="BQ11" s="715"/>
      <c r="BR11" s="715"/>
      <c r="BS11" s="684">
        <v>174152</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1506207</v>
      </c>
      <c r="CS11" s="679"/>
      <c r="CT11" s="679"/>
      <c r="CU11" s="679"/>
      <c r="CV11" s="679"/>
      <c r="CW11" s="679"/>
      <c r="CX11" s="679"/>
      <c r="CY11" s="680"/>
      <c r="CZ11" s="715">
        <v>2.4</v>
      </c>
      <c r="DA11" s="715"/>
      <c r="DB11" s="715"/>
      <c r="DC11" s="715"/>
      <c r="DD11" s="684">
        <v>323452</v>
      </c>
      <c r="DE11" s="679"/>
      <c r="DF11" s="679"/>
      <c r="DG11" s="679"/>
      <c r="DH11" s="679"/>
      <c r="DI11" s="679"/>
      <c r="DJ11" s="679"/>
      <c r="DK11" s="679"/>
      <c r="DL11" s="679"/>
      <c r="DM11" s="679"/>
      <c r="DN11" s="679"/>
      <c r="DO11" s="679"/>
      <c r="DP11" s="680"/>
      <c r="DQ11" s="684">
        <v>1181038</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86247</v>
      </c>
      <c r="S12" s="679"/>
      <c r="T12" s="679"/>
      <c r="U12" s="679"/>
      <c r="V12" s="679"/>
      <c r="W12" s="679"/>
      <c r="X12" s="679"/>
      <c r="Y12" s="680"/>
      <c r="Z12" s="715">
        <v>0.1</v>
      </c>
      <c r="AA12" s="715"/>
      <c r="AB12" s="715"/>
      <c r="AC12" s="715"/>
      <c r="AD12" s="716">
        <v>86247</v>
      </c>
      <c r="AE12" s="716"/>
      <c r="AF12" s="716"/>
      <c r="AG12" s="716"/>
      <c r="AH12" s="716"/>
      <c r="AI12" s="716"/>
      <c r="AJ12" s="716"/>
      <c r="AK12" s="716"/>
      <c r="AL12" s="681">
        <v>0.2</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12864172</v>
      </c>
      <c r="BH12" s="679"/>
      <c r="BI12" s="679"/>
      <c r="BJ12" s="679"/>
      <c r="BK12" s="679"/>
      <c r="BL12" s="679"/>
      <c r="BM12" s="679"/>
      <c r="BN12" s="680"/>
      <c r="BO12" s="715">
        <v>42.9</v>
      </c>
      <c r="BP12" s="715"/>
      <c r="BQ12" s="715"/>
      <c r="BR12" s="715"/>
      <c r="BS12" s="684" t="s">
        <v>233</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1006068</v>
      </c>
      <c r="CS12" s="679"/>
      <c r="CT12" s="679"/>
      <c r="CU12" s="679"/>
      <c r="CV12" s="679"/>
      <c r="CW12" s="679"/>
      <c r="CX12" s="679"/>
      <c r="CY12" s="680"/>
      <c r="CZ12" s="715">
        <v>1.6</v>
      </c>
      <c r="DA12" s="715"/>
      <c r="DB12" s="715"/>
      <c r="DC12" s="715"/>
      <c r="DD12" s="684">
        <v>252724</v>
      </c>
      <c r="DE12" s="679"/>
      <c r="DF12" s="679"/>
      <c r="DG12" s="679"/>
      <c r="DH12" s="679"/>
      <c r="DI12" s="679"/>
      <c r="DJ12" s="679"/>
      <c r="DK12" s="679"/>
      <c r="DL12" s="679"/>
      <c r="DM12" s="679"/>
      <c r="DN12" s="679"/>
      <c r="DO12" s="679"/>
      <c r="DP12" s="680"/>
      <c r="DQ12" s="684">
        <v>693920</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233</v>
      </c>
      <c r="S13" s="679"/>
      <c r="T13" s="679"/>
      <c r="U13" s="679"/>
      <c r="V13" s="679"/>
      <c r="W13" s="679"/>
      <c r="X13" s="679"/>
      <c r="Y13" s="680"/>
      <c r="Z13" s="715" t="s">
        <v>233</v>
      </c>
      <c r="AA13" s="715"/>
      <c r="AB13" s="715"/>
      <c r="AC13" s="715"/>
      <c r="AD13" s="716" t="s">
        <v>244</v>
      </c>
      <c r="AE13" s="716"/>
      <c r="AF13" s="716"/>
      <c r="AG13" s="716"/>
      <c r="AH13" s="716"/>
      <c r="AI13" s="716"/>
      <c r="AJ13" s="716"/>
      <c r="AK13" s="716"/>
      <c r="AL13" s="681" t="s">
        <v>233</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12852366</v>
      </c>
      <c r="BH13" s="679"/>
      <c r="BI13" s="679"/>
      <c r="BJ13" s="679"/>
      <c r="BK13" s="679"/>
      <c r="BL13" s="679"/>
      <c r="BM13" s="679"/>
      <c r="BN13" s="680"/>
      <c r="BO13" s="715">
        <v>42.9</v>
      </c>
      <c r="BP13" s="715"/>
      <c r="BQ13" s="715"/>
      <c r="BR13" s="715"/>
      <c r="BS13" s="684" t="s">
        <v>233</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8640652</v>
      </c>
      <c r="CS13" s="679"/>
      <c r="CT13" s="679"/>
      <c r="CU13" s="679"/>
      <c r="CV13" s="679"/>
      <c r="CW13" s="679"/>
      <c r="CX13" s="679"/>
      <c r="CY13" s="680"/>
      <c r="CZ13" s="715">
        <v>13.5</v>
      </c>
      <c r="DA13" s="715"/>
      <c r="DB13" s="715"/>
      <c r="DC13" s="715"/>
      <c r="DD13" s="684">
        <v>2240285</v>
      </c>
      <c r="DE13" s="679"/>
      <c r="DF13" s="679"/>
      <c r="DG13" s="679"/>
      <c r="DH13" s="679"/>
      <c r="DI13" s="679"/>
      <c r="DJ13" s="679"/>
      <c r="DK13" s="679"/>
      <c r="DL13" s="679"/>
      <c r="DM13" s="679"/>
      <c r="DN13" s="679"/>
      <c r="DO13" s="679"/>
      <c r="DP13" s="680"/>
      <c r="DQ13" s="684">
        <v>5086396</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126561</v>
      </c>
      <c r="S14" s="679"/>
      <c r="T14" s="679"/>
      <c r="U14" s="679"/>
      <c r="V14" s="679"/>
      <c r="W14" s="679"/>
      <c r="X14" s="679"/>
      <c r="Y14" s="680"/>
      <c r="Z14" s="715">
        <v>0.2</v>
      </c>
      <c r="AA14" s="715"/>
      <c r="AB14" s="715"/>
      <c r="AC14" s="715"/>
      <c r="AD14" s="716">
        <v>126561</v>
      </c>
      <c r="AE14" s="716"/>
      <c r="AF14" s="716"/>
      <c r="AG14" s="716"/>
      <c r="AH14" s="716"/>
      <c r="AI14" s="716"/>
      <c r="AJ14" s="716"/>
      <c r="AK14" s="716"/>
      <c r="AL14" s="681">
        <v>0.3</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605946</v>
      </c>
      <c r="BH14" s="679"/>
      <c r="BI14" s="679"/>
      <c r="BJ14" s="679"/>
      <c r="BK14" s="679"/>
      <c r="BL14" s="679"/>
      <c r="BM14" s="679"/>
      <c r="BN14" s="680"/>
      <c r="BO14" s="715">
        <v>2</v>
      </c>
      <c r="BP14" s="715"/>
      <c r="BQ14" s="715"/>
      <c r="BR14" s="715"/>
      <c r="BS14" s="684" t="s">
        <v>233</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2435728</v>
      </c>
      <c r="CS14" s="679"/>
      <c r="CT14" s="679"/>
      <c r="CU14" s="679"/>
      <c r="CV14" s="679"/>
      <c r="CW14" s="679"/>
      <c r="CX14" s="679"/>
      <c r="CY14" s="680"/>
      <c r="CZ14" s="715">
        <v>3.8</v>
      </c>
      <c r="DA14" s="715"/>
      <c r="DB14" s="715"/>
      <c r="DC14" s="715"/>
      <c r="DD14" s="684">
        <v>142795</v>
      </c>
      <c r="DE14" s="679"/>
      <c r="DF14" s="679"/>
      <c r="DG14" s="679"/>
      <c r="DH14" s="679"/>
      <c r="DI14" s="679"/>
      <c r="DJ14" s="679"/>
      <c r="DK14" s="679"/>
      <c r="DL14" s="679"/>
      <c r="DM14" s="679"/>
      <c r="DN14" s="679"/>
      <c r="DO14" s="679"/>
      <c r="DP14" s="680"/>
      <c r="DQ14" s="684">
        <v>2272354</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233</v>
      </c>
      <c r="S15" s="679"/>
      <c r="T15" s="679"/>
      <c r="U15" s="679"/>
      <c r="V15" s="679"/>
      <c r="W15" s="679"/>
      <c r="X15" s="679"/>
      <c r="Y15" s="680"/>
      <c r="Z15" s="715" t="s">
        <v>244</v>
      </c>
      <c r="AA15" s="715"/>
      <c r="AB15" s="715"/>
      <c r="AC15" s="715"/>
      <c r="AD15" s="716" t="s">
        <v>139</v>
      </c>
      <c r="AE15" s="716"/>
      <c r="AF15" s="716"/>
      <c r="AG15" s="716"/>
      <c r="AH15" s="716"/>
      <c r="AI15" s="716"/>
      <c r="AJ15" s="716"/>
      <c r="AK15" s="716"/>
      <c r="AL15" s="681" t="s">
        <v>233</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1350132</v>
      </c>
      <c r="BH15" s="679"/>
      <c r="BI15" s="679"/>
      <c r="BJ15" s="679"/>
      <c r="BK15" s="679"/>
      <c r="BL15" s="679"/>
      <c r="BM15" s="679"/>
      <c r="BN15" s="680"/>
      <c r="BO15" s="715">
        <v>4.5</v>
      </c>
      <c r="BP15" s="715"/>
      <c r="BQ15" s="715"/>
      <c r="BR15" s="715"/>
      <c r="BS15" s="684" t="s">
        <v>233</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6399955</v>
      </c>
      <c r="CS15" s="679"/>
      <c r="CT15" s="679"/>
      <c r="CU15" s="679"/>
      <c r="CV15" s="679"/>
      <c r="CW15" s="679"/>
      <c r="CX15" s="679"/>
      <c r="CY15" s="680"/>
      <c r="CZ15" s="715">
        <v>10</v>
      </c>
      <c r="DA15" s="715"/>
      <c r="DB15" s="715"/>
      <c r="DC15" s="715"/>
      <c r="DD15" s="684">
        <v>1577958</v>
      </c>
      <c r="DE15" s="679"/>
      <c r="DF15" s="679"/>
      <c r="DG15" s="679"/>
      <c r="DH15" s="679"/>
      <c r="DI15" s="679"/>
      <c r="DJ15" s="679"/>
      <c r="DK15" s="679"/>
      <c r="DL15" s="679"/>
      <c r="DM15" s="679"/>
      <c r="DN15" s="679"/>
      <c r="DO15" s="679"/>
      <c r="DP15" s="680"/>
      <c r="DQ15" s="684">
        <v>4962192</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31551</v>
      </c>
      <c r="S16" s="679"/>
      <c r="T16" s="679"/>
      <c r="U16" s="679"/>
      <c r="V16" s="679"/>
      <c r="W16" s="679"/>
      <c r="X16" s="679"/>
      <c r="Y16" s="680"/>
      <c r="Z16" s="715">
        <v>0</v>
      </c>
      <c r="AA16" s="715"/>
      <c r="AB16" s="715"/>
      <c r="AC16" s="715"/>
      <c r="AD16" s="716">
        <v>31551</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v>13</v>
      </c>
      <c r="BH16" s="679"/>
      <c r="BI16" s="679"/>
      <c r="BJ16" s="679"/>
      <c r="BK16" s="679"/>
      <c r="BL16" s="679"/>
      <c r="BM16" s="679"/>
      <c r="BN16" s="680"/>
      <c r="BO16" s="715">
        <v>0</v>
      </c>
      <c r="BP16" s="715"/>
      <c r="BQ16" s="715"/>
      <c r="BR16" s="715"/>
      <c r="BS16" s="684" t="s">
        <v>233</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104547</v>
      </c>
      <c r="CS16" s="679"/>
      <c r="CT16" s="679"/>
      <c r="CU16" s="679"/>
      <c r="CV16" s="679"/>
      <c r="CW16" s="679"/>
      <c r="CX16" s="679"/>
      <c r="CY16" s="680"/>
      <c r="CZ16" s="715">
        <v>0.2</v>
      </c>
      <c r="DA16" s="715"/>
      <c r="DB16" s="715"/>
      <c r="DC16" s="715"/>
      <c r="DD16" s="684" t="s">
        <v>244</v>
      </c>
      <c r="DE16" s="679"/>
      <c r="DF16" s="679"/>
      <c r="DG16" s="679"/>
      <c r="DH16" s="679"/>
      <c r="DI16" s="679"/>
      <c r="DJ16" s="679"/>
      <c r="DK16" s="679"/>
      <c r="DL16" s="679"/>
      <c r="DM16" s="679"/>
      <c r="DN16" s="679"/>
      <c r="DO16" s="679"/>
      <c r="DP16" s="680"/>
      <c r="DQ16" s="684">
        <v>84057</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531684</v>
      </c>
      <c r="S17" s="679"/>
      <c r="T17" s="679"/>
      <c r="U17" s="679"/>
      <c r="V17" s="679"/>
      <c r="W17" s="679"/>
      <c r="X17" s="679"/>
      <c r="Y17" s="680"/>
      <c r="Z17" s="715">
        <v>0.8</v>
      </c>
      <c r="AA17" s="715"/>
      <c r="AB17" s="715"/>
      <c r="AC17" s="715"/>
      <c r="AD17" s="716">
        <v>531684</v>
      </c>
      <c r="AE17" s="716"/>
      <c r="AF17" s="716"/>
      <c r="AG17" s="716"/>
      <c r="AH17" s="716"/>
      <c r="AI17" s="716"/>
      <c r="AJ17" s="716"/>
      <c r="AK17" s="716"/>
      <c r="AL17" s="681">
        <v>1.4</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244</v>
      </c>
      <c r="BH17" s="679"/>
      <c r="BI17" s="679"/>
      <c r="BJ17" s="679"/>
      <c r="BK17" s="679"/>
      <c r="BL17" s="679"/>
      <c r="BM17" s="679"/>
      <c r="BN17" s="680"/>
      <c r="BO17" s="715" t="s">
        <v>139</v>
      </c>
      <c r="BP17" s="715"/>
      <c r="BQ17" s="715"/>
      <c r="BR17" s="715"/>
      <c r="BS17" s="684" t="s">
        <v>233</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3984705</v>
      </c>
      <c r="CS17" s="679"/>
      <c r="CT17" s="679"/>
      <c r="CU17" s="679"/>
      <c r="CV17" s="679"/>
      <c r="CW17" s="679"/>
      <c r="CX17" s="679"/>
      <c r="CY17" s="680"/>
      <c r="CZ17" s="715">
        <v>6.2</v>
      </c>
      <c r="DA17" s="715"/>
      <c r="DB17" s="715"/>
      <c r="DC17" s="715"/>
      <c r="DD17" s="684" t="s">
        <v>244</v>
      </c>
      <c r="DE17" s="679"/>
      <c r="DF17" s="679"/>
      <c r="DG17" s="679"/>
      <c r="DH17" s="679"/>
      <c r="DI17" s="679"/>
      <c r="DJ17" s="679"/>
      <c r="DK17" s="679"/>
      <c r="DL17" s="679"/>
      <c r="DM17" s="679"/>
      <c r="DN17" s="679"/>
      <c r="DO17" s="679"/>
      <c r="DP17" s="680"/>
      <c r="DQ17" s="684">
        <v>3967126</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191856</v>
      </c>
      <c r="S18" s="679"/>
      <c r="T18" s="679"/>
      <c r="U18" s="679"/>
      <c r="V18" s="679"/>
      <c r="W18" s="679"/>
      <c r="X18" s="679"/>
      <c r="Y18" s="680"/>
      <c r="Z18" s="715">
        <v>0.3</v>
      </c>
      <c r="AA18" s="715"/>
      <c r="AB18" s="715"/>
      <c r="AC18" s="715"/>
      <c r="AD18" s="716">
        <v>191856</v>
      </c>
      <c r="AE18" s="716"/>
      <c r="AF18" s="716"/>
      <c r="AG18" s="716"/>
      <c r="AH18" s="716"/>
      <c r="AI18" s="716"/>
      <c r="AJ18" s="716"/>
      <c r="AK18" s="716"/>
      <c r="AL18" s="681">
        <v>0.5</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233</v>
      </c>
      <c r="BH18" s="679"/>
      <c r="BI18" s="679"/>
      <c r="BJ18" s="679"/>
      <c r="BK18" s="679"/>
      <c r="BL18" s="679"/>
      <c r="BM18" s="679"/>
      <c r="BN18" s="680"/>
      <c r="BO18" s="715" t="s">
        <v>244</v>
      </c>
      <c r="BP18" s="715"/>
      <c r="BQ18" s="715"/>
      <c r="BR18" s="715"/>
      <c r="BS18" s="684" t="s">
        <v>244</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v>113131</v>
      </c>
      <c r="CS18" s="679"/>
      <c r="CT18" s="679"/>
      <c r="CU18" s="679"/>
      <c r="CV18" s="679"/>
      <c r="CW18" s="679"/>
      <c r="CX18" s="679"/>
      <c r="CY18" s="680"/>
      <c r="CZ18" s="715">
        <v>0.2</v>
      </c>
      <c r="DA18" s="715"/>
      <c r="DB18" s="715"/>
      <c r="DC18" s="715"/>
      <c r="DD18" s="684">
        <v>113131</v>
      </c>
      <c r="DE18" s="679"/>
      <c r="DF18" s="679"/>
      <c r="DG18" s="679"/>
      <c r="DH18" s="679"/>
      <c r="DI18" s="679"/>
      <c r="DJ18" s="679"/>
      <c r="DK18" s="679"/>
      <c r="DL18" s="679"/>
      <c r="DM18" s="679"/>
      <c r="DN18" s="679"/>
      <c r="DO18" s="679"/>
      <c r="DP18" s="680"/>
      <c r="DQ18" s="684">
        <v>13131</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17116</v>
      </c>
      <c r="S19" s="679"/>
      <c r="T19" s="679"/>
      <c r="U19" s="679"/>
      <c r="V19" s="679"/>
      <c r="W19" s="679"/>
      <c r="X19" s="679"/>
      <c r="Y19" s="680"/>
      <c r="Z19" s="715">
        <v>0</v>
      </c>
      <c r="AA19" s="715"/>
      <c r="AB19" s="715"/>
      <c r="AC19" s="715"/>
      <c r="AD19" s="716">
        <v>17116</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1228325</v>
      </c>
      <c r="BH19" s="679"/>
      <c r="BI19" s="679"/>
      <c r="BJ19" s="679"/>
      <c r="BK19" s="679"/>
      <c r="BL19" s="679"/>
      <c r="BM19" s="679"/>
      <c r="BN19" s="680"/>
      <c r="BO19" s="715">
        <v>4.0999999999999996</v>
      </c>
      <c r="BP19" s="715"/>
      <c r="BQ19" s="715"/>
      <c r="BR19" s="715"/>
      <c r="BS19" s="684" t="s">
        <v>233</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244</v>
      </c>
      <c r="CS19" s="679"/>
      <c r="CT19" s="679"/>
      <c r="CU19" s="679"/>
      <c r="CV19" s="679"/>
      <c r="CW19" s="679"/>
      <c r="CX19" s="679"/>
      <c r="CY19" s="680"/>
      <c r="CZ19" s="715" t="s">
        <v>139</v>
      </c>
      <c r="DA19" s="715"/>
      <c r="DB19" s="715"/>
      <c r="DC19" s="715"/>
      <c r="DD19" s="684" t="s">
        <v>233</v>
      </c>
      <c r="DE19" s="679"/>
      <c r="DF19" s="679"/>
      <c r="DG19" s="679"/>
      <c r="DH19" s="679"/>
      <c r="DI19" s="679"/>
      <c r="DJ19" s="679"/>
      <c r="DK19" s="679"/>
      <c r="DL19" s="679"/>
      <c r="DM19" s="679"/>
      <c r="DN19" s="679"/>
      <c r="DO19" s="679"/>
      <c r="DP19" s="680"/>
      <c r="DQ19" s="684" t="s">
        <v>233</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5205</v>
      </c>
      <c r="S20" s="679"/>
      <c r="T20" s="679"/>
      <c r="U20" s="679"/>
      <c r="V20" s="679"/>
      <c r="W20" s="679"/>
      <c r="X20" s="679"/>
      <c r="Y20" s="680"/>
      <c r="Z20" s="715">
        <v>0</v>
      </c>
      <c r="AA20" s="715"/>
      <c r="AB20" s="715"/>
      <c r="AC20" s="715"/>
      <c r="AD20" s="716">
        <v>5205</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1228325</v>
      </c>
      <c r="BH20" s="679"/>
      <c r="BI20" s="679"/>
      <c r="BJ20" s="679"/>
      <c r="BK20" s="679"/>
      <c r="BL20" s="679"/>
      <c r="BM20" s="679"/>
      <c r="BN20" s="680"/>
      <c r="BO20" s="715">
        <v>4.0999999999999996</v>
      </c>
      <c r="BP20" s="715"/>
      <c r="BQ20" s="715"/>
      <c r="BR20" s="715"/>
      <c r="BS20" s="684" t="s">
        <v>233</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63992704</v>
      </c>
      <c r="CS20" s="679"/>
      <c r="CT20" s="679"/>
      <c r="CU20" s="679"/>
      <c r="CV20" s="679"/>
      <c r="CW20" s="679"/>
      <c r="CX20" s="679"/>
      <c r="CY20" s="680"/>
      <c r="CZ20" s="715">
        <v>100</v>
      </c>
      <c r="DA20" s="715"/>
      <c r="DB20" s="715"/>
      <c r="DC20" s="715"/>
      <c r="DD20" s="684">
        <v>7549736</v>
      </c>
      <c r="DE20" s="679"/>
      <c r="DF20" s="679"/>
      <c r="DG20" s="679"/>
      <c r="DH20" s="679"/>
      <c r="DI20" s="679"/>
      <c r="DJ20" s="679"/>
      <c r="DK20" s="679"/>
      <c r="DL20" s="679"/>
      <c r="DM20" s="679"/>
      <c r="DN20" s="679"/>
      <c r="DO20" s="679"/>
      <c r="DP20" s="680"/>
      <c r="DQ20" s="684">
        <v>40347714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317507</v>
      </c>
      <c r="S21" s="679"/>
      <c r="T21" s="679"/>
      <c r="U21" s="679"/>
      <c r="V21" s="679"/>
      <c r="W21" s="679"/>
      <c r="X21" s="679"/>
      <c r="Y21" s="680"/>
      <c r="Z21" s="715">
        <v>0.5</v>
      </c>
      <c r="AA21" s="715"/>
      <c r="AB21" s="715"/>
      <c r="AC21" s="715"/>
      <c r="AD21" s="716">
        <v>317507</v>
      </c>
      <c r="AE21" s="716"/>
      <c r="AF21" s="716"/>
      <c r="AG21" s="716"/>
      <c r="AH21" s="716"/>
      <c r="AI21" s="716"/>
      <c r="AJ21" s="716"/>
      <c r="AK21" s="716"/>
      <c r="AL21" s="681">
        <v>0.9</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13691</v>
      </c>
      <c r="BH21" s="679"/>
      <c r="BI21" s="679"/>
      <c r="BJ21" s="679"/>
      <c r="BK21" s="679"/>
      <c r="BL21" s="679"/>
      <c r="BM21" s="679"/>
      <c r="BN21" s="680"/>
      <c r="BO21" s="715">
        <v>0</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3107853</v>
      </c>
      <c r="S22" s="679"/>
      <c r="T22" s="679"/>
      <c r="U22" s="679"/>
      <c r="V22" s="679"/>
      <c r="W22" s="679"/>
      <c r="X22" s="679"/>
      <c r="Y22" s="680"/>
      <c r="Z22" s="715">
        <v>4.8</v>
      </c>
      <c r="AA22" s="715"/>
      <c r="AB22" s="715"/>
      <c r="AC22" s="715"/>
      <c r="AD22" s="716">
        <v>2680866</v>
      </c>
      <c r="AE22" s="716"/>
      <c r="AF22" s="716"/>
      <c r="AG22" s="716"/>
      <c r="AH22" s="716"/>
      <c r="AI22" s="716"/>
      <c r="AJ22" s="716"/>
      <c r="AK22" s="716"/>
      <c r="AL22" s="681">
        <v>7.2</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244</v>
      </c>
      <c r="BH22" s="679"/>
      <c r="BI22" s="679"/>
      <c r="BJ22" s="679"/>
      <c r="BK22" s="679"/>
      <c r="BL22" s="679"/>
      <c r="BM22" s="679"/>
      <c r="BN22" s="680"/>
      <c r="BO22" s="715" t="s">
        <v>244</v>
      </c>
      <c r="BP22" s="715"/>
      <c r="BQ22" s="715"/>
      <c r="BR22" s="715"/>
      <c r="BS22" s="684" t="s">
        <v>233</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2680866</v>
      </c>
      <c r="S23" s="679"/>
      <c r="T23" s="679"/>
      <c r="U23" s="679"/>
      <c r="V23" s="679"/>
      <c r="W23" s="679"/>
      <c r="X23" s="679"/>
      <c r="Y23" s="680"/>
      <c r="Z23" s="715">
        <v>4.0999999999999996</v>
      </c>
      <c r="AA23" s="715"/>
      <c r="AB23" s="715"/>
      <c r="AC23" s="715"/>
      <c r="AD23" s="716">
        <v>2680866</v>
      </c>
      <c r="AE23" s="716"/>
      <c r="AF23" s="716"/>
      <c r="AG23" s="716"/>
      <c r="AH23" s="716"/>
      <c r="AI23" s="716"/>
      <c r="AJ23" s="716"/>
      <c r="AK23" s="716"/>
      <c r="AL23" s="681">
        <v>7.2</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1214634</v>
      </c>
      <c r="BH23" s="679"/>
      <c r="BI23" s="679"/>
      <c r="BJ23" s="679"/>
      <c r="BK23" s="679"/>
      <c r="BL23" s="679"/>
      <c r="BM23" s="679"/>
      <c r="BN23" s="680"/>
      <c r="BO23" s="715">
        <v>4.0999999999999996</v>
      </c>
      <c r="BP23" s="715"/>
      <c r="BQ23" s="715"/>
      <c r="BR23" s="715"/>
      <c r="BS23" s="684" t="s">
        <v>233</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426987</v>
      </c>
      <c r="S24" s="679"/>
      <c r="T24" s="679"/>
      <c r="U24" s="679"/>
      <c r="V24" s="679"/>
      <c r="W24" s="679"/>
      <c r="X24" s="679"/>
      <c r="Y24" s="680"/>
      <c r="Z24" s="715">
        <v>0.7</v>
      </c>
      <c r="AA24" s="715"/>
      <c r="AB24" s="715"/>
      <c r="AC24" s="715"/>
      <c r="AD24" s="716" t="s">
        <v>244</v>
      </c>
      <c r="AE24" s="716"/>
      <c r="AF24" s="716"/>
      <c r="AG24" s="716"/>
      <c r="AH24" s="716"/>
      <c r="AI24" s="716"/>
      <c r="AJ24" s="716"/>
      <c r="AK24" s="716"/>
      <c r="AL24" s="681" t="s">
        <v>233</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233</v>
      </c>
      <c r="BH24" s="679"/>
      <c r="BI24" s="679"/>
      <c r="BJ24" s="679"/>
      <c r="BK24" s="679"/>
      <c r="BL24" s="679"/>
      <c r="BM24" s="679"/>
      <c r="BN24" s="680"/>
      <c r="BO24" s="715" t="s">
        <v>139</v>
      </c>
      <c r="BP24" s="715"/>
      <c r="BQ24" s="715"/>
      <c r="BR24" s="715"/>
      <c r="BS24" s="684" t="s">
        <v>233</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32887484</v>
      </c>
      <c r="CS24" s="734"/>
      <c r="CT24" s="734"/>
      <c r="CU24" s="734"/>
      <c r="CV24" s="734"/>
      <c r="CW24" s="734"/>
      <c r="CX24" s="734"/>
      <c r="CY24" s="777"/>
      <c r="CZ24" s="778">
        <v>51.4</v>
      </c>
      <c r="DA24" s="749"/>
      <c r="DB24" s="749"/>
      <c r="DC24" s="781"/>
      <c r="DD24" s="776">
        <v>19994010</v>
      </c>
      <c r="DE24" s="734"/>
      <c r="DF24" s="734"/>
      <c r="DG24" s="734"/>
      <c r="DH24" s="734"/>
      <c r="DI24" s="734"/>
      <c r="DJ24" s="734"/>
      <c r="DK24" s="777"/>
      <c r="DL24" s="776">
        <v>19412870</v>
      </c>
      <c r="DM24" s="734"/>
      <c r="DN24" s="734"/>
      <c r="DO24" s="734"/>
      <c r="DP24" s="734"/>
      <c r="DQ24" s="734"/>
      <c r="DR24" s="734"/>
      <c r="DS24" s="734"/>
      <c r="DT24" s="734"/>
      <c r="DU24" s="734"/>
      <c r="DV24" s="777"/>
      <c r="DW24" s="778">
        <v>50.4</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139</v>
      </c>
      <c r="S25" s="679"/>
      <c r="T25" s="679"/>
      <c r="U25" s="679"/>
      <c r="V25" s="679"/>
      <c r="W25" s="679"/>
      <c r="X25" s="679"/>
      <c r="Y25" s="680"/>
      <c r="Z25" s="715" t="s">
        <v>233</v>
      </c>
      <c r="AA25" s="715"/>
      <c r="AB25" s="715"/>
      <c r="AC25" s="715"/>
      <c r="AD25" s="716" t="s">
        <v>139</v>
      </c>
      <c r="AE25" s="716"/>
      <c r="AF25" s="716"/>
      <c r="AG25" s="716"/>
      <c r="AH25" s="716"/>
      <c r="AI25" s="716"/>
      <c r="AJ25" s="716"/>
      <c r="AK25" s="716"/>
      <c r="AL25" s="681" t="s">
        <v>233</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233</v>
      </c>
      <c r="BH25" s="679"/>
      <c r="BI25" s="679"/>
      <c r="BJ25" s="679"/>
      <c r="BK25" s="679"/>
      <c r="BL25" s="679"/>
      <c r="BM25" s="679"/>
      <c r="BN25" s="680"/>
      <c r="BO25" s="715" t="s">
        <v>244</v>
      </c>
      <c r="BP25" s="715"/>
      <c r="BQ25" s="715"/>
      <c r="BR25" s="715"/>
      <c r="BS25" s="684" t="s">
        <v>233</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12130137</v>
      </c>
      <c r="CS25" s="697"/>
      <c r="CT25" s="697"/>
      <c r="CU25" s="697"/>
      <c r="CV25" s="697"/>
      <c r="CW25" s="697"/>
      <c r="CX25" s="697"/>
      <c r="CY25" s="698"/>
      <c r="CZ25" s="681">
        <v>19</v>
      </c>
      <c r="DA25" s="699"/>
      <c r="DB25" s="699"/>
      <c r="DC25" s="700"/>
      <c r="DD25" s="684">
        <v>11112976</v>
      </c>
      <c r="DE25" s="697"/>
      <c r="DF25" s="697"/>
      <c r="DG25" s="697"/>
      <c r="DH25" s="697"/>
      <c r="DI25" s="697"/>
      <c r="DJ25" s="697"/>
      <c r="DK25" s="698"/>
      <c r="DL25" s="684">
        <v>10973492</v>
      </c>
      <c r="DM25" s="697"/>
      <c r="DN25" s="697"/>
      <c r="DO25" s="697"/>
      <c r="DP25" s="697"/>
      <c r="DQ25" s="697"/>
      <c r="DR25" s="697"/>
      <c r="DS25" s="697"/>
      <c r="DT25" s="697"/>
      <c r="DU25" s="697"/>
      <c r="DV25" s="698"/>
      <c r="DW25" s="681">
        <v>28.5</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38232041</v>
      </c>
      <c r="S26" s="679"/>
      <c r="T26" s="679"/>
      <c r="U26" s="679"/>
      <c r="V26" s="679"/>
      <c r="W26" s="679"/>
      <c r="X26" s="679"/>
      <c r="Y26" s="680"/>
      <c r="Z26" s="715">
        <v>58.6</v>
      </c>
      <c r="AA26" s="715"/>
      <c r="AB26" s="715"/>
      <c r="AC26" s="715"/>
      <c r="AD26" s="716">
        <v>36590420</v>
      </c>
      <c r="AE26" s="716"/>
      <c r="AF26" s="716"/>
      <c r="AG26" s="716"/>
      <c r="AH26" s="716"/>
      <c r="AI26" s="716"/>
      <c r="AJ26" s="716"/>
      <c r="AK26" s="716"/>
      <c r="AL26" s="681">
        <v>98.9</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244</v>
      </c>
      <c r="BH26" s="679"/>
      <c r="BI26" s="679"/>
      <c r="BJ26" s="679"/>
      <c r="BK26" s="679"/>
      <c r="BL26" s="679"/>
      <c r="BM26" s="679"/>
      <c r="BN26" s="680"/>
      <c r="BO26" s="715" t="s">
        <v>139</v>
      </c>
      <c r="BP26" s="715"/>
      <c r="BQ26" s="715"/>
      <c r="BR26" s="715"/>
      <c r="BS26" s="684" t="s">
        <v>233</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8910800</v>
      </c>
      <c r="CS26" s="679"/>
      <c r="CT26" s="679"/>
      <c r="CU26" s="679"/>
      <c r="CV26" s="679"/>
      <c r="CW26" s="679"/>
      <c r="CX26" s="679"/>
      <c r="CY26" s="680"/>
      <c r="CZ26" s="681">
        <v>13.9</v>
      </c>
      <c r="DA26" s="699"/>
      <c r="DB26" s="699"/>
      <c r="DC26" s="700"/>
      <c r="DD26" s="684">
        <v>8047067</v>
      </c>
      <c r="DE26" s="679"/>
      <c r="DF26" s="679"/>
      <c r="DG26" s="679"/>
      <c r="DH26" s="679"/>
      <c r="DI26" s="679"/>
      <c r="DJ26" s="679"/>
      <c r="DK26" s="680"/>
      <c r="DL26" s="684" t="s">
        <v>233</v>
      </c>
      <c r="DM26" s="679"/>
      <c r="DN26" s="679"/>
      <c r="DO26" s="679"/>
      <c r="DP26" s="679"/>
      <c r="DQ26" s="679"/>
      <c r="DR26" s="679"/>
      <c r="DS26" s="679"/>
      <c r="DT26" s="679"/>
      <c r="DU26" s="679"/>
      <c r="DV26" s="680"/>
      <c r="DW26" s="681" t="s">
        <v>233</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24392</v>
      </c>
      <c r="S27" s="679"/>
      <c r="T27" s="679"/>
      <c r="U27" s="679"/>
      <c r="V27" s="679"/>
      <c r="W27" s="679"/>
      <c r="X27" s="679"/>
      <c r="Y27" s="680"/>
      <c r="Z27" s="715">
        <v>0</v>
      </c>
      <c r="AA27" s="715"/>
      <c r="AB27" s="715"/>
      <c r="AC27" s="715"/>
      <c r="AD27" s="716">
        <v>24392</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29986846</v>
      </c>
      <c r="BH27" s="679"/>
      <c r="BI27" s="679"/>
      <c r="BJ27" s="679"/>
      <c r="BK27" s="679"/>
      <c r="BL27" s="679"/>
      <c r="BM27" s="679"/>
      <c r="BN27" s="680"/>
      <c r="BO27" s="715">
        <v>100</v>
      </c>
      <c r="BP27" s="715"/>
      <c r="BQ27" s="715"/>
      <c r="BR27" s="715"/>
      <c r="BS27" s="684">
        <v>174152</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16772642</v>
      </c>
      <c r="CS27" s="697"/>
      <c r="CT27" s="697"/>
      <c r="CU27" s="697"/>
      <c r="CV27" s="697"/>
      <c r="CW27" s="697"/>
      <c r="CX27" s="697"/>
      <c r="CY27" s="698"/>
      <c r="CZ27" s="681">
        <v>26.2</v>
      </c>
      <c r="DA27" s="699"/>
      <c r="DB27" s="699"/>
      <c r="DC27" s="700"/>
      <c r="DD27" s="684">
        <v>4913908</v>
      </c>
      <c r="DE27" s="697"/>
      <c r="DF27" s="697"/>
      <c r="DG27" s="697"/>
      <c r="DH27" s="697"/>
      <c r="DI27" s="697"/>
      <c r="DJ27" s="697"/>
      <c r="DK27" s="698"/>
      <c r="DL27" s="684">
        <v>4906840</v>
      </c>
      <c r="DM27" s="697"/>
      <c r="DN27" s="697"/>
      <c r="DO27" s="697"/>
      <c r="DP27" s="697"/>
      <c r="DQ27" s="697"/>
      <c r="DR27" s="697"/>
      <c r="DS27" s="697"/>
      <c r="DT27" s="697"/>
      <c r="DU27" s="697"/>
      <c r="DV27" s="698"/>
      <c r="DW27" s="681">
        <v>12.7</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704555</v>
      </c>
      <c r="S28" s="679"/>
      <c r="T28" s="679"/>
      <c r="U28" s="679"/>
      <c r="V28" s="679"/>
      <c r="W28" s="679"/>
      <c r="X28" s="679"/>
      <c r="Y28" s="680"/>
      <c r="Z28" s="715">
        <v>1.1000000000000001</v>
      </c>
      <c r="AA28" s="715"/>
      <c r="AB28" s="715"/>
      <c r="AC28" s="715"/>
      <c r="AD28" s="716" t="s">
        <v>139</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3984705</v>
      </c>
      <c r="CS28" s="679"/>
      <c r="CT28" s="679"/>
      <c r="CU28" s="679"/>
      <c r="CV28" s="679"/>
      <c r="CW28" s="679"/>
      <c r="CX28" s="679"/>
      <c r="CY28" s="680"/>
      <c r="CZ28" s="681">
        <v>6.2</v>
      </c>
      <c r="DA28" s="699"/>
      <c r="DB28" s="699"/>
      <c r="DC28" s="700"/>
      <c r="DD28" s="684">
        <v>3967126</v>
      </c>
      <c r="DE28" s="679"/>
      <c r="DF28" s="679"/>
      <c r="DG28" s="679"/>
      <c r="DH28" s="679"/>
      <c r="DI28" s="679"/>
      <c r="DJ28" s="679"/>
      <c r="DK28" s="680"/>
      <c r="DL28" s="684">
        <v>3532538</v>
      </c>
      <c r="DM28" s="679"/>
      <c r="DN28" s="679"/>
      <c r="DO28" s="679"/>
      <c r="DP28" s="679"/>
      <c r="DQ28" s="679"/>
      <c r="DR28" s="679"/>
      <c r="DS28" s="679"/>
      <c r="DT28" s="679"/>
      <c r="DU28" s="679"/>
      <c r="DV28" s="680"/>
      <c r="DW28" s="681">
        <v>9.1999999999999993</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719671</v>
      </c>
      <c r="S29" s="679"/>
      <c r="T29" s="679"/>
      <c r="U29" s="679"/>
      <c r="V29" s="679"/>
      <c r="W29" s="679"/>
      <c r="X29" s="679"/>
      <c r="Y29" s="680"/>
      <c r="Z29" s="715">
        <v>1.1000000000000001</v>
      </c>
      <c r="AA29" s="715"/>
      <c r="AB29" s="715"/>
      <c r="AC29" s="715"/>
      <c r="AD29" s="716">
        <v>115710</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3984172</v>
      </c>
      <c r="CS29" s="697"/>
      <c r="CT29" s="697"/>
      <c r="CU29" s="697"/>
      <c r="CV29" s="697"/>
      <c r="CW29" s="697"/>
      <c r="CX29" s="697"/>
      <c r="CY29" s="698"/>
      <c r="CZ29" s="681">
        <v>6.2</v>
      </c>
      <c r="DA29" s="699"/>
      <c r="DB29" s="699"/>
      <c r="DC29" s="700"/>
      <c r="DD29" s="684">
        <v>3966593</v>
      </c>
      <c r="DE29" s="697"/>
      <c r="DF29" s="697"/>
      <c r="DG29" s="697"/>
      <c r="DH29" s="697"/>
      <c r="DI29" s="697"/>
      <c r="DJ29" s="697"/>
      <c r="DK29" s="698"/>
      <c r="DL29" s="684">
        <v>3532005</v>
      </c>
      <c r="DM29" s="697"/>
      <c r="DN29" s="697"/>
      <c r="DO29" s="697"/>
      <c r="DP29" s="697"/>
      <c r="DQ29" s="697"/>
      <c r="DR29" s="697"/>
      <c r="DS29" s="697"/>
      <c r="DT29" s="697"/>
      <c r="DU29" s="697"/>
      <c r="DV29" s="698"/>
      <c r="DW29" s="681">
        <v>9.1999999999999993</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474090</v>
      </c>
      <c r="S30" s="679"/>
      <c r="T30" s="679"/>
      <c r="U30" s="679"/>
      <c r="V30" s="679"/>
      <c r="W30" s="679"/>
      <c r="X30" s="679"/>
      <c r="Y30" s="680"/>
      <c r="Z30" s="715">
        <v>0.7</v>
      </c>
      <c r="AA30" s="715"/>
      <c r="AB30" s="715"/>
      <c r="AC30" s="715"/>
      <c r="AD30" s="716">
        <v>26533</v>
      </c>
      <c r="AE30" s="716"/>
      <c r="AF30" s="716"/>
      <c r="AG30" s="716"/>
      <c r="AH30" s="716"/>
      <c r="AI30" s="716"/>
      <c r="AJ30" s="716"/>
      <c r="AK30" s="716"/>
      <c r="AL30" s="681">
        <v>0.1</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3752170</v>
      </c>
      <c r="CS30" s="679"/>
      <c r="CT30" s="679"/>
      <c r="CU30" s="679"/>
      <c r="CV30" s="679"/>
      <c r="CW30" s="679"/>
      <c r="CX30" s="679"/>
      <c r="CY30" s="680"/>
      <c r="CZ30" s="681">
        <v>5.9</v>
      </c>
      <c r="DA30" s="699"/>
      <c r="DB30" s="699"/>
      <c r="DC30" s="700"/>
      <c r="DD30" s="684">
        <v>3736963</v>
      </c>
      <c r="DE30" s="679"/>
      <c r="DF30" s="679"/>
      <c r="DG30" s="679"/>
      <c r="DH30" s="679"/>
      <c r="DI30" s="679"/>
      <c r="DJ30" s="679"/>
      <c r="DK30" s="680"/>
      <c r="DL30" s="684">
        <v>3302375</v>
      </c>
      <c r="DM30" s="679"/>
      <c r="DN30" s="679"/>
      <c r="DO30" s="679"/>
      <c r="DP30" s="679"/>
      <c r="DQ30" s="679"/>
      <c r="DR30" s="679"/>
      <c r="DS30" s="679"/>
      <c r="DT30" s="679"/>
      <c r="DU30" s="679"/>
      <c r="DV30" s="680"/>
      <c r="DW30" s="681">
        <v>8.6</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9979553</v>
      </c>
      <c r="S31" s="679"/>
      <c r="T31" s="679"/>
      <c r="U31" s="679"/>
      <c r="V31" s="679"/>
      <c r="W31" s="679"/>
      <c r="X31" s="679"/>
      <c r="Y31" s="680"/>
      <c r="Z31" s="715">
        <v>15.3</v>
      </c>
      <c r="AA31" s="715"/>
      <c r="AB31" s="715"/>
      <c r="AC31" s="715"/>
      <c r="AD31" s="716" t="s">
        <v>233</v>
      </c>
      <c r="AE31" s="716"/>
      <c r="AF31" s="716"/>
      <c r="AG31" s="716"/>
      <c r="AH31" s="716"/>
      <c r="AI31" s="716"/>
      <c r="AJ31" s="716"/>
      <c r="AK31" s="716"/>
      <c r="AL31" s="681" t="s">
        <v>233</v>
      </c>
      <c r="AM31" s="682"/>
      <c r="AN31" s="682"/>
      <c r="AO31" s="717"/>
      <c r="AP31" s="754" t="s">
        <v>311</v>
      </c>
      <c r="AQ31" s="755"/>
      <c r="AR31" s="755"/>
      <c r="AS31" s="755"/>
      <c r="AT31" s="760" t="s">
        <v>312</v>
      </c>
      <c r="AU31" s="231"/>
      <c r="AV31" s="231"/>
      <c r="AW31" s="231"/>
      <c r="AX31" s="744" t="s">
        <v>187</v>
      </c>
      <c r="AY31" s="745"/>
      <c r="AZ31" s="745"/>
      <c r="BA31" s="745"/>
      <c r="BB31" s="745"/>
      <c r="BC31" s="745"/>
      <c r="BD31" s="745"/>
      <c r="BE31" s="745"/>
      <c r="BF31" s="746"/>
      <c r="BG31" s="747">
        <v>98.8</v>
      </c>
      <c r="BH31" s="748"/>
      <c r="BI31" s="748"/>
      <c r="BJ31" s="748"/>
      <c r="BK31" s="748"/>
      <c r="BL31" s="748"/>
      <c r="BM31" s="749">
        <v>96.6</v>
      </c>
      <c r="BN31" s="748"/>
      <c r="BO31" s="748"/>
      <c r="BP31" s="748"/>
      <c r="BQ31" s="750"/>
      <c r="BR31" s="747">
        <v>98.7</v>
      </c>
      <c r="BS31" s="748"/>
      <c r="BT31" s="748"/>
      <c r="BU31" s="748"/>
      <c r="BV31" s="748"/>
      <c r="BW31" s="748"/>
      <c r="BX31" s="749">
        <v>96.5</v>
      </c>
      <c r="BY31" s="748"/>
      <c r="BZ31" s="748"/>
      <c r="CA31" s="748"/>
      <c r="CB31" s="750"/>
      <c r="CD31" s="765"/>
      <c r="CE31" s="766"/>
      <c r="CF31" s="711" t="s">
        <v>313</v>
      </c>
      <c r="CG31" s="712"/>
      <c r="CH31" s="712"/>
      <c r="CI31" s="712"/>
      <c r="CJ31" s="712"/>
      <c r="CK31" s="712"/>
      <c r="CL31" s="712"/>
      <c r="CM31" s="712"/>
      <c r="CN31" s="712"/>
      <c r="CO31" s="712"/>
      <c r="CP31" s="712"/>
      <c r="CQ31" s="713"/>
      <c r="CR31" s="678">
        <v>232002</v>
      </c>
      <c r="CS31" s="697"/>
      <c r="CT31" s="697"/>
      <c r="CU31" s="697"/>
      <c r="CV31" s="697"/>
      <c r="CW31" s="697"/>
      <c r="CX31" s="697"/>
      <c r="CY31" s="698"/>
      <c r="CZ31" s="681">
        <v>0.4</v>
      </c>
      <c r="DA31" s="699"/>
      <c r="DB31" s="699"/>
      <c r="DC31" s="700"/>
      <c r="DD31" s="684">
        <v>229630</v>
      </c>
      <c r="DE31" s="697"/>
      <c r="DF31" s="697"/>
      <c r="DG31" s="697"/>
      <c r="DH31" s="697"/>
      <c r="DI31" s="697"/>
      <c r="DJ31" s="697"/>
      <c r="DK31" s="698"/>
      <c r="DL31" s="684">
        <v>229630</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233</v>
      </c>
      <c r="S32" s="679"/>
      <c r="T32" s="679"/>
      <c r="U32" s="679"/>
      <c r="V32" s="679"/>
      <c r="W32" s="679"/>
      <c r="X32" s="679"/>
      <c r="Y32" s="680"/>
      <c r="Z32" s="715" t="s">
        <v>233</v>
      </c>
      <c r="AA32" s="715"/>
      <c r="AB32" s="715"/>
      <c r="AC32" s="715"/>
      <c r="AD32" s="716" t="s">
        <v>233</v>
      </c>
      <c r="AE32" s="716"/>
      <c r="AF32" s="716"/>
      <c r="AG32" s="716"/>
      <c r="AH32" s="716"/>
      <c r="AI32" s="716"/>
      <c r="AJ32" s="716"/>
      <c r="AK32" s="716"/>
      <c r="AL32" s="681" t="s">
        <v>233</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98.5</v>
      </c>
      <c r="BH32" s="697"/>
      <c r="BI32" s="697"/>
      <c r="BJ32" s="697"/>
      <c r="BK32" s="697"/>
      <c r="BL32" s="697"/>
      <c r="BM32" s="682">
        <v>96</v>
      </c>
      <c r="BN32" s="743"/>
      <c r="BO32" s="743"/>
      <c r="BP32" s="743"/>
      <c r="BQ32" s="721"/>
      <c r="BR32" s="751">
        <v>98.4</v>
      </c>
      <c r="BS32" s="697"/>
      <c r="BT32" s="697"/>
      <c r="BU32" s="697"/>
      <c r="BV32" s="697"/>
      <c r="BW32" s="697"/>
      <c r="BX32" s="682">
        <v>95.9</v>
      </c>
      <c r="BY32" s="743"/>
      <c r="BZ32" s="743"/>
      <c r="CA32" s="743"/>
      <c r="CB32" s="721"/>
      <c r="CD32" s="767"/>
      <c r="CE32" s="768"/>
      <c r="CF32" s="711" t="s">
        <v>317</v>
      </c>
      <c r="CG32" s="712"/>
      <c r="CH32" s="712"/>
      <c r="CI32" s="712"/>
      <c r="CJ32" s="712"/>
      <c r="CK32" s="712"/>
      <c r="CL32" s="712"/>
      <c r="CM32" s="712"/>
      <c r="CN32" s="712"/>
      <c r="CO32" s="712"/>
      <c r="CP32" s="712"/>
      <c r="CQ32" s="713"/>
      <c r="CR32" s="678">
        <v>533</v>
      </c>
      <c r="CS32" s="679"/>
      <c r="CT32" s="679"/>
      <c r="CU32" s="679"/>
      <c r="CV32" s="679"/>
      <c r="CW32" s="679"/>
      <c r="CX32" s="679"/>
      <c r="CY32" s="680"/>
      <c r="CZ32" s="681">
        <v>0</v>
      </c>
      <c r="DA32" s="699"/>
      <c r="DB32" s="699"/>
      <c r="DC32" s="700"/>
      <c r="DD32" s="684">
        <v>533</v>
      </c>
      <c r="DE32" s="679"/>
      <c r="DF32" s="679"/>
      <c r="DG32" s="679"/>
      <c r="DH32" s="679"/>
      <c r="DI32" s="679"/>
      <c r="DJ32" s="679"/>
      <c r="DK32" s="680"/>
      <c r="DL32" s="684">
        <v>533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4892021</v>
      </c>
      <c r="S33" s="679"/>
      <c r="T33" s="679"/>
      <c r="U33" s="679"/>
      <c r="V33" s="679"/>
      <c r="W33" s="679"/>
      <c r="X33" s="679"/>
      <c r="Y33" s="680"/>
      <c r="Z33" s="715">
        <v>7.5</v>
      </c>
      <c r="AA33" s="715"/>
      <c r="AB33" s="715"/>
      <c r="AC33" s="715"/>
      <c r="AD33" s="716" t="s">
        <v>244</v>
      </c>
      <c r="AE33" s="716"/>
      <c r="AF33" s="716"/>
      <c r="AG33" s="716"/>
      <c r="AH33" s="716"/>
      <c r="AI33" s="716"/>
      <c r="AJ33" s="716"/>
      <c r="AK33" s="716"/>
      <c r="AL33" s="681" t="s">
        <v>233</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99</v>
      </c>
      <c r="BH33" s="663"/>
      <c r="BI33" s="663"/>
      <c r="BJ33" s="663"/>
      <c r="BK33" s="663"/>
      <c r="BL33" s="663"/>
      <c r="BM33" s="706">
        <v>97.3</v>
      </c>
      <c r="BN33" s="663"/>
      <c r="BO33" s="663"/>
      <c r="BP33" s="663"/>
      <c r="BQ33" s="727"/>
      <c r="BR33" s="742">
        <v>99</v>
      </c>
      <c r="BS33" s="663"/>
      <c r="BT33" s="663"/>
      <c r="BU33" s="663"/>
      <c r="BV33" s="663"/>
      <c r="BW33" s="663"/>
      <c r="BX33" s="706">
        <v>97.1</v>
      </c>
      <c r="BY33" s="663"/>
      <c r="BZ33" s="663"/>
      <c r="CA33" s="663"/>
      <c r="CB33" s="727"/>
      <c r="CD33" s="711" t="s">
        <v>320</v>
      </c>
      <c r="CE33" s="712"/>
      <c r="CF33" s="712"/>
      <c r="CG33" s="712"/>
      <c r="CH33" s="712"/>
      <c r="CI33" s="712"/>
      <c r="CJ33" s="712"/>
      <c r="CK33" s="712"/>
      <c r="CL33" s="712"/>
      <c r="CM33" s="712"/>
      <c r="CN33" s="712"/>
      <c r="CO33" s="712"/>
      <c r="CP33" s="712"/>
      <c r="CQ33" s="713"/>
      <c r="CR33" s="678">
        <v>23450937</v>
      </c>
      <c r="CS33" s="697"/>
      <c r="CT33" s="697"/>
      <c r="CU33" s="697"/>
      <c r="CV33" s="697"/>
      <c r="CW33" s="697"/>
      <c r="CX33" s="697"/>
      <c r="CY33" s="698"/>
      <c r="CZ33" s="681">
        <v>36.6</v>
      </c>
      <c r="DA33" s="699"/>
      <c r="DB33" s="699"/>
      <c r="DC33" s="700"/>
      <c r="DD33" s="684">
        <v>17765466</v>
      </c>
      <c r="DE33" s="697"/>
      <c r="DF33" s="697"/>
      <c r="DG33" s="697"/>
      <c r="DH33" s="697"/>
      <c r="DI33" s="697"/>
      <c r="DJ33" s="697"/>
      <c r="DK33" s="698"/>
      <c r="DL33" s="684">
        <v>15424489</v>
      </c>
      <c r="DM33" s="697"/>
      <c r="DN33" s="697"/>
      <c r="DO33" s="697"/>
      <c r="DP33" s="697"/>
      <c r="DQ33" s="697"/>
      <c r="DR33" s="697"/>
      <c r="DS33" s="697"/>
      <c r="DT33" s="697"/>
      <c r="DU33" s="697"/>
      <c r="DV33" s="698"/>
      <c r="DW33" s="681">
        <v>40</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150490</v>
      </c>
      <c r="S34" s="679"/>
      <c r="T34" s="679"/>
      <c r="U34" s="679"/>
      <c r="V34" s="679"/>
      <c r="W34" s="679"/>
      <c r="X34" s="679"/>
      <c r="Y34" s="680"/>
      <c r="Z34" s="715">
        <v>0.2</v>
      </c>
      <c r="AA34" s="715"/>
      <c r="AB34" s="715"/>
      <c r="AC34" s="715"/>
      <c r="AD34" s="716">
        <v>239</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9710911</v>
      </c>
      <c r="CS34" s="679"/>
      <c r="CT34" s="679"/>
      <c r="CU34" s="679"/>
      <c r="CV34" s="679"/>
      <c r="CW34" s="679"/>
      <c r="CX34" s="679"/>
      <c r="CY34" s="680"/>
      <c r="CZ34" s="681">
        <v>15.2</v>
      </c>
      <c r="DA34" s="699"/>
      <c r="DB34" s="699"/>
      <c r="DC34" s="700"/>
      <c r="DD34" s="684">
        <v>8180010</v>
      </c>
      <c r="DE34" s="679"/>
      <c r="DF34" s="679"/>
      <c r="DG34" s="679"/>
      <c r="DH34" s="679"/>
      <c r="DI34" s="679"/>
      <c r="DJ34" s="679"/>
      <c r="DK34" s="680"/>
      <c r="DL34" s="684">
        <v>7921186</v>
      </c>
      <c r="DM34" s="679"/>
      <c r="DN34" s="679"/>
      <c r="DO34" s="679"/>
      <c r="DP34" s="679"/>
      <c r="DQ34" s="679"/>
      <c r="DR34" s="679"/>
      <c r="DS34" s="679"/>
      <c r="DT34" s="679"/>
      <c r="DU34" s="679"/>
      <c r="DV34" s="680"/>
      <c r="DW34" s="681">
        <v>20.5</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184049</v>
      </c>
      <c r="S35" s="679"/>
      <c r="T35" s="679"/>
      <c r="U35" s="679"/>
      <c r="V35" s="679"/>
      <c r="W35" s="679"/>
      <c r="X35" s="679"/>
      <c r="Y35" s="680"/>
      <c r="Z35" s="715">
        <v>0.3</v>
      </c>
      <c r="AA35" s="715"/>
      <c r="AB35" s="715"/>
      <c r="AC35" s="715"/>
      <c r="AD35" s="716" t="s">
        <v>244</v>
      </c>
      <c r="AE35" s="716"/>
      <c r="AF35" s="716"/>
      <c r="AG35" s="716"/>
      <c r="AH35" s="716"/>
      <c r="AI35" s="716"/>
      <c r="AJ35" s="716"/>
      <c r="AK35" s="716"/>
      <c r="AL35" s="681" t="s">
        <v>139</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1091604</v>
      </c>
      <c r="CS35" s="697"/>
      <c r="CT35" s="697"/>
      <c r="CU35" s="697"/>
      <c r="CV35" s="697"/>
      <c r="CW35" s="697"/>
      <c r="CX35" s="697"/>
      <c r="CY35" s="698"/>
      <c r="CZ35" s="681">
        <v>1.7</v>
      </c>
      <c r="DA35" s="699"/>
      <c r="DB35" s="699"/>
      <c r="DC35" s="700"/>
      <c r="DD35" s="684">
        <v>959020</v>
      </c>
      <c r="DE35" s="697"/>
      <c r="DF35" s="697"/>
      <c r="DG35" s="697"/>
      <c r="DH35" s="697"/>
      <c r="DI35" s="697"/>
      <c r="DJ35" s="697"/>
      <c r="DK35" s="698"/>
      <c r="DL35" s="684">
        <v>947372</v>
      </c>
      <c r="DM35" s="697"/>
      <c r="DN35" s="697"/>
      <c r="DO35" s="697"/>
      <c r="DP35" s="697"/>
      <c r="DQ35" s="697"/>
      <c r="DR35" s="697"/>
      <c r="DS35" s="697"/>
      <c r="DT35" s="697"/>
      <c r="DU35" s="697"/>
      <c r="DV35" s="698"/>
      <c r="DW35" s="681">
        <v>2.5</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690270</v>
      </c>
      <c r="S36" s="679"/>
      <c r="T36" s="679"/>
      <c r="U36" s="679"/>
      <c r="V36" s="679"/>
      <c r="W36" s="679"/>
      <c r="X36" s="679"/>
      <c r="Y36" s="680"/>
      <c r="Z36" s="715">
        <v>1.1000000000000001</v>
      </c>
      <c r="AA36" s="715"/>
      <c r="AB36" s="715"/>
      <c r="AC36" s="715"/>
      <c r="AD36" s="716" t="s">
        <v>139</v>
      </c>
      <c r="AE36" s="716"/>
      <c r="AF36" s="716"/>
      <c r="AG36" s="716"/>
      <c r="AH36" s="716"/>
      <c r="AI36" s="716"/>
      <c r="AJ36" s="716"/>
      <c r="AK36" s="716"/>
      <c r="AL36" s="681" t="s">
        <v>233</v>
      </c>
      <c r="AM36" s="682"/>
      <c r="AN36" s="682"/>
      <c r="AO36" s="717"/>
      <c r="AP36" s="235"/>
      <c r="AQ36" s="730" t="s">
        <v>328</v>
      </c>
      <c r="AR36" s="731"/>
      <c r="AS36" s="731"/>
      <c r="AT36" s="731"/>
      <c r="AU36" s="731"/>
      <c r="AV36" s="731"/>
      <c r="AW36" s="731"/>
      <c r="AX36" s="731"/>
      <c r="AY36" s="732"/>
      <c r="AZ36" s="733">
        <v>8280984</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68326</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4416546</v>
      </c>
      <c r="CS36" s="679"/>
      <c r="CT36" s="679"/>
      <c r="CU36" s="679"/>
      <c r="CV36" s="679"/>
      <c r="CW36" s="679"/>
      <c r="CX36" s="679"/>
      <c r="CY36" s="680"/>
      <c r="CZ36" s="681">
        <v>6.9</v>
      </c>
      <c r="DA36" s="699"/>
      <c r="DB36" s="699"/>
      <c r="DC36" s="700"/>
      <c r="DD36" s="684">
        <v>3731109</v>
      </c>
      <c r="DE36" s="679"/>
      <c r="DF36" s="679"/>
      <c r="DG36" s="679"/>
      <c r="DH36" s="679"/>
      <c r="DI36" s="679"/>
      <c r="DJ36" s="679"/>
      <c r="DK36" s="680"/>
      <c r="DL36" s="684">
        <v>2441459</v>
      </c>
      <c r="DM36" s="679"/>
      <c r="DN36" s="679"/>
      <c r="DO36" s="679"/>
      <c r="DP36" s="679"/>
      <c r="DQ36" s="679"/>
      <c r="DR36" s="679"/>
      <c r="DS36" s="679"/>
      <c r="DT36" s="679"/>
      <c r="DU36" s="679"/>
      <c r="DV36" s="680"/>
      <c r="DW36" s="681">
        <v>6.3</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954408</v>
      </c>
      <c r="S37" s="679"/>
      <c r="T37" s="679"/>
      <c r="U37" s="679"/>
      <c r="V37" s="679"/>
      <c r="W37" s="679"/>
      <c r="X37" s="679"/>
      <c r="Y37" s="680"/>
      <c r="Z37" s="715">
        <v>1.5</v>
      </c>
      <c r="AA37" s="715"/>
      <c r="AB37" s="715"/>
      <c r="AC37" s="715"/>
      <c r="AD37" s="716" t="s">
        <v>233</v>
      </c>
      <c r="AE37" s="716"/>
      <c r="AF37" s="716"/>
      <c r="AG37" s="716"/>
      <c r="AH37" s="716"/>
      <c r="AI37" s="716"/>
      <c r="AJ37" s="716"/>
      <c r="AK37" s="716"/>
      <c r="AL37" s="681" t="s">
        <v>139</v>
      </c>
      <c r="AM37" s="682"/>
      <c r="AN37" s="682"/>
      <c r="AO37" s="717"/>
      <c r="AQ37" s="718" t="s">
        <v>332</v>
      </c>
      <c r="AR37" s="719"/>
      <c r="AS37" s="719"/>
      <c r="AT37" s="719"/>
      <c r="AU37" s="719"/>
      <c r="AV37" s="719"/>
      <c r="AW37" s="719"/>
      <c r="AX37" s="719"/>
      <c r="AY37" s="720"/>
      <c r="AZ37" s="678">
        <v>2729162</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25234</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130820</v>
      </c>
      <c r="CS37" s="697"/>
      <c r="CT37" s="697"/>
      <c r="CU37" s="697"/>
      <c r="CV37" s="697"/>
      <c r="CW37" s="697"/>
      <c r="CX37" s="697"/>
      <c r="CY37" s="698"/>
      <c r="CZ37" s="681">
        <v>0.2</v>
      </c>
      <c r="DA37" s="699"/>
      <c r="DB37" s="699"/>
      <c r="DC37" s="700"/>
      <c r="DD37" s="684">
        <v>130733</v>
      </c>
      <c r="DE37" s="697"/>
      <c r="DF37" s="697"/>
      <c r="DG37" s="697"/>
      <c r="DH37" s="697"/>
      <c r="DI37" s="697"/>
      <c r="DJ37" s="697"/>
      <c r="DK37" s="698"/>
      <c r="DL37" s="684">
        <v>130733</v>
      </c>
      <c r="DM37" s="697"/>
      <c r="DN37" s="697"/>
      <c r="DO37" s="697"/>
      <c r="DP37" s="697"/>
      <c r="DQ37" s="697"/>
      <c r="DR37" s="697"/>
      <c r="DS37" s="697"/>
      <c r="DT37" s="697"/>
      <c r="DU37" s="697"/>
      <c r="DV37" s="698"/>
      <c r="DW37" s="681">
        <v>0.3</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2934839</v>
      </c>
      <c r="S38" s="679"/>
      <c r="T38" s="679"/>
      <c r="U38" s="679"/>
      <c r="V38" s="679"/>
      <c r="W38" s="679"/>
      <c r="X38" s="679"/>
      <c r="Y38" s="680"/>
      <c r="Z38" s="715">
        <v>4.5</v>
      </c>
      <c r="AA38" s="715"/>
      <c r="AB38" s="715"/>
      <c r="AC38" s="715"/>
      <c r="AD38" s="716">
        <v>248346</v>
      </c>
      <c r="AE38" s="716"/>
      <c r="AF38" s="716"/>
      <c r="AG38" s="716"/>
      <c r="AH38" s="716"/>
      <c r="AI38" s="716"/>
      <c r="AJ38" s="716"/>
      <c r="AK38" s="716"/>
      <c r="AL38" s="681">
        <v>0.7</v>
      </c>
      <c r="AM38" s="682"/>
      <c r="AN38" s="682"/>
      <c r="AO38" s="717"/>
      <c r="AQ38" s="718" t="s">
        <v>336</v>
      </c>
      <c r="AR38" s="719"/>
      <c r="AS38" s="719"/>
      <c r="AT38" s="719"/>
      <c r="AU38" s="719"/>
      <c r="AV38" s="719"/>
      <c r="AW38" s="719"/>
      <c r="AX38" s="719"/>
      <c r="AY38" s="720"/>
      <c r="AZ38" s="678">
        <v>328394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23385</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5223428</v>
      </c>
      <c r="CS38" s="679"/>
      <c r="CT38" s="679"/>
      <c r="CU38" s="679"/>
      <c r="CV38" s="679"/>
      <c r="CW38" s="679"/>
      <c r="CX38" s="679"/>
      <c r="CY38" s="680"/>
      <c r="CZ38" s="681">
        <v>8.1999999999999993</v>
      </c>
      <c r="DA38" s="699"/>
      <c r="DB38" s="699"/>
      <c r="DC38" s="700"/>
      <c r="DD38" s="684">
        <v>4194709</v>
      </c>
      <c r="DE38" s="679"/>
      <c r="DF38" s="679"/>
      <c r="DG38" s="679"/>
      <c r="DH38" s="679"/>
      <c r="DI38" s="679"/>
      <c r="DJ38" s="679"/>
      <c r="DK38" s="680"/>
      <c r="DL38" s="684">
        <v>4114472</v>
      </c>
      <c r="DM38" s="679"/>
      <c r="DN38" s="679"/>
      <c r="DO38" s="679"/>
      <c r="DP38" s="679"/>
      <c r="DQ38" s="679"/>
      <c r="DR38" s="679"/>
      <c r="DS38" s="679"/>
      <c r="DT38" s="679"/>
      <c r="DU38" s="679"/>
      <c r="DV38" s="680"/>
      <c r="DW38" s="681">
        <v>10.7</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5306800</v>
      </c>
      <c r="S39" s="679"/>
      <c r="T39" s="679"/>
      <c r="U39" s="679"/>
      <c r="V39" s="679"/>
      <c r="W39" s="679"/>
      <c r="X39" s="679"/>
      <c r="Y39" s="680"/>
      <c r="Z39" s="715">
        <v>8.1</v>
      </c>
      <c r="AA39" s="715"/>
      <c r="AB39" s="715"/>
      <c r="AC39" s="715"/>
      <c r="AD39" s="716" t="s">
        <v>244</v>
      </c>
      <c r="AE39" s="716"/>
      <c r="AF39" s="716"/>
      <c r="AG39" s="716"/>
      <c r="AH39" s="716"/>
      <c r="AI39" s="716"/>
      <c r="AJ39" s="716"/>
      <c r="AK39" s="716"/>
      <c r="AL39" s="681" t="s">
        <v>139</v>
      </c>
      <c r="AM39" s="682"/>
      <c r="AN39" s="682"/>
      <c r="AO39" s="717"/>
      <c r="AQ39" s="718" t="s">
        <v>340</v>
      </c>
      <c r="AR39" s="719"/>
      <c r="AS39" s="719"/>
      <c r="AT39" s="719"/>
      <c r="AU39" s="719"/>
      <c r="AV39" s="719"/>
      <c r="AW39" s="719"/>
      <c r="AX39" s="719"/>
      <c r="AY39" s="720"/>
      <c r="AZ39" s="678" t="s">
        <v>244</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36084</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197287</v>
      </c>
      <c r="CS39" s="697"/>
      <c r="CT39" s="697"/>
      <c r="CU39" s="697"/>
      <c r="CV39" s="697"/>
      <c r="CW39" s="697"/>
      <c r="CX39" s="697"/>
      <c r="CY39" s="698"/>
      <c r="CZ39" s="681">
        <v>0.3</v>
      </c>
      <c r="DA39" s="699"/>
      <c r="DB39" s="699"/>
      <c r="DC39" s="700"/>
      <c r="DD39" s="684">
        <v>7557</v>
      </c>
      <c r="DE39" s="697"/>
      <c r="DF39" s="697"/>
      <c r="DG39" s="697"/>
      <c r="DH39" s="697"/>
      <c r="DI39" s="697"/>
      <c r="DJ39" s="697"/>
      <c r="DK39" s="698"/>
      <c r="DL39" s="684" t="s">
        <v>233</v>
      </c>
      <c r="DM39" s="697"/>
      <c r="DN39" s="697"/>
      <c r="DO39" s="697"/>
      <c r="DP39" s="697"/>
      <c r="DQ39" s="697"/>
      <c r="DR39" s="697"/>
      <c r="DS39" s="697"/>
      <c r="DT39" s="697"/>
      <c r="DU39" s="697"/>
      <c r="DV39" s="698"/>
      <c r="DW39" s="681" t="s">
        <v>233</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233</v>
      </c>
      <c r="S40" s="679"/>
      <c r="T40" s="679"/>
      <c r="U40" s="679"/>
      <c r="V40" s="679"/>
      <c r="W40" s="679"/>
      <c r="X40" s="679"/>
      <c r="Y40" s="680"/>
      <c r="Z40" s="715" t="s">
        <v>233</v>
      </c>
      <c r="AA40" s="715"/>
      <c r="AB40" s="715"/>
      <c r="AC40" s="715"/>
      <c r="AD40" s="716" t="s">
        <v>233</v>
      </c>
      <c r="AE40" s="716"/>
      <c r="AF40" s="716"/>
      <c r="AG40" s="716"/>
      <c r="AH40" s="716"/>
      <c r="AI40" s="716"/>
      <c r="AJ40" s="716"/>
      <c r="AK40" s="716"/>
      <c r="AL40" s="681" t="s">
        <v>233</v>
      </c>
      <c r="AM40" s="682"/>
      <c r="AN40" s="682"/>
      <c r="AO40" s="717"/>
      <c r="AQ40" s="718" t="s">
        <v>344</v>
      </c>
      <c r="AR40" s="719"/>
      <c r="AS40" s="719"/>
      <c r="AT40" s="719"/>
      <c r="AU40" s="719"/>
      <c r="AV40" s="719"/>
      <c r="AW40" s="719"/>
      <c r="AX40" s="719"/>
      <c r="AY40" s="720"/>
      <c r="AZ40" s="678" t="s">
        <v>139</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115</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2811161</v>
      </c>
      <c r="CS40" s="679"/>
      <c r="CT40" s="679"/>
      <c r="CU40" s="679"/>
      <c r="CV40" s="679"/>
      <c r="CW40" s="679"/>
      <c r="CX40" s="679"/>
      <c r="CY40" s="680"/>
      <c r="CZ40" s="681">
        <v>4.4000000000000004</v>
      </c>
      <c r="DA40" s="699"/>
      <c r="DB40" s="699"/>
      <c r="DC40" s="700"/>
      <c r="DD40" s="684">
        <v>693061</v>
      </c>
      <c r="DE40" s="679"/>
      <c r="DF40" s="679"/>
      <c r="DG40" s="679"/>
      <c r="DH40" s="679"/>
      <c r="DI40" s="679"/>
      <c r="DJ40" s="679"/>
      <c r="DK40" s="680"/>
      <c r="DL40" s="684" t="s">
        <v>233</v>
      </c>
      <c r="DM40" s="679"/>
      <c r="DN40" s="679"/>
      <c r="DO40" s="679"/>
      <c r="DP40" s="679"/>
      <c r="DQ40" s="679"/>
      <c r="DR40" s="679"/>
      <c r="DS40" s="679"/>
      <c r="DT40" s="679"/>
      <c r="DU40" s="679"/>
      <c r="DV40" s="680"/>
      <c r="DW40" s="681" t="s">
        <v>233</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1550000</v>
      </c>
      <c r="S41" s="679"/>
      <c r="T41" s="679"/>
      <c r="U41" s="679"/>
      <c r="V41" s="679"/>
      <c r="W41" s="679"/>
      <c r="X41" s="679"/>
      <c r="Y41" s="680"/>
      <c r="Z41" s="715">
        <v>2.4</v>
      </c>
      <c r="AA41" s="715"/>
      <c r="AB41" s="715"/>
      <c r="AC41" s="715"/>
      <c r="AD41" s="716" t="s">
        <v>233</v>
      </c>
      <c r="AE41" s="716"/>
      <c r="AF41" s="716"/>
      <c r="AG41" s="716"/>
      <c r="AH41" s="716"/>
      <c r="AI41" s="716"/>
      <c r="AJ41" s="716"/>
      <c r="AK41" s="716"/>
      <c r="AL41" s="681" t="s">
        <v>233</v>
      </c>
      <c r="AM41" s="682"/>
      <c r="AN41" s="682"/>
      <c r="AO41" s="717"/>
      <c r="AQ41" s="718" t="s">
        <v>349</v>
      </c>
      <c r="AR41" s="719"/>
      <c r="AS41" s="719"/>
      <c r="AT41" s="719"/>
      <c r="AU41" s="719"/>
      <c r="AV41" s="719"/>
      <c r="AW41" s="719"/>
      <c r="AX41" s="719"/>
      <c r="AY41" s="720"/>
      <c r="AZ41" s="678">
        <v>1357337</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244</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233</v>
      </c>
      <c r="CS41" s="697"/>
      <c r="CT41" s="697"/>
      <c r="CU41" s="697"/>
      <c r="CV41" s="697"/>
      <c r="CW41" s="697"/>
      <c r="CX41" s="697"/>
      <c r="CY41" s="698"/>
      <c r="CZ41" s="681" t="s">
        <v>139</v>
      </c>
      <c r="DA41" s="699"/>
      <c r="DB41" s="699"/>
      <c r="DC41" s="700"/>
      <c r="DD41" s="684" t="s">
        <v>233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65247179</v>
      </c>
      <c r="S42" s="701"/>
      <c r="T42" s="701"/>
      <c r="U42" s="701"/>
      <c r="V42" s="701"/>
      <c r="W42" s="701"/>
      <c r="X42" s="701"/>
      <c r="Y42" s="703"/>
      <c r="Z42" s="704">
        <v>100</v>
      </c>
      <c r="AA42" s="704"/>
      <c r="AB42" s="704"/>
      <c r="AC42" s="704"/>
      <c r="AD42" s="705">
        <v>37005640</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3866091</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343</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7654283</v>
      </c>
      <c r="CS42" s="679"/>
      <c r="CT42" s="679"/>
      <c r="CU42" s="679"/>
      <c r="CV42" s="679"/>
      <c r="CW42" s="679"/>
      <c r="CX42" s="679"/>
      <c r="CY42" s="680"/>
      <c r="CZ42" s="681">
        <v>12</v>
      </c>
      <c r="DA42" s="682"/>
      <c r="DB42" s="682"/>
      <c r="DC42" s="683"/>
      <c r="DD42" s="684">
        <v>2588238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t="s">
        <v>244</v>
      </c>
      <c r="CS43" s="697"/>
      <c r="CT43" s="697"/>
      <c r="CU43" s="697"/>
      <c r="CV43" s="697"/>
      <c r="CW43" s="697"/>
      <c r="CX43" s="697"/>
      <c r="CY43" s="698"/>
      <c r="CZ43" s="681" t="s">
        <v>244</v>
      </c>
      <c r="DA43" s="699"/>
      <c r="DB43" s="699"/>
      <c r="DC43" s="700"/>
      <c r="DD43" s="684" t="s">
        <v>233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7549736</v>
      </c>
      <c r="CS44" s="679"/>
      <c r="CT44" s="679"/>
      <c r="CU44" s="679"/>
      <c r="CV44" s="679"/>
      <c r="CW44" s="679"/>
      <c r="CX44" s="679"/>
      <c r="CY44" s="680"/>
      <c r="CZ44" s="681">
        <v>11.8</v>
      </c>
      <c r="DA44" s="682"/>
      <c r="DB44" s="682"/>
      <c r="DC44" s="683"/>
      <c r="DD44" s="684">
        <v>2504181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2395273</v>
      </c>
      <c r="CS45" s="697"/>
      <c r="CT45" s="697"/>
      <c r="CU45" s="697"/>
      <c r="CV45" s="697"/>
      <c r="CW45" s="697"/>
      <c r="CX45" s="697"/>
      <c r="CY45" s="698"/>
      <c r="CZ45" s="681">
        <v>3.7</v>
      </c>
      <c r="DA45" s="699"/>
      <c r="DB45" s="699"/>
      <c r="DC45" s="700"/>
      <c r="DD45" s="684">
        <v>190143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4945907</v>
      </c>
      <c r="CS46" s="679"/>
      <c r="CT46" s="679"/>
      <c r="CU46" s="679"/>
      <c r="CV46" s="679"/>
      <c r="CW46" s="679"/>
      <c r="CX46" s="679"/>
      <c r="CY46" s="680"/>
      <c r="CZ46" s="681">
        <v>7.7</v>
      </c>
      <c r="DA46" s="682"/>
      <c r="DB46" s="682"/>
      <c r="DC46" s="683"/>
      <c r="DD46" s="684">
        <v>2262208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104547</v>
      </c>
      <c r="CS47" s="697"/>
      <c r="CT47" s="697"/>
      <c r="CU47" s="697"/>
      <c r="CV47" s="697"/>
      <c r="CW47" s="697"/>
      <c r="CX47" s="697"/>
      <c r="CY47" s="698"/>
      <c r="CZ47" s="681">
        <v>0.2</v>
      </c>
      <c r="DA47" s="699"/>
      <c r="DB47" s="699"/>
      <c r="DC47" s="700"/>
      <c r="DD47" s="684">
        <v>84057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244</v>
      </c>
      <c r="CS48" s="679"/>
      <c r="CT48" s="679"/>
      <c r="CU48" s="679"/>
      <c r="CV48" s="679"/>
      <c r="CW48" s="679"/>
      <c r="CX48" s="679"/>
      <c r="CY48" s="680"/>
      <c r="CZ48" s="681" t="s">
        <v>244</v>
      </c>
      <c r="DA48" s="682"/>
      <c r="DB48" s="682"/>
      <c r="DC48" s="683"/>
      <c r="DD48" s="684" t="s">
        <v>244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63992704</v>
      </c>
      <c r="CS49" s="663"/>
      <c r="CT49" s="663"/>
      <c r="CU49" s="663"/>
      <c r="CV49" s="663"/>
      <c r="CW49" s="663"/>
      <c r="CX49" s="663"/>
      <c r="CY49" s="664"/>
      <c r="CZ49" s="665">
        <v>100</v>
      </c>
      <c r="DA49" s="666"/>
      <c r="DB49" s="666"/>
      <c r="DC49" s="667"/>
      <c r="DD49" s="668">
        <v>40347714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LEKTdC0/qIjI/xHH5XkSz4dTDqVSuHoKSXwJaPkVA14AjTPAasNkmBqJjUDFK1zaO5Exi9ENzQFJqhLpFmi+yg==" saltValue="CWb9b2GiSLpIBxLnxrTyF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7" zoomScale="70" zoomScaleNormal="25" zoomScaleSheetLayoutView="70" workbookViewId="0">
      <selection activeCell="AM8" sqref="AM8:AT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64355</v>
      </c>
      <c r="R7" s="1198"/>
      <c r="S7" s="1198"/>
      <c r="T7" s="1198"/>
      <c r="U7" s="1198"/>
      <c r="V7" s="1198">
        <v>63528</v>
      </c>
      <c r="W7" s="1198"/>
      <c r="X7" s="1198"/>
      <c r="Y7" s="1198"/>
      <c r="Z7" s="1198"/>
      <c r="AA7" s="1198">
        <v>827</v>
      </c>
      <c r="AB7" s="1198"/>
      <c r="AC7" s="1198"/>
      <c r="AD7" s="1198"/>
      <c r="AE7" s="1199"/>
      <c r="AF7" s="1200">
        <v>301</v>
      </c>
      <c r="AG7" s="1201"/>
      <c r="AH7" s="1201"/>
      <c r="AI7" s="1201"/>
      <c r="AJ7" s="1202"/>
      <c r="AK7" s="1184" t="s">
        <v>596</v>
      </c>
      <c r="AL7" s="1185"/>
      <c r="AM7" s="1185"/>
      <c r="AN7" s="1185"/>
      <c r="AO7" s="1185"/>
      <c r="AP7" s="1185">
        <v>46829</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618</v>
      </c>
      <c r="BS7" s="1188" t="s">
        <v>613</v>
      </c>
      <c r="BT7" s="1189"/>
      <c r="BU7" s="1189"/>
      <c r="BV7" s="1189"/>
      <c r="BW7" s="1189"/>
      <c r="BX7" s="1189"/>
      <c r="BY7" s="1189"/>
      <c r="BZ7" s="1189"/>
      <c r="CA7" s="1189"/>
      <c r="CB7" s="1189"/>
      <c r="CC7" s="1189"/>
      <c r="CD7" s="1189"/>
      <c r="CE7" s="1189"/>
      <c r="CF7" s="1189"/>
      <c r="CG7" s="1190"/>
      <c r="CH7" s="1181">
        <v>28</v>
      </c>
      <c r="CI7" s="1182"/>
      <c r="CJ7" s="1182"/>
      <c r="CK7" s="1182"/>
      <c r="CL7" s="1183"/>
      <c r="CM7" s="1181">
        <v>888</v>
      </c>
      <c r="CN7" s="1182"/>
      <c r="CO7" s="1182"/>
      <c r="CP7" s="1182"/>
      <c r="CQ7" s="1183"/>
      <c r="CR7" s="1181">
        <v>10</v>
      </c>
      <c r="CS7" s="1182"/>
      <c r="CT7" s="1182"/>
      <c r="CU7" s="1182"/>
      <c r="CV7" s="1183"/>
      <c r="CW7" s="1181" t="s">
        <v>597</v>
      </c>
      <c r="CX7" s="1182"/>
      <c r="CY7" s="1182"/>
      <c r="CZ7" s="1182"/>
      <c r="DA7" s="1183"/>
      <c r="DB7" s="1181" t="s">
        <v>616</v>
      </c>
      <c r="DC7" s="1182"/>
      <c r="DD7" s="1182"/>
      <c r="DE7" s="1182"/>
      <c r="DF7" s="1183"/>
      <c r="DG7" s="1181">
        <v>1700</v>
      </c>
      <c r="DH7" s="1182"/>
      <c r="DI7" s="1182"/>
      <c r="DJ7" s="1182"/>
      <c r="DK7" s="1183"/>
      <c r="DL7" s="1181" t="s">
        <v>597</v>
      </c>
      <c r="DM7" s="1182"/>
      <c r="DN7" s="1182"/>
      <c r="DO7" s="1182"/>
      <c r="DP7" s="1183"/>
      <c r="DQ7" s="1181">
        <v>1280</v>
      </c>
      <c r="DR7" s="1182"/>
      <c r="DS7" s="1182"/>
      <c r="DT7" s="1182"/>
      <c r="DU7" s="1183"/>
      <c r="DV7" s="1208"/>
      <c r="DW7" s="1209"/>
      <c r="DX7" s="1209"/>
      <c r="DY7" s="1209"/>
      <c r="DZ7" s="1210"/>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829</v>
      </c>
      <c r="R8" s="1137"/>
      <c r="S8" s="1137"/>
      <c r="T8" s="1137"/>
      <c r="U8" s="1137"/>
      <c r="V8" s="1137">
        <v>413</v>
      </c>
      <c r="W8" s="1137"/>
      <c r="X8" s="1137"/>
      <c r="Y8" s="1137"/>
      <c r="Z8" s="1137"/>
      <c r="AA8" s="1137">
        <v>416</v>
      </c>
      <c r="AB8" s="1137"/>
      <c r="AC8" s="1137"/>
      <c r="AD8" s="1137"/>
      <c r="AE8" s="1138"/>
      <c r="AF8" s="1112">
        <v>416</v>
      </c>
      <c r="AG8" s="1113"/>
      <c r="AH8" s="1113"/>
      <c r="AI8" s="1113"/>
      <c r="AJ8" s="1114"/>
      <c r="AK8" s="1179" t="s">
        <v>597</v>
      </c>
      <c r="AL8" s="1180"/>
      <c r="AM8" s="1180"/>
      <c r="AN8" s="1180"/>
      <c r="AO8" s="1180"/>
      <c r="AP8" s="1180" t="s">
        <v>628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615</v>
      </c>
      <c r="BT8" s="1108"/>
      <c r="BU8" s="1108"/>
      <c r="BV8" s="1108"/>
      <c r="BW8" s="1108"/>
      <c r="BX8" s="1108"/>
      <c r="BY8" s="1108"/>
      <c r="BZ8" s="1108"/>
      <c r="CA8" s="1108"/>
      <c r="CB8" s="1108"/>
      <c r="CC8" s="1108"/>
      <c r="CD8" s="1108"/>
      <c r="CE8" s="1108"/>
      <c r="CF8" s="1108"/>
      <c r="CG8" s="1109"/>
      <c r="CH8" s="1082">
        <v>0</v>
      </c>
      <c r="CI8" s="1083"/>
      <c r="CJ8" s="1083"/>
      <c r="CK8" s="1083"/>
      <c r="CL8" s="1084"/>
      <c r="CM8" s="1082">
        <v>67</v>
      </c>
      <c r="CN8" s="1083"/>
      <c r="CO8" s="1083"/>
      <c r="CP8" s="1083"/>
      <c r="CQ8" s="1084"/>
      <c r="CR8" s="1082">
        <v>50</v>
      </c>
      <c r="CS8" s="1083"/>
      <c r="CT8" s="1083"/>
      <c r="CU8" s="1083"/>
      <c r="CV8" s="1084"/>
      <c r="CW8" s="1082">
        <v>39</v>
      </c>
      <c r="CX8" s="1083"/>
      <c r="CY8" s="1083"/>
      <c r="CZ8" s="1083"/>
      <c r="DA8" s="1084"/>
      <c r="DB8" s="1082" t="s">
        <v>617</v>
      </c>
      <c r="DC8" s="1083"/>
      <c r="DD8" s="1083"/>
      <c r="DE8" s="1083"/>
      <c r="DF8" s="1084"/>
      <c r="DG8" s="1082" t="s">
        <v>597</v>
      </c>
      <c r="DH8" s="1083"/>
      <c r="DI8" s="1083"/>
      <c r="DJ8" s="1083"/>
      <c r="DK8" s="1084"/>
      <c r="DL8" s="1082" t="s">
        <v>597</v>
      </c>
      <c r="DM8" s="1083"/>
      <c r="DN8" s="1083"/>
      <c r="DO8" s="1083"/>
      <c r="DP8" s="1084"/>
      <c r="DQ8" s="1082" t="s">
        <v>597</v>
      </c>
      <c r="DR8" s="1083"/>
      <c r="DS8" s="1083"/>
      <c r="DT8" s="1083"/>
      <c r="DU8" s="1084"/>
      <c r="DV8" s="1085"/>
      <c r="DW8" s="1086"/>
      <c r="DX8" s="1086"/>
      <c r="DY8" s="1086"/>
      <c r="DZ8" s="1087"/>
      <c r="EA8" s="255"/>
    </row>
    <row r="9" spans="1:131" s="256" customFormat="1" ht="26.25" customHeight="1" x14ac:dyDescent="0.15">
      <c r="A9" s="262">
        <v>3</v>
      </c>
      <c r="B9" s="1130" t="s">
        <v>390</v>
      </c>
      <c r="C9" s="1131"/>
      <c r="D9" s="1131"/>
      <c r="E9" s="1131"/>
      <c r="F9" s="1131"/>
      <c r="G9" s="1131"/>
      <c r="H9" s="1131"/>
      <c r="I9" s="1131"/>
      <c r="J9" s="1131"/>
      <c r="K9" s="1131"/>
      <c r="L9" s="1131"/>
      <c r="M9" s="1131"/>
      <c r="N9" s="1131"/>
      <c r="O9" s="1131"/>
      <c r="P9" s="1132"/>
      <c r="Q9" s="1136">
        <v>15</v>
      </c>
      <c r="R9" s="1137"/>
      <c r="S9" s="1137"/>
      <c r="T9" s="1137"/>
      <c r="U9" s="1137"/>
      <c r="V9" s="1137">
        <v>3</v>
      </c>
      <c r="W9" s="1137"/>
      <c r="X9" s="1137"/>
      <c r="Y9" s="1137"/>
      <c r="Z9" s="1137"/>
      <c r="AA9" s="1137">
        <v>12</v>
      </c>
      <c r="AB9" s="1137"/>
      <c r="AC9" s="1137"/>
      <c r="AD9" s="1137"/>
      <c r="AE9" s="1138"/>
      <c r="AF9" s="1112">
        <v>12</v>
      </c>
      <c r="AG9" s="1113"/>
      <c r="AH9" s="1113"/>
      <c r="AI9" s="1113"/>
      <c r="AJ9" s="1114"/>
      <c r="AK9" s="1179">
        <v>1</v>
      </c>
      <c r="AL9" s="1180"/>
      <c r="AM9" s="1180"/>
      <c r="AN9" s="1180"/>
      <c r="AO9" s="1180"/>
      <c r="AP9" s="1180">
        <v>3</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614</v>
      </c>
      <c r="BT9" s="1108"/>
      <c r="BU9" s="1108"/>
      <c r="BV9" s="1108"/>
      <c r="BW9" s="1108"/>
      <c r="BX9" s="1108"/>
      <c r="BY9" s="1108"/>
      <c r="BZ9" s="1108"/>
      <c r="CA9" s="1108"/>
      <c r="CB9" s="1108"/>
      <c r="CC9" s="1108"/>
      <c r="CD9" s="1108"/>
      <c r="CE9" s="1108"/>
      <c r="CF9" s="1108"/>
      <c r="CG9" s="1109"/>
      <c r="CH9" s="1082">
        <v>-1</v>
      </c>
      <c r="CI9" s="1083"/>
      <c r="CJ9" s="1083"/>
      <c r="CK9" s="1083"/>
      <c r="CL9" s="1084"/>
      <c r="CM9" s="1082">
        <v>159</v>
      </c>
      <c r="CN9" s="1083"/>
      <c r="CO9" s="1083"/>
      <c r="CP9" s="1083"/>
      <c r="CQ9" s="1084"/>
      <c r="CR9" s="1082">
        <v>150</v>
      </c>
      <c r="CS9" s="1083"/>
      <c r="CT9" s="1083"/>
      <c r="CU9" s="1083"/>
      <c r="CV9" s="1084"/>
      <c r="CW9" s="1082">
        <v>21</v>
      </c>
      <c r="CX9" s="1083"/>
      <c r="CY9" s="1083"/>
      <c r="CZ9" s="1083"/>
      <c r="DA9" s="1084"/>
      <c r="DB9" s="1082" t="s">
        <v>597</v>
      </c>
      <c r="DC9" s="1083"/>
      <c r="DD9" s="1083"/>
      <c r="DE9" s="1083"/>
      <c r="DF9" s="1084"/>
      <c r="DG9" s="1082" t="s">
        <v>597</v>
      </c>
      <c r="DH9" s="1083"/>
      <c r="DI9" s="1083"/>
      <c r="DJ9" s="1083"/>
      <c r="DK9" s="1084"/>
      <c r="DL9" s="1082" t="s">
        <v>597</v>
      </c>
      <c r="DM9" s="1083"/>
      <c r="DN9" s="1083"/>
      <c r="DO9" s="1083"/>
      <c r="DP9" s="1084"/>
      <c r="DQ9" s="1082" t="s">
        <v>597</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65197</v>
      </c>
      <c r="R23" s="1162"/>
      <c r="S23" s="1162"/>
      <c r="T23" s="1162"/>
      <c r="U23" s="1162"/>
      <c r="V23" s="1162">
        <v>63943</v>
      </c>
      <c r="W23" s="1162"/>
      <c r="X23" s="1162"/>
      <c r="Y23" s="1162"/>
      <c r="Z23" s="1162"/>
      <c r="AA23" s="1162">
        <v>1254</v>
      </c>
      <c r="AB23" s="1162"/>
      <c r="AC23" s="1162"/>
      <c r="AD23" s="1162"/>
      <c r="AE23" s="1163"/>
      <c r="AF23" s="1164">
        <v>729</v>
      </c>
      <c r="AG23" s="1162"/>
      <c r="AH23" s="1162"/>
      <c r="AI23" s="1162"/>
      <c r="AJ23" s="1165"/>
      <c r="AK23" s="1166"/>
      <c r="AL23" s="1167"/>
      <c r="AM23" s="1167"/>
      <c r="AN23" s="1167"/>
      <c r="AO23" s="1167"/>
      <c r="AP23" s="1162">
        <v>46832</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18301</v>
      </c>
      <c r="R28" s="1147"/>
      <c r="S28" s="1147"/>
      <c r="T28" s="1147"/>
      <c r="U28" s="1147"/>
      <c r="V28" s="1147">
        <v>18233</v>
      </c>
      <c r="W28" s="1147"/>
      <c r="X28" s="1147"/>
      <c r="Y28" s="1147"/>
      <c r="Z28" s="1147"/>
      <c r="AA28" s="1147">
        <v>68</v>
      </c>
      <c r="AB28" s="1147"/>
      <c r="AC28" s="1147"/>
      <c r="AD28" s="1147"/>
      <c r="AE28" s="1148"/>
      <c r="AF28" s="1149">
        <v>68</v>
      </c>
      <c r="AG28" s="1147"/>
      <c r="AH28" s="1147"/>
      <c r="AI28" s="1147"/>
      <c r="AJ28" s="1150"/>
      <c r="AK28" s="1151">
        <v>1357</v>
      </c>
      <c r="AL28" s="1139"/>
      <c r="AM28" s="1139"/>
      <c r="AN28" s="1139"/>
      <c r="AO28" s="1139"/>
      <c r="AP28" s="1139">
        <v>188</v>
      </c>
      <c r="AQ28" s="1139"/>
      <c r="AR28" s="1139"/>
      <c r="AS28" s="1139"/>
      <c r="AT28" s="1139"/>
      <c r="AU28" s="1139" t="s">
        <v>597</v>
      </c>
      <c r="AV28" s="1139"/>
      <c r="AW28" s="1139"/>
      <c r="AX28" s="1139"/>
      <c r="AY28" s="1139"/>
      <c r="AZ28" s="1140" t="s">
        <v>597</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50</v>
      </c>
      <c r="R29" s="1137"/>
      <c r="S29" s="1137"/>
      <c r="T29" s="1137"/>
      <c r="U29" s="1137"/>
      <c r="V29" s="1137">
        <v>50</v>
      </c>
      <c r="W29" s="1137"/>
      <c r="X29" s="1137"/>
      <c r="Y29" s="1137"/>
      <c r="Z29" s="1137"/>
      <c r="AA29" s="1137" t="s">
        <v>597</v>
      </c>
      <c r="AB29" s="1137"/>
      <c r="AC29" s="1137"/>
      <c r="AD29" s="1137"/>
      <c r="AE29" s="1138"/>
      <c r="AF29" s="1112" t="s">
        <v>407</v>
      </c>
      <c r="AG29" s="1113"/>
      <c r="AH29" s="1113"/>
      <c r="AI29" s="1113"/>
      <c r="AJ29" s="1114"/>
      <c r="AK29" s="1073" t="s">
        <v>597</v>
      </c>
      <c r="AL29" s="1064"/>
      <c r="AM29" s="1064"/>
      <c r="AN29" s="1064"/>
      <c r="AO29" s="1064"/>
      <c r="AP29" s="1064" t="s">
        <v>597</v>
      </c>
      <c r="AQ29" s="1064"/>
      <c r="AR29" s="1064"/>
      <c r="AS29" s="1064"/>
      <c r="AT29" s="1064"/>
      <c r="AU29" s="1064" t="s">
        <v>597</v>
      </c>
      <c r="AV29" s="1064"/>
      <c r="AW29" s="1064"/>
      <c r="AX29" s="1064"/>
      <c r="AY29" s="1064"/>
      <c r="AZ29" s="1135" t="s">
        <v>597</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3805</v>
      </c>
      <c r="R30" s="1137"/>
      <c r="S30" s="1137"/>
      <c r="T30" s="1137"/>
      <c r="U30" s="1137"/>
      <c r="V30" s="1137">
        <v>3731</v>
      </c>
      <c r="W30" s="1137"/>
      <c r="X30" s="1137"/>
      <c r="Y30" s="1137"/>
      <c r="Z30" s="1137"/>
      <c r="AA30" s="1137">
        <v>75</v>
      </c>
      <c r="AB30" s="1137"/>
      <c r="AC30" s="1137"/>
      <c r="AD30" s="1137"/>
      <c r="AE30" s="1138"/>
      <c r="AF30" s="1112">
        <v>75</v>
      </c>
      <c r="AG30" s="1113"/>
      <c r="AH30" s="1113"/>
      <c r="AI30" s="1113"/>
      <c r="AJ30" s="1114"/>
      <c r="AK30" s="1073">
        <v>1870</v>
      </c>
      <c r="AL30" s="1064"/>
      <c r="AM30" s="1064"/>
      <c r="AN30" s="1064"/>
      <c r="AO30" s="1064"/>
      <c r="AP30" s="1064" t="s">
        <v>597</v>
      </c>
      <c r="AQ30" s="1064"/>
      <c r="AR30" s="1064"/>
      <c r="AS30" s="1064"/>
      <c r="AT30" s="1064"/>
      <c r="AU30" s="1064" t="s">
        <v>597</v>
      </c>
      <c r="AV30" s="1064"/>
      <c r="AW30" s="1064"/>
      <c r="AX30" s="1064"/>
      <c r="AY30" s="1064"/>
      <c r="AZ30" s="1135" t="s">
        <v>597</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4393</v>
      </c>
      <c r="R31" s="1137"/>
      <c r="S31" s="1137"/>
      <c r="T31" s="1137"/>
      <c r="U31" s="1137"/>
      <c r="V31" s="1137">
        <v>3592</v>
      </c>
      <c r="W31" s="1137"/>
      <c r="X31" s="1137"/>
      <c r="Y31" s="1137"/>
      <c r="Z31" s="1137"/>
      <c r="AA31" s="1137">
        <v>801</v>
      </c>
      <c r="AB31" s="1137"/>
      <c r="AC31" s="1137"/>
      <c r="AD31" s="1137"/>
      <c r="AE31" s="1138"/>
      <c r="AF31" s="1112">
        <v>3540</v>
      </c>
      <c r="AG31" s="1113"/>
      <c r="AH31" s="1113"/>
      <c r="AI31" s="1113"/>
      <c r="AJ31" s="1114"/>
      <c r="AK31" s="1073">
        <v>328</v>
      </c>
      <c r="AL31" s="1064"/>
      <c r="AM31" s="1064"/>
      <c r="AN31" s="1064"/>
      <c r="AO31" s="1064"/>
      <c r="AP31" s="1064">
        <v>14826</v>
      </c>
      <c r="AQ31" s="1064"/>
      <c r="AR31" s="1064"/>
      <c r="AS31" s="1064"/>
      <c r="AT31" s="1064"/>
      <c r="AU31" s="1064">
        <v>252</v>
      </c>
      <c r="AV31" s="1064"/>
      <c r="AW31" s="1064"/>
      <c r="AX31" s="1064"/>
      <c r="AY31" s="1064"/>
      <c r="AZ31" s="1135" t="s">
        <v>597</v>
      </c>
      <c r="BA31" s="1135"/>
      <c r="BB31" s="1135"/>
      <c r="BC31" s="1135"/>
      <c r="BD31" s="1135"/>
      <c r="BE31" s="1125" t="s">
        <v>410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411</v>
      </c>
      <c r="C32" s="1131"/>
      <c r="D32" s="1131"/>
      <c r="E32" s="1131"/>
      <c r="F32" s="1131"/>
      <c r="G32" s="1131"/>
      <c r="H32" s="1131"/>
      <c r="I32" s="1131"/>
      <c r="J32" s="1131"/>
      <c r="K32" s="1131"/>
      <c r="L32" s="1131"/>
      <c r="M32" s="1131"/>
      <c r="N32" s="1131"/>
      <c r="O32" s="1131"/>
      <c r="P32" s="1132"/>
      <c r="Q32" s="1136">
        <v>4720</v>
      </c>
      <c r="R32" s="1137"/>
      <c r="S32" s="1137"/>
      <c r="T32" s="1137"/>
      <c r="U32" s="1137"/>
      <c r="V32" s="1137">
        <v>4235</v>
      </c>
      <c r="W32" s="1137"/>
      <c r="X32" s="1137"/>
      <c r="Y32" s="1137"/>
      <c r="Z32" s="1137"/>
      <c r="AA32" s="1137">
        <v>485</v>
      </c>
      <c r="AB32" s="1137"/>
      <c r="AC32" s="1137"/>
      <c r="AD32" s="1137"/>
      <c r="AE32" s="1138"/>
      <c r="AF32" s="1112">
        <v>588</v>
      </c>
      <c r="AG32" s="1113"/>
      <c r="AH32" s="1113"/>
      <c r="AI32" s="1113"/>
      <c r="AJ32" s="1114"/>
      <c r="AK32" s="1073">
        <v>2118</v>
      </c>
      <c r="AL32" s="1064"/>
      <c r="AM32" s="1064"/>
      <c r="AN32" s="1064"/>
      <c r="AO32" s="1064"/>
      <c r="AP32" s="1064">
        <v>40426</v>
      </c>
      <c r="AQ32" s="1064"/>
      <c r="AR32" s="1064"/>
      <c r="AS32" s="1064"/>
      <c r="AT32" s="1064"/>
      <c r="AU32" s="1064">
        <v>27692</v>
      </c>
      <c r="AV32" s="1064"/>
      <c r="AW32" s="1064"/>
      <c r="AX32" s="1064"/>
      <c r="AY32" s="1064"/>
      <c r="AZ32" s="1135" t="s">
        <v>597</v>
      </c>
      <c r="BA32" s="1135"/>
      <c r="BB32" s="1135"/>
      <c r="BC32" s="1135"/>
      <c r="BD32" s="1135"/>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413</v>
      </c>
      <c r="C33" s="1131"/>
      <c r="D33" s="1131"/>
      <c r="E33" s="1131"/>
      <c r="F33" s="1131"/>
      <c r="G33" s="1131"/>
      <c r="H33" s="1131"/>
      <c r="I33" s="1131"/>
      <c r="J33" s="1131"/>
      <c r="K33" s="1131"/>
      <c r="L33" s="1131"/>
      <c r="M33" s="1131"/>
      <c r="N33" s="1131"/>
      <c r="O33" s="1131"/>
      <c r="P33" s="1132"/>
      <c r="Q33" s="1136">
        <v>947</v>
      </c>
      <c r="R33" s="1137"/>
      <c r="S33" s="1137"/>
      <c r="T33" s="1137"/>
      <c r="U33" s="1137"/>
      <c r="V33" s="1137">
        <v>916</v>
      </c>
      <c r="W33" s="1137"/>
      <c r="X33" s="1137"/>
      <c r="Y33" s="1137"/>
      <c r="Z33" s="1137"/>
      <c r="AA33" s="1137">
        <v>31</v>
      </c>
      <c r="AB33" s="1137"/>
      <c r="AC33" s="1137"/>
      <c r="AD33" s="1137"/>
      <c r="AE33" s="1138"/>
      <c r="AF33" s="1112">
        <v>81</v>
      </c>
      <c r="AG33" s="1113"/>
      <c r="AH33" s="1113"/>
      <c r="AI33" s="1113"/>
      <c r="AJ33" s="1114"/>
      <c r="AK33" s="1073">
        <v>611</v>
      </c>
      <c r="AL33" s="1064"/>
      <c r="AM33" s="1064"/>
      <c r="AN33" s="1064"/>
      <c r="AO33" s="1064"/>
      <c r="AP33" s="1064">
        <v>4360</v>
      </c>
      <c r="AQ33" s="1064"/>
      <c r="AR33" s="1064"/>
      <c r="AS33" s="1064"/>
      <c r="AT33" s="1064"/>
      <c r="AU33" s="1064">
        <v>3741</v>
      </c>
      <c r="AV33" s="1064"/>
      <c r="AW33" s="1064"/>
      <c r="AX33" s="1064"/>
      <c r="AY33" s="1064"/>
      <c r="AZ33" s="1135" t="s">
        <v>597</v>
      </c>
      <c r="BA33" s="1135"/>
      <c r="BB33" s="1135"/>
      <c r="BC33" s="1135"/>
      <c r="BD33" s="1135"/>
      <c r="BE33" s="1125" t="s">
        <v>414</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4353</v>
      </c>
      <c r="AG63" s="1052"/>
      <c r="AH63" s="1052"/>
      <c r="AI63" s="1052"/>
      <c r="AJ63" s="1123"/>
      <c r="AK63" s="1124"/>
      <c r="AL63" s="1056"/>
      <c r="AM63" s="1056"/>
      <c r="AN63" s="1056"/>
      <c r="AO63" s="1056"/>
      <c r="AP63" s="1052">
        <v>59800</v>
      </c>
      <c r="AQ63" s="1052"/>
      <c r="AR63" s="1052"/>
      <c r="AS63" s="1052"/>
      <c r="AT63" s="1052"/>
      <c r="AU63" s="1052">
        <v>31685</v>
      </c>
      <c r="AV63" s="1052"/>
      <c r="AW63" s="1052"/>
      <c r="AX63" s="1052"/>
      <c r="AY63" s="1052"/>
      <c r="AZ63" s="1118"/>
      <c r="BA63" s="1118"/>
      <c r="BB63" s="1118"/>
      <c r="BC63" s="1118"/>
      <c r="BD63" s="1118"/>
      <c r="BE63" s="1053"/>
      <c r="BF63" s="1053"/>
      <c r="BG63" s="1053"/>
      <c r="BH63" s="1053"/>
      <c r="BI63" s="1054"/>
      <c r="BJ63" s="1119" t="s">
        <v>417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398</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598</v>
      </c>
      <c r="C68" s="1079"/>
      <c r="D68" s="1079"/>
      <c r="E68" s="1079"/>
      <c r="F68" s="1079"/>
      <c r="G68" s="1079"/>
      <c r="H68" s="1079"/>
      <c r="I68" s="1079"/>
      <c r="J68" s="1079"/>
      <c r="K68" s="1079"/>
      <c r="L68" s="1079"/>
      <c r="M68" s="1079"/>
      <c r="N68" s="1079"/>
      <c r="O68" s="1079"/>
      <c r="P68" s="1080"/>
      <c r="Q68" s="1081">
        <v>303</v>
      </c>
      <c r="R68" s="1075"/>
      <c r="S68" s="1075"/>
      <c r="T68" s="1075"/>
      <c r="U68" s="1075"/>
      <c r="V68" s="1075">
        <v>284</v>
      </c>
      <c r="W68" s="1075"/>
      <c r="X68" s="1075"/>
      <c r="Y68" s="1075"/>
      <c r="Z68" s="1075"/>
      <c r="AA68" s="1075">
        <v>19</v>
      </c>
      <c r="AB68" s="1075"/>
      <c r="AC68" s="1075"/>
      <c r="AD68" s="1075"/>
      <c r="AE68" s="1075"/>
      <c r="AF68" s="1075">
        <v>19</v>
      </c>
      <c r="AG68" s="1075"/>
      <c r="AH68" s="1075"/>
      <c r="AI68" s="1075"/>
      <c r="AJ68" s="1075"/>
      <c r="AK68" s="1075">
        <v>88</v>
      </c>
      <c r="AL68" s="1075"/>
      <c r="AM68" s="1075"/>
      <c r="AN68" s="1075"/>
      <c r="AO68" s="1075"/>
      <c r="AP68" s="1075" t="s">
        <v>597</v>
      </c>
      <c r="AQ68" s="1075"/>
      <c r="AR68" s="1075"/>
      <c r="AS68" s="1075"/>
      <c r="AT68" s="1075"/>
      <c r="AU68" s="1075" t="s">
        <v>597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599</v>
      </c>
      <c r="C69" s="1068"/>
      <c r="D69" s="1068"/>
      <c r="E69" s="1068"/>
      <c r="F69" s="1068"/>
      <c r="G69" s="1068"/>
      <c r="H69" s="1068"/>
      <c r="I69" s="1068"/>
      <c r="J69" s="1068"/>
      <c r="K69" s="1068"/>
      <c r="L69" s="1068"/>
      <c r="M69" s="1068"/>
      <c r="N69" s="1068"/>
      <c r="O69" s="1068"/>
      <c r="P69" s="1069"/>
      <c r="Q69" s="1070">
        <v>66</v>
      </c>
      <c r="R69" s="1064"/>
      <c r="S69" s="1064"/>
      <c r="T69" s="1064"/>
      <c r="U69" s="1064"/>
      <c r="V69" s="1064">
        <v>65</v>
      </c>
      <c r="W69" s="1064"/>
      <c r="X69" s="1064"/>
      <c r="Y69" s="1064"/>
      <c r="Z69" s="1064"/>
      <c r="AA69" s="1064">
        <v>1</v>
      </c>
      <c r="AB69" s="1064"/>
      <c r="AC69" s="1064"/>
      <c r="AD69" s="1064"/>
      <c r="AE69" s="1064"/>
      <c r="AF69" s="1064">
        <v>1</v>
      </c>
      <c r="AG69" s="1064"/>
      <c r="AH69" s="1064"/>
      <c r="AI69" s="1064"/>
      <c r="AJ69" s="1064"/>
      <c r="AK69" s="1064">
        <v>27</v>
      </c>
      <c r="AL69" s="1064"/>
      <c r="AM69" s="1064"/>
      <c r="AN69" s="1064"/>
      <c r="AO69" s="1064"/>
      <c r="AP69" s="1064" t="s">
        <v>597</v>
      </c>
      <c r="AQ69" s="1064"/>
      <c r="AR69" s="1064"/>
      <c r="AS69" s="1064"/>
      <c r="AT69" s="1064"/>
      <c r="AU69" s="1064" t="s">
        <v>597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600</v>
      </c>
      <c r="C70" s="1068"/>
      <c r="D70" s="1068"/>
      <c r="E70" s="1068"/>
      <c r="F70" s="1068"/>
      <c r="G70" s="1068"/>
      <c r="H70" s="1068"/>
      <c r="I70" s="1068"/>
      <c r="J70" s="1068"/>
      <c r="K70" s="1068"/>
      <c r="L70" s="1068"/>
      <c r="M70" s="1068"/>
      <c r="N70" s="1068"/>
      <c r="O70" s="1068"/>
      <c r="P70" s="1069"/>
      <c r="Q70" s="1070">
        <v>895</v>
      </c>
      <c r="R70" s="1064"/>
      <c r="S70" s="1064"/>
      <c r="T70" s="1064"/>
      <c r="U70" s="1064"/>
      <c r="V70" s="1064">
        <v>894</v>
      </c>
      <c r="W70" s="1064"/>
      <c r="X70" s="1064"/>
      <c r="Y70" s="1064"/>
      <c r="Z70" s="1064"/>
      <c r="AA70" s="1064">
        <v>1</v>
      </c>
      <c r="AB70" s="1064"/>
      <c r="AC70" s="1064"/>
      <c r="AD70" s="1064"/>
      <c r="AE70" s="1064"/>
      <c r="AF70" s="1064">
        <v>1</v>
      </c>
      <c r="AG70" s="1064"/>
      <c r="AH70" s="1064"/>
      <c r="AI70" s="1064"/>
      <c r="AJ70" s="1064"/>
      <c r="AK70" s="1064" t="s">
        <v>627</v>
      </c>
      <c r="AL70" s="1064"/>
      <c r="AM70" s="1064"/>
      <c r="AN70" s="1064"/>
      <c r="AO70" s="1064"/>
      <c r="AP70" s="1064" t="s">
        <v>597</v>
      </c>
      <c r="AQ70" s="1064"/>
      <c r="AR70" s="1064"/>
      <c r="AS70" s="1064"/>
      <c r="AT70" s="1064"/>
      <c r="AU70" s="1064" t="s">
        <v>597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601</v>
      </c>
      <c r="C71" s="1068"/>
      <c r="D71" s="1068"/>
      <c r="E71" s="1068"/>
      <c r="F71" s="1068"/>
      <c r="G71" s="1068"/>
      <c r="H71" s="1068"/>
      <c r="I71" s="1068"/>
      <c r="J71" s="1068"/>
      <c r="K71" s="1068"/>
      <c r="L71" s="1068"/>
      <c r="M71" s="1068"/>
      <c r="N71" s="1068"/>
      <c r="O71" s="1068"/>
      <c r="P71" s="1069"/>
      <c r="Q71" s="1070">
        <v>8</v>
      </c>
      <c r="R71" s="1064"/>
      <c r="S71" s="1064"/>
      <c r="T71" s="1064"/>
      <c r="U71" s="1064"/>
      <c r="V71" s="1064">
        <v>7</v>
      </c>
      <c r="W71" s="1064"/>
      <c r="X71" s="1064"/>
      <c r="Y71" s="1064"/>
      <c r="Z71" s="1064"/>
      <c r="AA71" s="1064">
        <v>1</v>
      </c>
      <c r="AB71" s="1064"/>
      <c r="AC71" s="1064"/>
      <c r="AD71" s="1064"/>
      <c r="AE71" s="1064"/>
      <c r="AF71" s="1064">
        <v>1</v>
      </c>
      <c r="AG71" s="1064"/>
      <c r="AH71" s="1064"/>
      <c r="AI71" s="1064"/>
      <c r="AJ71" s="1064"/>
      <c r="AK71" s="1064" t="s">
        <v>627</v>
      </c>
      <c r="AL71" s="1064"/>
      <c r="AM71" s="1064"/>
      <c r="AN71" s="1064"/>
      <c r="AO71" s="1064"/>
      <c r="AP71" s="1064" t="s">
        <v>597</v>
      </c>
      <c r="AQ71" s="1064"/>
      <c r="AR71" s="1064"/>
      <c r="AS71" s="1064"/>
      <c r="AT71" s="1064"/>
      <c r="AU71" s="1064" t="s">
        <v>597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602</v>
      </c>
      <c r="C72" s="1068"/>
      <c r="D72" s="1068"/>
      <c r="E72" s="1068"/>
      <c r="F72" s="1068"/>
      <c r="G72" s="1068"/>
      <c r="H72" s="1068"/>
      <c r="I72" s="1068"/>
      <c r="J72" s="1068"/>
      <c r="K72" s="1068"/>
      <c r="L72" s="1068"/>
      <c r="M72" s="1068"/>
      <c r="N72" s="1068"/>
      <c r="O72" s="1068"/>
      <c r="P72" s="1069"/>
      <c r="Q72" s="1070">
        <v>6335</v>
      </c>
      <c r="R72" s="1064"/>
      <c r="S72" s="1064"/>
      <c r="T72" s="1064"/>
      <c r="U72" s="1064"/>
      <c r="V72" s="1064">
        <v>4962</v>
      </c>
      <c r="W72" s="1064"/>
      <c r="X72" s="1064"/>
      <c r="Y72" s="1064"/>
      <c r="Z72" s="1064"/>
      <c r="AA72" s="1064">
        <v>1373</v>
      </c>
      <c r="AB72" s="1064"/>
      <c r="AC72" s="1064"/>
      <c r="AD72" s="1064"/>
      <c r="AE72" s="1064"/>
      <c r="AF72" s="1064">
        <v>1373</v>
      </c>
      <c r="AG72" s="1064"/>
      <c r="AH72" s="1064"/>
      <c r="AI72" s="1064"/>
      <c r="AJ72" s="1064"/>
      <c r="AK72" s="1064" t="s">
        <v>627</v>
      </c>
      <c r="AL72" s="1064"/>
      <c r="AM72" s="1064"/>
      <c r="AN72" s="1064"/>
      <c r="AO72" s="1064"/>
      <c r="AP72" s="1064" t="s">
        <v>597</v>
      </c>
      <c r="AQ72" s="1064"/>
      <c r="AR72" s="1064"/>
      <c r="AS72" s="1064"/>
      <c r="AT72" s="1064"/>
      <c r="AU72" s="1064" t="s">
        <v>597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603</v>
      </c>
      <c r="C73" s="1068"/>
      <c r="D73" s="1068"/>
      <c r="E73" s="1068"/>
      <c r="F73" s="1068"/>
      <c r="G73" s="1068"/>
      <c r="H73" s="1068"/>
      <c r="I73" s="1068"/>
      <c r="J73" s="1068"/>
      <c r="K73" s="1068"/>
      <c r="L73" s="1068"/>
      <c r="M73" s="1068"/>
      <c r="N73" s="1068"/>
      <c r="O73" s="1068"/>
      <c r="P73" s="1069"/>
      <c r="Q73" s="1070">
        <v>266</v>
      </c>
      <c r="R73" s="1064"/>
      <c r="S73" s="1064"/>
      <c r="T73" s="1064"/>
      <c r="U73" s="1064"/>
      <c r="V73" s="1064">
        <v>257</v>
      </c>
      <c r="W73" s="1064"/>
      <c r="X73" s="1064"/>
      <c r="Y73" s="1064"/>
      <c r="Z73" s="1064"/>
      <c r="AA73" s="1064">
        <v>9</v>
      </c>
      <c r="AB73" s="1064"/>
      <c r="AC73" s="1064"/>
      <c r="AD73" s="1064"/>
      <c r="AE73" s="1064"/>
      <c r="AF73" s="1064">
        <v>9</v>
      </c>
      <c r="AG73" s="1064"/>
      <c r="AH73" s="1064"/>
      <c r="AI73" s="1064"/>
      <c r="AJ73" s="1064"/>
      <c r="AK73" s="1064">
        <v>0</v>
      </c>
      <c r="AL73" s="1064"/>
      <c r="AM73" s="1064"/>
      <c r="AN73" s="1064"/>
      <c r="AO73" s="1064"/>
      <c r="AP73" s="1064">
        <v>953</v>
      </c>
      <c r="AQ73" s="1064"/>
      <c r="AR73" s="1064"/>
      <c r="AS73" s="1064"/>
      <c r="AT73" s="1064"/>
      <c r="AU73" s="1064">
        <v>43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604</v>
      </c>
      <c r="C74" s="1068"/>
      <c r="D74" s="1068"/>
      <c r="E74" s="1068"/>
      <c r="F74" s="1068"/>
      <c r="G74" s="1068"/>
      <c r="H74" s="1068"/>
      <c r="I74" s="1068"/>
      <c r="J74" s="1068"/>
      <c r="K74" s="1068"/>
      <c r="L74" s="1068"/>
      <c r="M74" s="1068"/>
      <c r="N74" s="1068"/>
      <c r="O74" s="1068"/>
      <c r="P74" s="1069"/>
      <c r="Q74" s="1070">
        <v>3</v>
      </c>
      <c r="R74" s="1064"/>
      <c r="S74" s="1064"/>
      <c r="T74" s="1064"/>
      <c r="U74" s="1064"/>
      <c r="V74" s="1064">
        <v>2</v>
      </c>
      <c r="W74" s="1064"/>
      <c r="X74" s="1064"/>
      <c r="Y74" s="1064"/>
      <c r="Z74" s="1064"/>
      <c r="AA74" s="1064">
        <v>1</v>
      </c>
      <c r="AB74" s="1064"/>
      <c r="AC74" s="1064"/>
      <c r="AD74" s="1064"/>
      <c r="AE74" s="1064"/>
      <c r="AF74" s="1064">
        <v>1</v>
      </c>
      <c r="AG74" s="1064"/>
      <c r="AH74" s="1064"/>
      <c r="AI74" s="1064"/>
      <c r="AJ74" s="1064"/>
      <c r="AK74" s="1064" t="s">
        <v>627</v>
      </c>
      <c r="AL74" s="1064"/>
      <c r="AM74" s="1064"/>
      <c r="AN74" s="1064"/>
      <c r="AO74" s="1064"/>
      <c r="AP74" s="1064" t="s">
        <v>597</v>
      </c>
      <c r="AQ74" s="1064"/>
      <c r="AR74" s="1064"/>
      <c r="AS74" s="1064"/>
      <c r="AT74" s="1064"/>
      <c r="AU74" s="1064" t="s">
        <v>597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605</v>
      </c>
      <c r="C75" s="1068"/>
      <c r="D75" s="1068"/>
      <c r="E75" s="1068"/>
      <c r="F75" s="1068"/>
      <c r="G75" s="1068"/>
      <c r="H75" s="1068"/>
      <c r="I75" s="1068"/>
      <c r="J75" s="1068"/>
      <c r="K75" s="1068"/>
      <c r="L75" s="1068"/>
      <c r="M75" s="1068"/>
      <c r="N75" s="1068"/>
      <c r="O75" s="1068"/>
      <c r="P75" s="1069"/>
      <c r="Q75" s="1071">
        <v>196</v>
      </c>
      <c r="R75" s="1072"/>
      <c r="S75" s="1072"/>
      <c r="T75" s="1072"/>
      <c r="U75" s="1073"/>
      <c r="V75" s="1074">
        <v>196</v>
      </c>
      <c r="W75" s="1072"/>
      <c r="X75" s="1072"/>
      <c r="Y75" s="1072"/>
      <c r="Z75" s="1073"/>
      <c r="AA75" s="1074">
        <v>0</v>
      </c>
      <c r="AB75" s="1072"/>
      <c r="AC75" s="1072"/>
      <c r="AD75" s="1072"/>
      <c r="AE75" s="1073"/>
      <c r="AF75" s="1074">
        <v>0</v>
      </c>
      <c r="AG75" s="1072"/>
      <c r="AH75" s="1072"/>
      <c r="AI75" s="1072"/>
      <c r="AJ75" s="1073"/>
      <c r="AK75" s="1074" t="s">
        <v>627</v>
      </c>
      <c r="AL75" s="1072"/>
      <c r="AM75" s="1072"/>
      <c r="AN75" s="1072"/>
      <c r="AO75" s="1073"/>
      <c r="AP75" s="1074" t="s">
        <v>596</v>
      </c>
      <c r="AQ75" s="1072"/>
      <c r="AR75" s="1072"/>
      <c r="AS75" s="1072"/>
      <c r="AT75" s="1073"/>
      <c r="AU75" s="1074" t="s">
        <v>597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606</v>
      </c>
      <c r="C76" s="1068"/>
      <c r="D76" s="1068"/>
      <c r="E76" s="1068"/>
      <c r="F76" s="1068"/>
      <c r="G76" s="1068"/>
      <c r="H76" s="1068"/>
      <c r="I76" s="1068"/>
      <c r="J76" s="1068"/>
      <c r="K76" s="1068"/>
      <c r="L76" s="1068"/>
      <c r="M76" s="1068"/>
      <c r="N76" s="1068"/>
      <c r="O76" s="1068"/>
      <c r="P76" s="1069"/>
      <c r="Q76" s="1071">
        <v>19004</v>
      </c>
      <c r="R76" s="1072"/>
      <c r="S76" s="1072"/>
      <c r="T76" s="1072"/>
      <c r="U76" s="1073"/>
      <c r="V76" s="1074">
        <v>18500</v>
      </c>
      <c r="W76" s="1072"/>
      <c r="X76" s="1072"/>
      <c r="Y76" s="1072"/>
      <c r="Z76" s="1073"/>
      <c r="AA76" s="1074">
        <v>504</v>
      </c>
      <c r="AB76" s="1072"/>
      <c r="AC76" s="1072"/>
      <c r="AD76" s="1072"/>
      <c r="AE76" s="1073"/>
      <c r="AF76" s="1074">
        <v>504</v>
      </c>
      <c r="AG76" s="1072"/>
      <c r="AH76" s="1072"/>
      <c r="AI76" s="1072"/>
      <c r="AJ76" s="1073"/>
      <c r="AK76" s="1074">
        <v>103</v>
      </c>
      <c r="AL76" s="1072"/>
      <c r="AM76" s="1072"/>
      <c r="AN76" s="1072"/>
      <c r="AO76" s="1073"/>
      <c r="AP76" s="1074" t="s">
        <v>612</v>
      </c>
      <c r="AQ76" s="1072"/>
      <c r="AR76" s="1072"/>
      <c r="AS76" s="1072"/>
      <c r="AT76" s="1073"/>
      <c r="AU76" s="1074" t="s">
        <v>597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607</v>
      </c>
      <c r="C77" s="1068"/>
      <c r="D77" s="1068"/>
      <c r="E77" s="1068"/>
      <c r="F77" s="1068"/>
      <c r="G77" s="1068"/>
      <c r="H77" s="1068"/>
      <c r="I77" s="1068"/>
      <c r="J77" s="1068"/>
      <c r="K77" s="1068"/>
      <c r="L77" s="1068"/>
      <c r="M77" s="1068"/>
      <c r="N77" s="1068"/>
      <c r="O77" s="1068"/>
      <c r="P77" s="1069"/>
      <c r="Q77" s="1071">
        <v>226</v>
      </c>
      <c r="R77" s="1072"/>
      <c r="S77" s="1072"/>
      <c r="T77" s="1072"/>
      <c r="U77" s="1073"/>
      <c r="V77" s="1074">
        <v>149</v>
      </c>
      <c r="W77" s="1072"/>
      <c r="X77" s="1072"/>
      <c r="Y77" s="1072"/>
      <c r="Z77" s="1073"/>
      <c r="AA77" s="1074">
        <v>77</v>
      </c>
      <c r="AB77" s="1072"/>
      <c r="AC77" s="1072"/>
      <c r="AD77" s="1072"/>
      <c r="AE77" s="1073"/>
      <c r="AF77" s="1074">
        <v>77</v>
      </c>
      <c r="AG77" s="1072"/>
      <c r="AH77" s="1072"/>
      <c r="AI77" s="1072"/>
      <c r="AJ77" s="1073"/>
      <c r="AK77" s="1074" t="s">
        <v>611</v>
      </c>
      <c r="AL77" s="1072"/>
      <c r="AM77" s="1072"/>
      <c r="AN77" s="1072"/>
      <c r="AO77" s="1073"/>
      <c r="AP77" s="1074" t="s">
        <v>597</v>
      </c>
      <c r="AQ77" s="1072"/>
      <c r="AR77" s="1072"/>
      <c r="AS77" s="1072"/>
      <c r="AT77" s="1073"/>
      <c r="AU77" s="1074" t="s">
        <v>597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608</v>
      </c>
      <c r="C78" s="1068"/>
      <c r="D78" s="1068"/>
      <c r="E78" s="1068"/>
      <c r="F78" s="1068"/>
      <c r="G78" s="1068"/>
      <c r="H78" s="1068"/>
      <c r="I78" s="1068"/>
      <c r="J78" s="1068"/>
      <c r="K78" s="1068"/>
      <c r="L78" s="1068"/>
      <c r="M78" s="1068"/>
      <c r="N78" s="1068"/>
      <c r="O78" s="1068"/>
      <c r="P78" s="1069"/>
      <c r="Q78" s="1070">
        <v>33</v>
      </c>
      <c r="R78" s="1064"/>
      <c r="S78" s="1064"/>
      <c r="T78" s="1064"/>
      <c r="U78" s="1064"/>
      <c r="V78" s="1064">
        <v>25</v>
      </c>
      <c r="W78" s="1064"/>
      <c r="X78" s="1064"/>
      <c r="Y78" s="1064"/>
      <c r="Z78" s="1064"/>
      <c r="AA78" s="1064">
        <v>7</v>
      </c>
      <c r="AB78" s="1064"/>
      <c r="AC78" s="1064"/>
      <c r="AD78" s="1064"/>
      <c r="AE78" s="1064"/>
      <c r="AF78" s="1064">
        <v>7</v>
      </c>
      <c r="AG78" s="1064"/>
      <c r="AH78" s="1064"/>
      <c r="AI78" s="1064"/>
      <c r="AJ78" s="1064"/>
      <c r="AK78" s="1064" t="s">
        <v>597</v>
      </c>
      <c r="AL78" s="1064"/>
      <c r="AM78" s="1064"/>
      <c r="AN78" s="1064"/>
      <c r="AO78" s="1064"/>
      <c r="AP78" s="1064" t="s">
        <v>597</v>
      </c>
      <c r="AQ78" s="1064"/>
      <c r="AR78" s="1064"/>
      <c r="AS78" s="1064"/>
      <c r="AT78" s="1064"/>
      <c r="AU78" s="1064" t="s">
        <v>597</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609</v>
      </c>
      <c r="C79" s="1068"/>
      <c r="D79" s="1068"/>
      <c r="E79" s="1068"/>
      <c r="F79" s="1068"/>
      <c r="G79" s="1068"/>
      <c r="H79" s="1068"/>
      <c r="I79" s="1068"/>
      <c r="J79" s="1068"/>
      <c r="K79" s="1068"/>
      <c r="L79" s="1068"/>
      <c r="M79" s="1068"/>
      <c r="N79" s="1068"/>
      <c r="O79" s="1068"/>
      <c r="P79" s="1069"/>
      <c r="Q79" s="1070">
        <v>193</v>
      </c>
      <c r="R79" s="1064"/>
      <c r="S79" s="1064"/>
      <c r="T79" s="1064"/>
      <c r="U79" s="1064"/>
      <c r="V79" s="1064">
        <v>189</v>
      </c>
      <c r="W79" s="1064"/>
      <c r="X79" s="1064"/>
      <c r="Y79" s="1064"/>
      <c r="Z79" s="1064"/>
      <c r="AA79" s="1064">
        <v>4</v>
      </c>
      <c r="AB79" s="1064"/>
      <c r="AC79" s="1064"/>
      <c r="AD79" s="1064"/>
      <c r="AE79" s="1064"/>
      <c r="AF79" s="1064">
        <v>4</v>
      </c>
      <c r="AG79" s="1064"/>
      <c r="AH79" s="1064"/>
      <c r="AI79" s="1064"/>
      <c r="AJ79" s="1064"/>
      <c r="AK79" s="1064" t="s">
        <v>628</v>
      </c>
      <c r="AL79" s="1064"/>
      <c r="AM79" s="1064"/>
      <c r="AN79" s="1064"/>
      <c r="AO79" s="1064"/>
      <c r="AP79" s="1064" t="s">
        <v>597</v>
      </c>
      <c r="AQ79" s="1064"/>
      <c r="AR79" s="1064"/>
      <c r="AS79" s="1064"/>
      <c r="AT79" s="1064"/>
      <c r="AU79" s="1064" t="s">
        <v>597</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610</v>
      </c>
      <c r="C80" s="1068"/>
      <c r="D80" s="1068"/>
      <c r="E80" s="1068"/>
      <c r="F80" s="1068"/>
      <c r="G80" s="1068"/>
      <c r="H80" s="1068"/>
      <c r="I80" s="1068"/>
      <c r="J80" s="1068"/>
      <c r="K80" s="1068"/>
      <c r="L80" s="1068"/>
      <c r="M80" s="1068"/>
      <c r="N80" s="1068"/>
      <c r="O80" s="1068"/>
      <c r="P80" s="1069"/>
      <c r="Q80" s="1070">
        <v>232346</v>
      </c>
      <c r="R80" s="1064"/>
      <c r="S80" s="1064"/>
      <c r="T80" s="1064"/>
      <c r="U80" s="1064"/>
      <c r="V80" s="1064">
        <v>223330</v>
      </c>
      <c r="W80" s="1064"/>
      <c r="X80" s="1064"/>
      <c r="Y80" s="1064"/>
      <c r="Z80" s="1064"/>
      <c r="AA80" s="1064">
        <v>9016</v>
      </c>
      <c r="AB80" s="1064"/>
      <c r="AC80" s="1064"/>
      <c r="AD80" s="1064"/>
      <c r="AE80" s="1064"/>
      <c r="AF80" s="1064">
        <v>9016</v>
      </c>
      <c r="AG80" s="1064"/>
      <c r="AH80" s="1064"/>
      <c r="AI80" s="1064"/>
      <c r="AJ80" s="1064"/>
      <c r="AK80" s="1064">
        <v>1138</v>
      </c>
      <c r="AL80" s="1064"/>
      <c r="AM80" s="1064"/>
      <c r="AN80" s="1064"/>
      <c r="AO80" s="1064"/>
      <c r="AP80" s="1064" t="s">
        <v>597</v>
      </c>
      <c r="AQ80" s="1064"/>
      <c r="AR80" s="1064"/>
      <c r="AS80" s="1064"/>
      <c r="AT80" s="1064"/>
      <c r="AU80" s="1064" t="s">
        <v>597</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11013</v>
      </c>
      <c r="AG88" s="1052"/>
      <c r="AH88" s="1052"/>
      <c r="AI88" s="1052"/>
      <c r="AJ88" s="1052"/>
      <c r="AK88" s="1056"/>
      <c r="AL88" s="1056"/>
      <c r="AM88" s="1056"/>
      <c r="AN88" s="1056"/>
      <c r="AO88" s="1056"/>
      <c r="AP88" s="1052">
        <v>953</v>
      </c>
      <c r="AQ88" s="1052"/>
      <c r="AR88" s="1052"/>
      <c r="AS88" s="1052"/>
      <c r="AT88" s="1052"/>
      <c r="AU88" s="1052">
        <v>43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210</v>
      </c>
      <c r="CS102" s="1044"/>
      <c r="CT102" s="1044"/>
      <c r="CU102" s="1044"/>
      <c r="CV102" s="1045"/>
      <c r="CW102" s="1043">
        <v>58</v>
      </c>
      <c r="CX102" s="1044"/>
      <c r="CY102" s="1044"/>
      <c r="CZ102" s="1044"/>
      <c r="DA102" s="1045"/>
      <c r="DB102" s="1043"/>
      <c r="DC102" s="1044"/>
      <c r="DD102" s="1044"/>
      <c r="DE102" s="1044"/>
      <c r="DF102" s="1045"/>
      <c r="DG102" s="1043">
        <v>1700</v>
      </c>
      <c r="DH102" s="1044"/>
      <c r="DI102" s="1044"/>
      <c r="DJ102" s="1044"/>
      <c r="DK102" s="1045"/>
      <c r="DL102" s="1043"/>
      <c r="DM102" s="1044"/>
      <c r="DN102" s="1044"/>
      <c r="DO102" s="1044"/>
      <c r="DP102" s="1045"/>
      <c r="DQ102" s="1043">
        <v>1280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308</v>
      </c>
      <c r="AG109" s="987"/>
      <c r="AH109" s="987"/>
      <c r="AI109" s="987"/>
      <c r="AJ109" s="988"/>
      <c r="AK109" s="989" t="s">
        <v>307</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308</v>
      </c>
      <c r="BW109" s="987"/>
      <c r="BX109" s="987"/>
      <c r="BY109" s="987"/>
      <c r="BZ109" s="988"/>
      <c r="CA109" s="989" t="s">
        <v>307</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308</v>
      </c>
      <c r="DM109" s="987"/>
      <c r="DN109" s="987"/>
      <c r="DO109" s="987"/>
      <c r="DP109" s="988"/>
      <c r="DQ109" s="989" t="s">
        <v>307</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4493171</v>
      </c>
      <c r="AB110" s="980"/>
      <c r="AC110" s="980"/>
      <c r="AD110" s="980"/>
      <c r="AE110" s="981"/>
      <c r="AF110" s="982">
        <v>4111732</v>
      </c>
      <c r="AG110" s="980"/>
      <c r="AH110" s="980"/>
      <c r="AI110" s="980"/>
      <c r="AJ110" s="981"/>
      <c r="AK110" s="982">
        <v>3949584</v>
      </c>
      <c r="AL110" s="980"/>
      <c r="AM110" s="980"/>
      <c r="AN110" s="980"/>
      <c r="AO110" s="981"/>
      <c r="AP110" s="983">
        <v>12</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44502388</v>
      </c>
      <c r="BR110" s="927"/>
      <c r="BS110" s="927"/>
      <c r="BT110" s="927"/>
      <c r="BU110" s="927"/>
      <c r="BV110" s="927">
        <v>45276880</v>
      </c>
      <c r="BW110" s="927"/>
      <c r="BX110" s="927"/>
      <c r="BY110" s="927"/>
      <c r="BZ110" s="927"/>
      <c r="CA110" s="927">
        <v>46831510</v>
      </c>
      <c r="CB110" s="927"/>
      <c r="CC110" s="927"/>
      <c r="CD110" s="927"/>
      <c r="CE110" s="927"/>
      <c r="CF110" s="951">
        <v>142.5</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2269628</v>
      </c>
      <c r="DH110" s="927"/>
      <c r="DI110" s="927"/>
      <c r="DJ110" s="927"/>
      <c r="DK110" s="927"/>
      <c r="DL110" s="927">
        <v>2025968</v>
      </c>
      <c r="DM110" s="927"/>
      <c r="DN110" s="927"/>
      <c r="DO110" s="927"/>
      <c r="DP110" s="927"/>
      <c r="DQ110" s="927">
        <v>1776314</v>
      </c>
      <c r="DR110" s="927"/>
      <c r="DS110" s="927"/>
      <c r="DT110" s="927"/>
      <c r="DU110" s="927"/>
      <c r="DV110" s="928">
        <v>5.4</v>
      </c>
      <c r="DW110" s="928"/>
      <c r="DX110" s="928"/>
      <c r="DY110" s="928"/>
      <c r="DZ110" s="929"/>
    </row>
    <row r="111" spans="1:131" s="247" customFormat="1" ht="26.25" customHeight="1" x14ac:dyDescent="0.15">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443</v>
      </c>
      <c r="AB111" s="1008"/>
      <c r="AC111" s="1008"/>
      <c r="AD111" s="1008"/>
      <c r="AE111" s="1009"/>
      <c r="AF111" s="1010" t="s">
        <v>394</v>
      </c>
      <c r="AG111" s="1008"/>
      <c r="AH111" s="1008"/>
      <c r="AI111" s="1008"/>
      <c r="AJ111" s="1009"/>
      <c r="AK111" s="1010" t="s">
        <v>394</v>
      </c>
      <c r="AL111" s="1008"/>
      <c r="AM111" s="1008"/>
      <c r="AN111" s="1008"/>
      <c r="AO111" s="1009"/>
      <c r="AP111" s="1011" t="s">
        <v>394</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3717947</v>
      </c>
      <c r="BR111" s="899"/>
      <c r="BS111" s="899"/>
      <c r="BT111" s="899"/>
      <c r="BU111" s="899"/>
      <c r="BV111" s="899">
        <v>3366427</v>
      </c>
      <c r="BW111" s="899"/>
      <c r="BX111" s="899"/>
      <c r="BY111" s="899"/>
      <c r="BZ111" s="899"/>
      <c r="CA111" s="899">
        <v>2967981</v>
      </c>
      <c r="CB111" s="899"/>
      <c r="CC111" s="899"/>
      <c r="CD111" s="899"/>
      <c r="CE111" s="899"/>
      <c r="CF111" s="960">
        <v>9</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75986</v>
      </c>
      <c r="DH111" s="899"/>
      <c r="DI111" s="899"/>
      <c r="DJ111" s="899"/>
      <c r="DK111" s="899"/>
      <c r="DL111" s="899">
        <v>75986</v>
      </c>
      <c r="DM111" s="899"/>
      <c r="DN111" s="899"/>
      <c r="DO111" s="899"/>
      <c r="DP111" s="899"/>
      <c r="DQ111" s="899">
        <v>75986</v>
      </c>
      <c r="DR111" s="899"/>
      <c r="DS111" s="899"/>
      <c r="DT111" s="899"/>
      <c r="DU111" s="899"/>
      <c r="DV111" s="876">
        <v>0.2</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394</v>
      </c>
      <c r="AB112" s="862"/>
      <c r="AC112" s="862"/>
      <c r="AD112" s="862"/>
      <c r="AE112" s="863"/>
      <c r="AF112" s="864" t="s">
        <v>394</v>
      </c>
      <c r="AG112" s="862"/>
      <c r="AH112" s="862"/>
      <c r="AI112" s="862"/>
      <c r="AJ112" s="863"/>
      <c r="AK112" s="864" t="s">
        <v>394</v>
      </c>
      <c r="AL112" s="862"/>
      <c r="AM112" s="862"/>
      <c r="AN112" s="862"/>
      <c r="AO112" s="863"/>
      <c r="AP112" s="909" t="s">
        <v>448</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35335048</v>
      </c>
      <c r="BR112" s="899"/>
      <c r="BS112" s="899"/>
      <c r="BT112" s="899"/>
      <c r="BU112" s="899"/>
      <c r="BV112" s="899">
        <v>32896063</v>
      </c>
      <c r="BW112" s="899"/>
      <c r="BX112" s="899"/>
      <c r="BY112" s="899"/>
      <c r="BZ112" s="899"/>
      <c r="CA112" s="899">
        <v>31684814</v>
      </c>
      <c r="CB112" s="899"/>
      <c r="CC112" s="899"/>
      <c r="CD112" s="899"/>
      <c r="CE112" s="899"/>
      <c r="CF112" s="960">
        <v>96.4</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451</v>
      </c>
      <c r="DH112" s="899"/>
      <c r="DI112" s="899"/>
      <c r="DJ112" s="899"/>
      <c r="DK112" s="899"/>
      <c r="DL112" s="899" t="s">
        <v>394</v>
      </c>
      <c r="DM112" s="899"/>
      <c r="DN112" s="899"/>
      <c r="DO112" s="899"/>
      <c r="DP112" s="899"/>
      <c r="DQ112" s="899" t="s">
        <v>394</v>
      </c>
      <c r="DR112" s="899"/>
      <c r="DS112" s="899"/>
      <c r="DT112" s="899"/>
      <c r="DU112" s="899"/>
      <c r="DV112" s="876" t="s">
        <v>448</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2569006</v>
      </c>
      <c r="AB113" s="1008"/>
      <c r="AC113" s="1008"/>
      <c r="AD113" s="1008"/>
      <c r="AE113" s="1009"/>
      <c r="AF113" s="1010">
        <v>2318870</v>
      </c>
      <c r="AG113" s="1008"/>
      <c r="AH113" s="1008"/>
      <c r="AI113" s="1008"/>
      <c r="AJ113" s="1009"/>
      <c r="AK113" s="1010">
        <v>2290537</v>
      </c>
      <c r="AL113" s="1008"/>
      <c r="AM113" s="1008"/>
      <c r="AN113" s="1008"/>
      <c r="AO113" s="1009"/>
      <c r="AP113" s="1011">
        <v>7</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61710</v>
      </c>
      <c r="BR113" s="899"/>
      <c r="BS113" s="899"/>
      <c r="BT113" s="899"/>
      <c r="BU113" s="899"/>
      <c r="BV113" s="899">
        <v>52254</v>
      </c>
      <c r="BW113" s="899"/>
      <c r="BX113" s="899"/>
      <c r="BY113" s="899"/>
      <c r="BZ113" s="899"/>
      <c r="CA113" s="899">
        <v>42770</v>
      </c>
      <c r="CB113" s="899"/>
      <c r="CC113" s="899"/>
      <c r="CD113" s="899"/>
      <c r="CE113" s="899"/>
      <c r="CF113" s="960">
        <v>0.1</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448</v>
      </c>
      <c r="DH113" s="862"/>
      <c r="DI113" s="862"/>
      <c r="DJ113" s="862"/>
      <c r="DK113" s="863"/>
      <c r="DL113" s="864" t="s">
        <v>448</v>
      </c>
      <c r="DM113" s="862"/>
      <c r="DN113" s="862"/>
      <c r="DO113" s="862"/>
      <c r="DP113" s="863"/>
      <c r="DQ113" s="864" t="s">
        <v>448</v>
      </c>
      <c r="DR113" s="862"/>
      <c r="DS113" s="862"/>
      <c r="DT113" s="862"/>
      <c r="DU113" s="863"/>
      <c r="DV113" s="909" t="s">
        <v>394</v>
      </c>
      <c r="DW113" s="910"/>
      <c r="DX113" s="910"/>
      <c r="DY113" s="910"/>
      <c r="DZ113" s="911"/>
    </row>
    <row r="114" spans="1:130" s="247" customFormat="1" ht="26.25" customHeight="1" x14ac:dyDescent="0.15">
      <c r="A114" s="1003"/>
      <c r="B114" s="1004"/>
      <c r="C114" s="832" t="s">
        <v>455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7665</v>
      </c>
      <c r="AB114" s="862"/>
      <c r="AC114" s="862"/>
      <c r="AD114" s="862"/>
      <c r="AE114" s="863"/>
      <c r="AF114" s="864">
        <v>6703</v>
      </c>
      <c r="AG114" s="862"/>
      <c r="AH114" s="862"/>
      <c r="AI114" s="862"/>
      <c r="AJ114" s="863"/>
      <c r="AK114" s="864">
        <v>6703</v>
      </c>
      <c r="AL114" s="862"/>
      <c r="AM114" s="862"/>
      <c r="AN114" s="862"/>
      <c r="AO114" s="863"/>
      <c r="AP114" s="909">
        <v>0</v>
      </c>
      <c r="AQ114" s="910"/>
      <c r="AR114" s="910"/>
      <c r="AS114" s="910"/>
      <c r="AT114" s="911"/>
      <c r="AU114" s="1021"/>
      <c r="AV114" s="1022"/>
      <c r="AW114" s="1022"/>
      <c r="AX114" s="1022"/>
      <c r="AY114" s="1022"/>
      <c r="AZ114" s="897" t="s">
        <v>456</v>
      </c>
      <c r="BA114" s="832"/>
      <c r="BB114" s="832"/>
      <c r="BC114" s="832"/>
      <c r="BD114" s="832"/>
      <c r="BE114" s="832"/>
      <c r="BF114" s="832"/>
      <c r="BG114" s="832"/>
      <c r="BH114" s="832"/>
      <c r="BI114" s="832"/>
      <c r="BJ114" s="832"/>
      <c r="BK114" s="832"/>
      <c r="BL114" s="832"/>
      <c r="BM114" s="832"/>
      <c r="BN114" s="832"/>
      <c r="BO114" s="832"/>
      <c r="BP114" s="833"/>
      <c r="BQ114" s="898">
        <v>9839012</v>
      </c>
      <c r="BR114" s="899"/>
      <c r="BS114" s="899"/>
      <c r="BT114" s="899"/>
      <c r="BU114" s="899"/>
      <c r="BV114" s="899">
        <v>9398983</v>
      </c>
      <c r="BW114" s="899"/>
      <c r="BX114" s="899"/>
      <c r="BY114" s="899"/>
      <c r="BZ114" s="899"/>
      <c r="CA114" s="899">
        <v>9406427</v>
      </c>
      <c r="CB114" s="899"/>
      <c r="CC114" s="899"/>
      <c r="CD114" s="899"/>
      <c r="CE114" s="899"/>
      <c r="CF114" s="960">
        <v>28.6</v>
      </c>
      <c r="CG114" s="961"/>
      <c r="CH114" s="961"/>
      <c r="CI114" s="961"/>
      <c r="CJ114" s="961"/>
      <c r="CK114" s="1016"/>
      <c r="CL114" s="903"/>
      <c r="CM114" s="906" t="s">
        <v>457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394</v>
      </c>
      <c r="DH114" s="862"/>
      <c r="DI114" s="862"/>
      <c r="DJ114" s="862"/>
      <c r="DK114" s="863"/>
      <c r="DL114" s="864" t="s">
        <v>448</v>
      </c>
      <c r="DM114" s="862"/>
      <c r="DN114" s="862"/>
      <c r="DO114" s="862"/>
      <c r="DP114" s="863"/>
      <c r="DQ114" s="864" t="s">
        <v>458</v>
      </c>
      <c r="DR114" s="862"/>
      <c r="DS114" s="862"/>
      <c r="DT114" s="862"/>
      <c r="DU114" s="863"/>
      <c r="DV114" s="909" t="s">
        <v>448</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326619</v>
      </c>
      <c r="AB115" s="1008"/>
      <c r="AC115" s="1008"/>
      <c r="AD115" s="1008"/>
      <c r="AE115" s="1009"/>
      <c r="AF115" s="1010">
        <v>311931</v>
      </c>
      <c r="AG115" s="1008"/>
      <c r="AH115" s="1008"/>
      <c r="AI115" s="1008"/>
      <c r="AJ115" s="1009"/>
      <c r="AK115" s="1010">
        <v>310205</v>
      </c>
      <c r="AL115" s="1008"/>
      <c r="AM115" s="1008"/>
      <c r="AN115" s="1008"/>
      <c r="AO115" s="1009"/>
      <c r="AP115" s="1011">
        <v>0.9</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2168646</v>
      </c>
      <c r="BR115" s="899"/>
      <c r="BS115" s="899"/>
      <c r="BT115" s="899"/>
      <c r="BU115" s="899"/>
      <c r="BV115" s="899">
        <v>1746895</v>
      </c>
      <c r="BW115" s="899"/>
      <c r="BX115" s="899"/>
      <c r="BY115" s="899"/>
      <c r="BZ115" s="899"/>
      <c r="CA115" s="899">
        <v>1279619</v>
      </c>
      <c r="CB115" s="899"/>
      <c r="CC115" s="899"/>
      <c r="CD115" s="899"/>
      <c r="CE115" s="899"/>
      <c r="CF115" s="960">
        <v>3.9</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394</v>
      </c>
      <c r="DH115" s="862"/>
      <c r="DI115" s="862"/>
      <c r="DJ115" s="862"/>
      <c r="DK115" s="863"/>
      <c r="DL115" s="864" t="s">
        <v>394</v>
      </c>
      <c r="DM115" s="862"/>
      <c r="DN115" s="862"/>
      <c r="DO115" s="862"/>
      <c r="DP115" s="863"/>
      <c r="DQ115" s="864" t="s">
        <v>451</v>
      </c>
      <c r="DR115" s="862"/>
      <c r="DS115" s="862"/>
      <c r="DT115" s="862"/>
      <c r="DU115" s="863"/>
      <c r="DV115" s="909" t="s">
        <v>394</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44</v>
      </c>
      <c r="AB116" s="862"/>
      <c r="AC116" s="862"/>
      <c r="AD116" s="862"/>
      <c r="AE116" s="863"/>
      <c r="AF116" s="864" t="s">
        <v>451</v>
      </c>
      <c r="AG116" s="862"/>
      <c r="AH116" s="862"/>
      <c r="AI116" s="862"/>
      <c r="AJ116" s="863"/>
      <c r="AK116" s="864">
        <v>56</v>
      </c>
      <c r="AL116" s="862"/>
      <c r="AM116" s="862"/>
      <c r="AN116" s="862"/>
      <c r="AO116" s="863"/>
      <c r="AP116" s="909">
        <v>0</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448</v>
      </c>
      <c r="BR116" s="899"/>
      <c r="BS116" s="899"/>
      <c r="BT116" s="899"/>
      <c r="BU116" s="899"/>
      <c r="BV116" s="899" t="s">
        <v>458</v>
      </c>
      <c r="BW116" s="899"/>
      <c r="BX116" s="899"/>
      <c r="BY116" s="899"/>
      <c r="BZ116" s="899"/>
      <c r="CA116" s="899" t="s">
        <v>458</v>
      </c>
      <c r="CB116" s="899"/>
      <c r="CC116" s="899"/>
      <c r="CD116" s="899"/>
      <c r="CE116" s="899"/>
      <c r="CF116" s="960" t="s">
        <v>451</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458</v>
      </c>
      <c r="DH116" s="862"/>
      <c r="DI116" s="862"/>
      <c r="DJ116" s="862"/>
      <c r="DK116" s="863"/>
      <c r="DL116" s="864" t="s">
        <v>448</v>
      </c>
      <c r="DM116" s="862"/>
      <c r="DN116" s="862"/>
      <c r="DO116" s="862"/>
      <c r="DP116" s="863"/>
      <c r="DQ116" s="864" t="s">
        <v>448</v>
      </c>
      <c r="DR116" s="862"/>
      <c r="DS116" s="862"/>
      <c r="DT116" s="862"/>
      <c r="DU116" s="863"/>
      <c r="DV116" s="909" t="s">
        <v>394</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7396505</v>
      </c>
      <c r="AB117" s="994"/>
      <c r="AC117" s="994"/>
      <c r="AD117" s="994"/>
      <c r="AE117" s="995"/>
      <c r="AF117" s="996">
        <v>6749236</v>
      </c>
      <c r="AG117" s="994"/>
      <c r="AH117" s="994"/>
      <c r="AI117" s="994"/>
      <c r="AJ117" s="995"/>
      <c r="AK117" s="996">
        <v>6557085</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394</v>
      </c>
      <c r="BR117" s="899"/>
      <c r="BS117" s="899"/>
      <c r="BT117" s="899"/>
      <c r="BU117" s="899"/>
      <c r="BV117" s="899" t="s">
        <v>443</v>
      </c>
      <c r="BW117" s="899"/>
      <c r="BX117" s="899"/>
      <c r="BY117" s="899"/>
      <c r="BZ117" s="899"/>
      <c r="CA117" s="899" t="s">
        <v>394</v>
      </c>
      <c r="CB117" s="899"/>
      <c r="CC117" s="899"/>
      <c r="CD117" s="899"/>
      <c r="CE117" s="899"/>
      <c r="CF117" s="960" t="s">
        <v>443</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443</v>
      </c>
      <c r="DH117" s="862"/>
      <c r="DI117" s="862"/>
      <c r="DJ117" s="862"/>
      <c r="DK117" s="863"/>
      <c r="DL117" s="864" t="s">
        <v>443</v>
      </c>
      <c r="DM117" s="862"/>
      <c r="DN117" s="862"/>
      <c r="DO117" s="862"/>
      <c r="DP117" s="863"/>
      <c r="DQ117" s="864" t="s">
        <v>394</v>
      </c>
      <c r="DR117" s="862"/>
      <c r="DS117" s="862"/>
      <c r="DT117" s="862"/>
      <c r="DU117" s="863"/>
      <c r="DV117" s="909" t="s">
        <v>443</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308</v>
      </c>
      <c r="AG118" s="987"/>
      <c r="AH118" s="987"/>
      <c r="AI118" s="987"/>
      <c r="AJ118" s="988"/>
      <c r="AK118" s="989" t="s">
        <v>307</v>
      </c>
      <c r="AL118" s="987"/>
      <c r="AM118" s="987"/>
      <c r="AN118" s="987"/>
      <c r="AO118" s="988"/>
      <c r="AP118" s="990" t="s">
        <v>436</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394</v>
      </c>
      <c r="BR118" s="930"/>
      <c r="BS118" s="930"/>
      <c r="BT118" s="930"/>
      <c r="BU118" s="930"/>
      <c r="BV118" s="930" t="s">
        <v>394</v>
      </c>
      <c r="BW118" s="930"/>
      <c r="BX118" s="930"/>
      <c r="BY118" s="930"/>
      <c r="BZ118" s="930"/>
      <c r="CA118" s="930" t="s">
        <v>394</v>
      </c>
      <c r="CB118" s="930"/>
      <c r="CC118" s="930"/>
      <c r="CD118" s="930"/>
      <c r="CE118" s="930"/>
      <c r="CF118" s="960" t="s">
        <v>394</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394</v>
      </c>
      <c r="DH118" s="862"/>
      <c r="DI118" s="862"/>
      <c r="DJ118" s="862"/>
      <c r="DK118" s="863"/>
      <c r="DL118" s="864" t="s">
        <v>394</v>
      </c>
      <c r="DM118" s="862"/>
      <c r="DN118" s="862"/>
      <c r="DO118" s="862"/>
      <c r="DP118" s="863"/>
      <c r="DQ118" s="864" t="s">
        <v>394</v>
      </c>
      <c r="DR118" s="862"/>
      <c r="DS118" s="862"/>
      <c r="DT118" s="862"/>
      <c r="DU118" s="863"/>
      <c r="DV118" s="909" t="s">
        <v>394</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293839</v>
      </c>
      <c r="AB119" s="980"/>
      <c r="AC119" s="980"/>
      <c r="AD119" s="980"/>
      <c r="AE119" s="981"/>
      <c r="AF119" s="982">
        <v>294117</v>
      </c>
      <c r="AG119" s="980"/>
      <c r="AH119" s="980"/>
      <c r="AI119" s="980"/>
      <c r="AJ119" s="981"/>
      <c r="AK119" s="982">
        <v>294403</v>
      </c>
      <c r="AL119" s="980"/>
      <c r="AM119" s="980"/>
      <c r="AN119" s="980"/>
      <c r="AO119" s="981"/>
      <c r="AP119" s="983">
        <v>0.9</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470</v>
      </c>
      <c r="BP119" s="963"/>
      <c r="BQ119" s="967">
        <v>95624751</v>
      </c>
      <c r="BR119" s="930"/>
      <c r="BS119" s="930"/>
      <c r="BT119" s="930"/>
      <c r="BU119" s="930"/>
      <c r="BV119" s="930">
        <v>92737502</v>
      </c>
      <c r="BW119" s="930"/>
      <c r="BX119" s="930"/>
      <c r="BY119" s="930"/>
      <c r="BZ119" s="930"/>
      <c r="CA119" s="930">
        <v>92213121</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1372333</v>
      </c>
      <c r="DH119" s="845"/>
      <c r="DI119" s="845"/>
      <c r="DJ119" s="845"/>
      <c r="DK119" s="846"/>
      <c r="DL119" s="847">
        <v>1264473</v>
      </c>
      <c r="DM119" s="845"/>
      <c r="DN119" s="845"/>
      <c r="DO119" s="845"/>
      <c r="DP119" s="846"/>
      <c r="DQ119" s="847">
        <v>1115681</v>
      </c>
      <c r="DR119" s="845"/>
      <c r="DS119" s="845"/>
      <c r="DT119" s="845"/>
      <c r="DU119" s="846"/>
      <c r="DV119" s="933">
        <v>3.4</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451</v>
      </c>
      <c r="AB120" s="862"/>
      <c r="AC120" s="862"/>
      <c r="AD120" s="862"/>
      <c r="AE120" s="863"/>
      <c r="AF120" s="864" t="s">
        <v>451</v>
      </c>
      <c r="AG120" s="862"/>
      <c r="AH120" s="862"/>
      <c r="AI120" s="862"/>
      <c r="AJ120" s="863"/>
      <c r="AK120" s="864" t="s">
        <v>451</v>
      </c>
      <c r="AL120" s="862"/>
      <c r="AM120" s="862"/>
      <c r="AN120" s="862"/>
      <c r="AO120" s="863"/>
      <c r="AP120" s="909" t="s">
        <v>451</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12375414</v>
      </c>
      <c r="BR120" s="927"/>
      <c r="BS120" s="927"/>
      <c r="BT120" s="927"/>
      <c r="BU120" s="927"/>
      <c r="BV120" s="927">
        <v>12992214</v>
      </c>
      <c r="BW120" s="927"/>
      <c r="BX120" s="927"/>
      <c r="BY120" s="927"/>
      <c r="BZ120" s="927"/>
      <c r="CA120" s="927">
        <v>12939515</v>
      </c>
      <c r="CB120" s="927"/>
      <c r="CC120" s="927"/>
      <c r="CD120" s="927"/>
      <c r="CE120" s="927"/>
      <c r="CF120" s="951">
        <v>39.4</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30753507</v>
      </c>
      <c r="DH120" s="927"/>
      <c r="DI120" s="927"/>
      <c r="DJ120" s="927"/>
      <c r="DK120" s="927"/>
      <c r="DL120" s="927">
        <v>28604924</v>
      </c>
      <c r="DM120" s="927"/>
      <c r="DN120" s="927"/>
      <c r="DO120" s="927"/>
      <c r="DP120" s="927"/>
      <c r="DQ120" s="927">
        <v>27691691</v>
      </c>
      <c r="DR120" s="927"/>
      <c r="DS120" s="927"/>
      <c r="DT120" s="927"/>
      <c r="DU120" s="927"/>
      <c r="DV120" s="928">
        <v>84.3</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451</v>
      </c>
      <c r="AB121" s="862"/>
      <c r="AC121" s="862"/>
      <c r="AD121" s="862"/>
      <c r="AE121" s="863"/>
      <c r="AF121" s="864" t="s">
        <v>451</v>
      </c>
      <c r="AG121" s="862"/>
      <c r="AH121" s="862"/>
      <c r="AI121" s="862"/>
      <c r="AJ121" s="863"/>
      <c r="AK121" s="864" t="s">
        <v>451</v>
      </c>
      <c r="AL121" s="862"/>
      <c r="AM121" s="862"/>
      <c r="AN121" s="862"/>
      <c r="AO121" s="863"/>
      <c r="AP121" s="909" t="s">
        <v>451</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16980030</v>
      </c>
      <c r="BR121" s="899"/>
      <c r="BS121" s="899"/>
      <c r="BT121" s="899"/>
      <c r="BU121" s="899"/>
      <c r="BV121" s="899">
        <v>18458630</v>
      </c>
      <c r="BW121" s="899"/>
      <c r="BX121" s="899"/>
      <c r="BY121" s="899"/>
      <c r="BZ121" s="899"/>
      <c r="CA121" s="899">
        <v>18716350</v>
      </c>
      <c r="CB121" s="899"/>
      <c r="CC121" s="899"/>
      <c r="CD121" s="899"/>
      <c r="CE121" s="899"/>
      <c r="CF121" s="960">
        <v>57</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4329602</v>
      </c>
      <c r="DH121" s="899"/>
      <c r="DI121" s="899"/>
      <c r="DJ121" s="899"/>
      <c r="DK121" s="899"/>
      <c r="DL121" s="899">
        <v>4039760</v>
      </c>
      <c r="DM121" s="899"/>
      <c r="DN121" s="899"/>
      <c r="DO121" s="899"/>
      <c r="DP121" s="899"/>
      <c r="DQ121" s="899">
        <v>3741078</v>
      </c>
      <c r="DR121" s="899"/>
      <c r="DS121" s="899"/>
      <c r="DT121" s="899"/>
      <c r="DU121" s="899"/>
      <c r="DV121" s="876">
        <v>11.4</v>
      </c>
      <c r="DW121" s="876"/>
      <c r="DX121" s="876"/>
      <c r="DY121" s="876"/>
      <c r="DZ121" s="877"/>
    </row>
    <row r="122" spans="1:130" s="247" customFormat="1" ht="26.25" customHeight="1" x14ac:dyDescent="0.15">
      <c r="A122" s="902"/>
      <c r="B122" s="903"/>
      <c r="C122" s="906" t="s">
        <v>457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451</v>
      </c>
      <c r="AB122" s="862"/>
      <c r="AC122" s="862"/>
      <c r="AD122" s="862"/>
      <c r="AE122" s="863"/>
      <c r="AF122" s="864" t="s">
        <v>451</v>
      </c>
      <c r="AG122" s="862"/>
      <c r="AH122" s="862"/>
      <c r="AI122" s="862"/>
      <c r="AJ122" s="863"/>
      <c r="AK122" s="864" t="s">
        <v>451</v>
      </c>
      <c r="AL122" s="862"/>
      <c r="AM122" s="862"/>
      <c r="AN122" s="862"/>
      <c r="AO122" s="863"/>
      <c r="AP122" s="909" t="s">
        <v>451</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62934849</v>
      </c>
      <c r="BR122" s="930"/>
      <c r="BS122" s="930"/>
      <c r="BT122" s="930"/>
      <c r="BU122" s="930"/>
      <c r="BV122" s="930">
        <v>62077099</v>
      </c>
      <c r="BW122" s="930"/>
      <c r="BX122" s="930"/>
      <c r="BY122" s="930"/>
      <c r="BZ122" s="930"/>
      <c r="CA122" s="930">
        <v>61398269</v>
      </c>
      <c r="CB122" s="930"/>
      <c r="CC122" s="930"/>
      <c r="CD122" s="930"/>
      <c r="CE122" s="930"/>
      <c r="CF122" s="931">
        <v>186.8</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251939</v>
      </c>
      <c r="DH122" s="899"/>
      <c r="DI122" s="899"/>
      <c r="DJ122" s="899"/>
      <c r="DK122" s="899"/>
      <c r="DL122" s="899">
        <v>251379</v>
      </c>
      <c r="DM122" s="899"/>
      <c r="DN122" s="899"/>
      <c r="DO122" s="899"/>
      <c r="DP122" s="899"/>
      <c r="DQ122" s="899">
        <v>252045</v>
      </c>
      <c r="DR122" s="899"/>
      <c r="DS122" s="899"/>
      <c r="DT122" s="899"/>
      <c r="DU122" s="899"/>
      <c r="DV122" s="876">
        <v>0.8</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451</v>
      </c>
      <c r="AB123" s="862"/>
      <c r="AC123" s="862"/>
      <c r="AD123" s="862"/>
      <c r="AE123" s="863"/>
      <c r="AF123" s="864" t="s">
        <v>451</v>
      </c>
      <c r="AG123" s="862"/>
      <c r="AH123" s="862"/>
      <c r="AI123" s="862"/>
      <c r="AJ123" s="863"/>
      <c r="AK123" s="864" t="s">
        <v>451</v>
      </c>
      <c r="AL123" s="862"/>
      <c r="AM123" s="862"/>
      <c r="AN123" s="862"/>
      <c r="AO123" s="863"/>
      <c r="AP123" s="909" t="s">
        <v>451</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481</v>
      </c>
      <c r="BP123" s="963"/>
      <c r="BQ123" s="917">
        <v>92290293</v>
      </c>
      <c r="BR123" s="918"/>
      <c r="BS123" s="918"/>
      <c r="BT123" s="918"/>
      <c r="BU123" s="918"/>
      <c r="BV123" s="918">
        <v>93527943</v>
      </c>
      <c r="BW123" s="918"/>
      <c r="BX123" s="918"/>
      <c r="BY123" s="918"/>
      <c r="BZ123" s="918"/>
      <c r="CA123" s="918">
        <v>93054134</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t="s">
        <v>483</v>
      </c>
      <c r="DH123" s="862"/>
      <c r="DI123" s="862"/>
      <c r="DJ123" s="862"/>
      <c r="DK123" s="863"/>
      <c r="DL123" s="864" t="s">
        <v>448</v>
      </c>
      <c r="DM123" s="862"/>
      <c r="DN123" s="862"/>
      <c r="DO123" s="862"/>
      <c r="DP123" s="863"/>
      <c r="DQ123" s="864" t="s">
        <v>484</v>
      </c>
      <c r="DR123" s="862"/>
      <c r="DS123" s="862"/>
      <c r="DT123" s="862"/>
      <c r="DU123" s="863"/>
      <c r="DV123" s="909" t="s">
        <v>485</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486</v>
      </c>
      <c r="AB124" s="862"/>
      <c r="AC124" s="862"/>
      <c r="AD124" s="862"/>
      <c r="AE124" s="863"/>
      <c r="AF124" s="864" t="s">
        <v>486</v>
      </c>
      <c r="AG124" s="862"/>
      <c r="AH124" s="862"/>
      <c r="AI124" s="862"/>
      <c r="AJ124" s="863"/>
      <c r="AK124" s="864" t="s">
        <v>448</v>
      </c>
      <c r="AL124" s="862"/>
      <c r="AM124" s="862"/>
      <c r="AN124" s="862"/>
      <c r="AO124" s="863"/>
      <c r="AP124" s="909" t="s">
        <v>483</v>
      </c>
      <c r="AQ124" s="910"/>
      <c r="AR124" s="910"/>
      <c r="AS124" s="910"/>
      <c r="AT124" s="911"/>
      <c r="AU124" s="912" t="s">
        <v>487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10.3</v>
      </c>
      <c r="BR124" s="916"/>
      <c r="BS124" s="916"/>
      <c r="BT124" s="916"/>
      <c r="BU124" s="916"/>
      <c r="BV124" s="916" t="s">
        <v>448</v>
      </c>
      <c r="BW124" s="916"/>
      <c r="BX124" s="916"/>
      <c r="BY124" s="916"/>
      <c r="BZ124" s="916"/>
      <c r="CA124" s="916" t="s">
        <v>483</v>
      </c>
      <c r="CB124" s="916"/>
      <c r="CC124" s="916"/>
      <c r="CD124" s="916"/>
      <c r="CE124" s="916"/>
      <c r="CF124" s="806"/>
      <c r="CG124" s="807"/>
      <c r="CH124" s="807"/>
      <c r="CI124" s="807"/>
      <c r="CJ124" s="947"/>
      <c r="CK124" s="955"/>
      <c r="CL124" s="955"/>
      <c r="CM124" s="955"/>
      <c r="CN124" s="955"/>
      <c r="CO124" s="956"/>
      <c r="CP124" s="920" t="s">
        <v>488</v>
      </c>
      <c r="CQ124" s="921"/>
      <c r="CR124" s="921"/>
      <c r="CS124" s="921"/>
      <c r="CT124" s="921"/>
      <c r="CU124" s="921"/>
      <c r="CV124" s="921"/>
      <c r="CW124" s="921"/>
      <c r="CX124" s="921"/>
      <c r="CY124" s="921"/>
      <c r="CZ124" s="921"/>
      <c r="DA124" s="921"/>
      <c r="DB124" s="921"/>
      <c r="DC124" s="921"/>
      <c r="DD124" s="921"/>
      <c r="DE124" s="921"/>
      <c r="DF124" s="922"/>
      <c r="DG124" s="844" t="s">
        <v>486</v>
      </c>
      <c r="DH124" s="845"/>
      <c r="DI124" s="845"/>
      <c r="DJ124" s="845"/>
      <c r="DK124" s="846"/>
      <c r="DL124" s="847" t="s">
        <v>486</v>
      </c>
      <c r="DM124" s="845"/>
      <c r="DN124" s="845"/>
      <c r="DO124" s="845"/>
      <c r="DP124" s="846"/>
      <c r="DQ124" s="847" t="s">
        <v>448</v>
      </c>
      <c r="DR124" s="845"/>
      <c r="DS124" s="845"/>
      <c r="DT124" s="845"/>
      <c r="DU124" s="846"/>
      <c r="DV124" s="933" t="s">
        <v>448</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233</v>
      </c>
      <c r="AB125" s="862"/>
      <c r="AC125" s="862"/>
      <c r="AD125" s="862"/>
      <c r="AE125" s="863"/>
      <c r="AF125" s="864" t="s">
        <v>486</v>
      </c>
      <c r="AG125" s="862"/>
      <c r="AH125" s="862"/>
      <c r="AI125" s="862"/>
      <c r="AJ125" s="863"/>
      <c r="AK125" s="864" t="s">
        <v>233</v>
      </c>
      <c r="AL125" s="862"/>
      <c r="AM125" s="862"/>
      <c r="AN125" s="862"/>
      <c r="AO125" s="863"/>
      <c r="AP125" s="909" t="s">
        <v>489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490</v>
      </c>
      <c r="CL125" s="937"/>
      <c r="CM125" s="937"/>
      <c r="CN125" s="937"/>
      <c r="CO125" s="938"/>
      <c r="CP125" s="945" t="s">
        <v>491</v>
      </c>
      <c r="CQ125" s="890"/>
      <c r="CR125" s="890"/>
      <c r="CS125" s="890"/>
      <c r="CT125" s="890"/>
      <c r="CU125" s="890"/>
      <c r="CV125" s="890"/>
      <c r="CW125" s="890"/>
      <c r="CX125" s="890"/>
      <c r="CY125" s="890"/>
      <c r="CZ125" s="890"/>
      <c r="DA125" s="890"/>
      <c r="DB125" s="890"/>
      <c r="DC125" s="890"/>
      <c r="DD125" s="890"/>
      <c r="DE125" s="890"/>
      <c r="DF125" s="891"/>
      <c r="DG125" s="946" t="s">
        <v>233</v>
      </c>
      <c r="DH125" s="927"/>
      <c r="DI125" s="927"/>
      <c r="DJ125" s="927"/>
      <c r="DK125" s="927"/>
      <c r="DL125" s="927" t="s">
        <v>483</v>
      </c>
      <c r="DM125" s="927"/>
      <c r="DN125" s="927"/>
      <c r="DO125" s="927"/>
      <c r="DP125" s="927"/>
      <c r="DQ125" s="927" t="s">
        <v>492</v>
      </c>
      <c r="DR125" s="927"/>
      <c r="DS125" s="927"/>
      <c r="DT125" s="927"/>
      <c r="DU125" s="927"/>
      <c r="DV125" s="928" t="s">
        <v>489</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493</v>
      </c>
      <c r="AB126" s="862"/>
      <c r="AC126" s="862"/>
      <c r="AD126" s="862"/>
      <c r="AE126" s="863"/>
      <c r="AF126" s="864" t="s">
        <v>483</v>
      </c>
      <c r="AG126" s="862"/>
      <c r="AH126" s="862"/>
      <c r="AI126" s="862"/>
      <c r="AJ126" s="863"/>
      <c r="AK126" s="864" t="s">
        <v>233</v>
      </c>
      <c r="AL126" s="862"/>
      <c r="AM126" s="862"/>
      <c r="AN126" s="862"/>
      <c r="AO126" s="863"/>
      <c r="AP126" s="909" t="s">
        <v>483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494</v>
      </c>
      <c r="CQ126" s="832"/>
      <c r="CR126" s="832"/>
      <c r="CS126" s="832"/>
      <c r="CT126" s="832"/>
      <c r="CU126" s="832"/>
      <c r="CV126" s="832"/>
      <c r="CW126" s="832"/>
      <c r="CX126" s="832"/>
      <c r="CY126" s="832"/>
      <c r="CZ126" s="832"/>
      <c r="DA126" s="832"/>
      <c r="DB126" s="832"/>
      <c r="DC126" s="832"/>
      <c r="DD126" s="832"/>
      <c r="DE126" s="832"/>
      <c r="DF126" s="833"/>
      <c r="DG126" s="898">
        <v>2168646</v>
      </c>
      <c r="DH126" s="899"/>
      <c r="DI126" s="899"/>
      <c r="DJ126" s="899"/>
      <c r="DK126" s="899"/>
      <c r="DL126" s="899">
        <v>1746895</v>
      </c>
      <c r="DM126" s="899"/>
      <c r="DN126" s="899"/>
      <c r="DO126" s="899"/>
      <c r="DP126" s="899"/>
      <c r="DQ126" s="899">
        <v>1279619</v>
      </c>
      <c r="DR126" s="899"/>
      <c r="DS126" s="899"/>
      <c r="DT126" s="899"/>
      <c r="DU126" s="899"/>
      <c r="DV126" s="876">
        <v>3.9</v>
      </c>
      <c r="DW126" s="876"/>
      <c r="DX126" s="876"/>
      <c r="DY126" s="876"/>
      <c r="DZ126" s="877"/>
    </row>
    <row r="127" spans="1:130" s="247" customFormat="1" ht="26.25" customHeight="1" x14ac:dyDescent="0.15">
      <c r="A127" s="904"/>
      <c r="B127" s="905"/>
      <c r="C127" s="923" t="s">
        <v>495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32780</v>
      </c>
      <c r="AB127" s="862"/>
      <c r="AC127" s="862"/>
      <c r="AD127" s="862"/>
      <c r="AE127" s="863"/>
      <c r="AF127" s="864">
        <v>17814</v>
      </c>
      <c r="AG127" s="862"/>
      <c r="AH127" s="862"/>
      <c r="AI127" s="862"/>
      <c r="AJ127" s="863"/>
      <c r="AK127" s="864">
        <v>15802</v>
      </c>
      <c r="AL127" s="862"/>
      <c r="AM127" s="862"/>
      <c r="AN127" s="862"/>
      <c r="AO127" s="863"/>
      <c r="AP127" s="909">
        <v>0</v>
      </c>
      <c r="AQ127" s="910"/>
      <c r="AR127" s="910"/>
      <c r="AS127" s="910"/>
      <c r="AT127" s="911"/>
      <c r="AU127" s="283"/>
      <c r="AV127" s="283"/>
      <c r="AW127" s="283"/>
      <c r="AX127" s="926" t="s">
        <v>496</v>
      </c>
      <c r="AY127" s="894"/>
      <c r="AZ127" s="894"/>
      <c r="BA127" s="894"/>
      <c r="BB127" s="894"/>
      <c r="BC127" s="894"/>
      <c r="BD127" s="894"/>
      <c r="BE127" s="895"/>
      <c r="BF127" s="893" t="s">
        <v>497</v>
      </c>
      <c r="BG127" s="894"/>
      <c r="BH127" s="894"/>
      <c r="BI127" s="894"/>
      <c r="BJ127" s="894"/>
      <c r="BK127" s="894"/>
      <c r="BL127" s="895"/>
      <c r="BM127" s="893" t="s">
        <v>498</v>
      </c>
      <c r="BN127" s="894"/>
      <c r="BO127" s="894"/>
      <c r="BP127" s="894"/>
      <c r="BQ127" s="894"/>
      <c r="BR127" s="894"/>
      <c r="BS127" s="895"/>
      <c r="BT127" s="893" t="s">
        <v>499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500</v>
      </c>
      <c r="CQ127" s="832"/>
      <c r="CR127" s="832"/>
      <c r="CS127" s="832"/>
      <c r="CT127" s="832"/>
      <c r="CU127" s="832"/>
      <c r="CV127" s="832"/>
      <c r="CW127" s="832"/>
      <c r="CX127" s="832"/>
      <c r="CY127" s="832"/>
      <c r="CZ127" s="832"/>
      <c r="DA127" s="832"/>
      <c r="DB127" s="832"/>
      <c r="DC127" s="832"/>
      <c r="DD127" s="832"/>
      <c r="DE127" s="832"/>
      <c r="DF127" s="833"/>
      <c r="DG127" s="898" t="s">
        <v>501</v>
      </c>
      <c r="DH127" s="899"/>
      <c r="DI127" s="899"/>
      <c r="DJ127" s="899"/>
      <c r="DK127" s="899"/>
      <c r="DL127" s="899" t="s">
        <v>502</v>
      </c>
      <c r="DM127" s="899"/>
      <c r="DN127" s="899"/>
      <c r="DO127" s="899"/>
      <c r="DP127" s="899"/>
      <c r="DQ127" s="899" t="s">
        <v>483</v>
      </c>
      <c r="DR127" s="899"/>
      <c r="DS127" s="899"/>
      <c r="DT127" s="899"/>
      <c r="DU127" s="899"/>
      <c r="DV127" s="876" t="s">
        <v>489</v>
      </c>
      <c r="DW127" s="876"/>
      <c r="DX127" s="876"/>
      <c r="DY127" s="876"/>
      <c r="DZ127" s="877"/>
    </row>
    <row r="128" spans="1:130" s="247" customFormat="1" ht="26.25" customHeight="1" thickBot="1" x14ac:dyDescent="0.2">
      <c r="A128" s="878" t="s">
        <v>503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504</v>
      </c>
      <c r="X128" s="880"/>
      <c r="Y128" s="880"/>
      <c r="Z128" s="881"/>
      <c r="AA128" s="882">
        <v>1186284</v>
      </c>
      <c r="AB128" s="883"/>
      <c r="AC128" s="883"/>
      <c r="AD128" s="883"/>
      <c r="AE128" s="884"/>
      <c r="AF128" s="885">
        <v>1136117</v>
      </c>
      <c r="AG128" s="883"/>
      <c r="AH128" s="883"/>
      <c r="AI128" s="883"/>
      <c r="AJ128" s="884"/>
      <c r="AK128" s="885">
        <v>1043982</v>
      </c>
      <c r="AL128" s="883"/>
      <c r="AM128" s="883"/>
      <c r="AN128" s="883"/>
      <c r="AO128" s="884"/>
      <c r="AP128" s="886"/>
      <c r="AQ128" s="887"/>
      <c r="AR128" s="887"/>
      <c r="AS128" s="887"/>
      <c r="AT128" s="888"/>
      <c r="AU128" s="283"/>
      <c r="AV128" s="283"/>
      <c r="AW128" s="283"/>
      <c r="AX128" s="889" t="s">
        <v>505</v>
      </c>
      <c r="AY128" s="890"/>
      <c r="AZ128" s="890"/>
      <c r="BA128" s="890"/>
      <c r="BB128" s="890"/>
      <c r="BC128" s="890"/>
      <c r="BD128" s="890"/>
      <c r="BE128" s="891"/>
      <c r="BF128" s="868" t="s">
        <v>483</v>
      </c>
      <c r="BG128" s="869"/>
      <c r="BH128" s="869"/>
      <c r="BI128" s="869"/>
      <c r="BJ128" s="869"/>
      <c r="BK128" s="869"/>
      <c r="BL128" s="892"/>
      <c r="BM128" s="868">
        <v>11.51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506</v>
      </c>
      <c r="CQ128" s="810"/>
      <c r="CR128" s="810"/>
      <c r="CS128" s="810"/>
      <c r="CT128" s="810"/>
      <c r="CU128" s="810"/>
      <c r="CV128" s="810"/>
      <c r="CW128" s="810"/>
      <c r="CX128" s="810"/>
      <c r="CY128" s="810"/>
      <c r="CZ128" s="810"/>
      <c r="DA128" s="810"/>
      <c r="DB128" s="810"/>
      <c r="DC128" s="810"/>
      <c r="DD128" s="810"/>
      <c r="DE128" s="810"/>
      <c r="DF128" s="811"/>
      <c r="DG128" s="872" t="s">
        <v>489</v>
      </c>
      <c r="DH128" s="873"/>
      <c r="DI128" s="873"/>
      <c r="DJ128" s="873"/>
      <c r="DK128" s="873"/>
      <c r="DL128" s="873" t="s">
        <v>502</v>
      </c>
      <c r="DM128" s="873"/>
      <c r="DN128" s="873"/>
      <c r="DO128" s="873"/>
      <c r="DP128" s="873"/>
      <c r="DQ128" s="873" t="s">
        <v>493</v>
      </c>
      <c r="DR128" s="873"/>
      <c r="DS128" s="873"/>
      <c r="DT128" s="873"/>
      <c r="DU128" s="873"/>
      <c r="DV128" s="874" t="s">
        <v>233</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507</v>
      </c>
      <c r="X129" s="859"/>
      <c r="Y129" s="859"/>
      <c r="Z129" s="860"/>
      <c r="AA129" s="861">
        <v>37270784</v>
      </c>
      <c r="AB129" s="862"/>
      <c r="AC129" s="862"/>
      <c r="AD129" s="862"/>
      <c r="AE129" s="863"/>
      <c r="AF129" s="864">
        <v>37742834</v>
      </c>
      <c r="AG129" s="862"/>
      <c r="AH129" s="862"/>
      <c r="AI129" s="862"/>
      <c r="AJ129" s="863"/>
      <c r="AK129" s="864">
        <v>37959942</v>
      </c>
      <c r="AL129" s="862"/>
      <c r="AM129" s="862"/>
      <c r="AN129" s="862"/>
      <c r="AO129" s="863"/>
      <c r="AP129" s="865"/>
      <c r="AQ129" s="866"/>
      <c r="AR129" s="866"/>
      <c r="AS129" s="866"/>
      <c r="AT129" s="867"/>
      <c r="AU129" s="285"/>
      <c r="AV129" s="285"/>
      <c r="AW129" s="285"/>
      <c r="AX129" s="831" t="s">
        <v>508</v>
      </c>
      <c r="AY129" s="832"/>
      <c r="AZ129" s="832"/>
      <c r="BA129" s="832"/>
      <c r="BB129" s="832"/>
      <c r="BC129" s="832"/>
      <c r="BD129" s="832"/>
      <c r="BE129" s="833"/>
      <c r="BF129" s="851" t="s">
        <v>448</v>
      </c>
      <c r="BG129" s="852"/>
      <c r="BH129" s="852"/>
      <c r="BI129" s="852"/>
      <c r="BJ129" s="852"/>
      <c r="BK129" s="852"/>
      <c r="BL129" s="853"/>
      <c r="BM129" s="851">
        <v>16.510000000000002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510</v>
      </c>
      <c r="X130" s="859"/>
      <c r="Y130" s="859"/>
      <c r="Z130" s="860"/>
      <c r="AA130" s="861">
        <v>5086498</v>
      </c>
      <c r="AB130" s="862"/>
      <c r="AC130" s="862"/>
      <c r="AD130" s="862"/>
      <c r="AE130" s="863"/>
      <c r="AF130" s="864">
        <v>5117869</v>
      </c>
      <c r="AG130" s="862"/>
      <c r="AH130" s="862"/>
      <c r="AI130" s="862"/>
      <c r="AJ130" s="863"/>
      <c r="AK130" s="864">
        <v>5095635</v>
      </c>
      <c r="AL130" s="862"/>
      <c r="AM130" s="862"/>
      <c r="AN130" s="862"/>
      <c r="AO130" s="863"/>
      <c r="AP130" s="865"/>
      <c r="AQ130" s="866"/>
      <c r="AR130" s="866"/>
      <c r="AS130" s="866"/>
      <c r="AT130" s="867"/>
      <c r="AU130" s="285"/>
      <c r="AV130" s="285"/>
      <c r="AW130" s="285"/>
      <c r="AX130" s="831" t="s">
        <v>511</v>
      </c>
      <c r="AY130" s="832"/>
      <c r="AZ130" s="832"/>
      <c r="BA130" s="832"/>
      <c r="BB130" s="832"/>
      <c r="BC130" s="832"/>
      <c r="BD130" s="832"/>
      <c r="BE130" s="833"/>
      <c r="BF130" s="834">
        <v>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512</v>
      </c>
      <c r="X131" s="842"/>
      <c r="Y131" s="842"/>
      <c r="Z131" s="843"/>
      <c r="AA131" s="844">
        <v>32184286</v>
      </c>
      <c r="AB131" s="845"/>
      <c r="AC131" s="845"/>
      <c r="AD131" s="845"/>
      <c r="AE131" s="846"/>
      <c r="AF131" s="847">
        <v>32624965</v>
      </c>
      <c r="AG131" s="845"/>
      <c r="AH131" s="845"/>
      <c r="AI131" s="845"/>
      <c r="AJ131" s="846"/>
      <c r="AK131" s="847">
        <v>32864307</v>
      </c>
      <c r="AL131" s="845"/>
      <c r="AM131" s="845"/>
      <c r="AN131" s="845"/>
      <c r="AO131" s="846"/>
      <c r="AP131" s="848"/>
      <c r="AQ131" s="849"/>
      <c r="AR131" s="849"/>
      <c r="AS131" s="849"/>
      <c r="AT131" s="850"/>
      <c r="AU131" s="285"/>
      <c r="AV131" s="285"/>
      <c r="AW131" s="285"/>
      <c r="AX131" s="809" t="s">
        <v>513</v>
      </c>
      <c r="AY131" s="810"/>
      <c r="AZ131" s="810"/>
      <c r="BA131" s="810"/>
      <c r="BB131" s="810"/>
      <c r="BC131" s="810"/>
      <c r="BD131" s="810"/>
      <c r="BE131" s="811"/>
      <c r="BF131" s="812" t="s">
        <v>233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515</v>
      </c>
      <c r="W132" s="822"/>
      <c r="X132" s="822"/>
      <c r="Y132" s="822"/>
      <c r="Z132" s="823"/>
      <c r="AA132" s="824">
        <v>3.4915255859999998</v>
      </c>
      <c r="AB132" s="825"/>
      <c r="AC132" s="825"/>
      <c r="AD132" s="825"/>
      <c r="AE132" s="826"/>
      <c r="AF132" s="827">
        <v>1.518009291</v>
      </c>
      <c r="AG132" s="825"/>
      <c r="AH132" s="825"/>
      <c r="AI132" s="825"/>
      <c r="AJ132" s="826"/>
      <c r="AK132" s="827">
        <v>1.270277812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516</v>
      </c>
      <c r="W133" s="801"/>
      <c r="X133" s="801"/>
      <c r="Y133" s="801"/>
      <c r="Z133" s="802"/>
      <c r="AA133" s="803">
        <v>4.4000000000000004</v>
      </c>
      <c r="AB133" s="804"/>
      <c r="AC133" s="804"/>
      <c r="AD133" s="804"/>
      <c r="AE133" s="805"/>
      <c r="AF133" s="803">
        <v>2.8</v>
      </c>
      <c r="AG133" s="804"/>
      <c r="AH133" s="804"/>
      <c r="AI133" s="804"/>
      <c r="AJ133" s="805"/>
      <c r="AK133" s="803">
        <v>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35BZoYG2FV/wPA9T+hh3Z3RAkSaJeXUx0opU5ptEP8rnF7vDEbYKTDLQS5mcviU+oHQpwQWk8j537265UbPgKQ==" saltValue="oE2XIGCg+GTyxUxyE5TF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M8" sqref="AM8:AT8"/>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v5h9wsq3aFuznrr93A/75O/duxBQWGMXYIbEZ3/YmKfuC/aiw5OQsiUPBe+lcgZFMGfKq9nOmSUM5HHgQEcA==" saltValue="CpLz1mAyCBbOEAUSxZh3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1" zoomScaleNormal="100" zoomScaleSheetLayoutView="55" workbookViewId="0">
      <selection activeCell="AM8" sqref="AM8:AT8"/>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vh6Xi29Wm9YH77/O9UATCZVtHJPAYywnsKioB6C1ksuJhcUXzfk0APBUGA9wOf7byio5rEMtLiMqAD1/YrSwg==" saltValue="yMqgBTaPM1IroEJLPZfg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M8" sqref="AM8:AT8"/>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525</v>
      </c>
      <c r="AL9" s="1231"/>
      <c r="AM9" s="1231"/>
      <c r="AN9" s="1232"/>
      <c r="AO9" s="313">
        <v>12130137</v>
      </c>
      <c r="AP9" s="313">
        <v>60686</v>
      </c>
      <c r="AQ9" s="314">
        <v>59644</v>
      </c>
      <c r="AR9" s="315">
        <v>1.7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526</v>
      </c>
      <c r="AL10" s="1231"/>
      <c r="AM10" s="1231"/>
      <c r="AN10" s="1232"/>
      <c r="AO10" s="316">
        <v>1153390</v>
      </c>
      <c r="AP10" s="316">
        <v>5770</v>
      </c>
      <c r="AQ10" s="317">
        <v>4095</v>
      </c>
      <c r="AR10" s="318">
        <v>40.9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527</v>
      </c>
      <c r="AL11" s="1231"/>
      <c r="AM11" s="1231"/>
      <c r="AN11" s="1232"/>
      <c r="AO11" s="316">
        <v>6024</v>
      </c>
      <c r="AP11" s="316">
        <v>30</v>
      </c>
      <c r="AQ11" s="317">
        <v>2516</v>
      </c>
      <c r="AR11" s="318">
        <v>-98.8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528</v>
      </c>
      <c r="AL12" s="1231"/>
      <c r="AM12" s="1231"/>
      <c r="AN12" s="1232"/>
      <c r="AO12" s="316" t="s">
        <v>529</v>
      </c>
      <c r="AP12" s="316" t="s">
        <v>529</v>
      </c>
      <c r="AQ12" s="317">
        <v>422</v>
      </c>
      <c r="AR12" s="318" t="s">
        <v>529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530</v>
      </c>
      <c r="AL13" s="1231"/>
      <c r="AM13" s="1231"/>
      <c r="AN13" s="1232"/>
      <c r="AO13" s="316" t="s">
        <v>529</v>
      </c>
      <c r="AP13" s="316" t="s">
        <v>529</v>
      </c>
      <c r="AQ13" s="317">
        <v>65</v>
      </c>
      <c r="AR13" s="318" t="s">
        <v>529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531</v>
      </c>
      <c r="AL14" s="1231"/>
      <c r="AM14" s="1231"/>
      <c r="AN14" s="1232"/>
      <c r="AO14" s="316">
        <v>351478</v>
      </c>
      <c r="AP14" s="316">
        <v>1758</v>
      </c>
      <c r="AQ14" s="317">
        <v>1976</v>
      </c>
      <c r="AR14" s="318">
        <v>-11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532</v>
      </c>
      <c r="AL15" s="1231"/>
      <c r="AM15" s="1231"/>
      <c r="AN15" s="1232"/>
      <c r="AO15" s="316" t="s">
        <v>529</v>
      </c>
      <c r="AP15" s="316" t="s">
        <v>529</v>
      </c>
      <c r="AQ15" s="317">
        <v>1853</v>
      </c>
      <c r="AR15" s="318" t="s">
        <v>529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533</v>
      </c>
      <c r="AL16" s="1234"/>
      <c r="AM16" s="1234"/>
      <c r="AN16" s="1235"/>
      <c r="AO16" s="316">
        <v>-760501</v>
      </c>
      <c r="AP16" s="316">
        <v>-3805</v>
      </c>
      <c r="AQ16" s="317">
        <v>-4797</v>
      </c>
      <c r="AR16" s="318">
        <v>-20.7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12880528</v>
      </c>
      <c r="AP17" s="316">
        <v>64440</v>
      </c>
      <c r="AQ17" s="317">
        <v>65773</v>
      </c>
      <c r="AR17" s="318">
        <v>-2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538</v>
      </c>
      <c r="AL21" s="1228"/>
      <c r="AM21" s="1228"/>
      <c r="AN21" s="1229"/>
      <c r="AO21" s="328">
        <v>6.38</v>
      </c>
      <c r="AP21" s="329">
        <v>6.72</v>
      </c>
      <c r="AQ21" s="330">
        <v>-0.34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539</v>
      </c>
      <c r="AL22" s="1228"/>
      <c r="AM22" s="1228"/>
      <c r="AN22" s="1229"/>
      <c r="AO22" s="333">
        <v>100.5</v>
      </c>
      <c r="AP22" s="334">
        <v>99.3</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543</v>
      </c>
      <c r="AL32" s="1219"/>
      <c r="AM32" s="1219"/>
      <c r="AN32" s="1220"/>
      <c r="AO32" s="343">
        <v>3949584</v>
      </c>
      <c r="AP32" s="343">
        <v>19759</v>
      </c>
      <c r="AQ32" s="344">
        <v>36938</v>
      </c>
      <c r="AR32" s="345">
        <v>-46.5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544</v>
      </c>
      <c r="AL33" s="1219"/>
      <c r="AM33" s="1219"/>
      <c r="AN33" s="1220"/>
      <c r="AO33" s="343" t="s">
        <v>529</v>
      </c>
      <c r="AP33" s="343" t="s">
        <v>529</v>
      </c>
      <c r="AQ33" s="344" t="s">
        <v>529</v>
      </c>
      <c r="AR33" s="345" t="s">
        <v>529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545</v>
      </c>
      <c r="AL34" s="1219"/>
      <c r="AM34" s="1219"/>
      <c r="AN34" s="1220"/>
      <c r="AO34" s="343" t="s">
        <v>529</v>
      </c>
      <c r="AP34" s="343" t="s">
        <v>529</v>
      </c>
      <c r="AQ34" s="344">
        <v>26</v>
      </c>
      <c r="AR34" s="345" t="s">
        <v>529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546</v>
      </c>
      <c r="AL35" s="1219"/>
      <c r="AM35" s="1219"/>
      <c r="AN35" s="1220"/>
      <c r="AO35" s="343">
        <v>2290537</v>
      </c>
      <c r="AP35" s="343">
        <v>11459</v>
      </c>
      <c r="AQ35" s="344">
        <v>10676</v>
      </c>
      <c r="AR35" s="345">
        <v>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547</v>
      </c>
      <c r="AL36" s="1219"/>
      <c r="AM36" s="1219"/>
      <c r="AN36" s="1220"/>
      <c r="AO36" s="343">
        <v>6703</v>
      </c>
      <c r="AP36" s="343">
        <v>34</v>
      </c>
      <c r="AQ36" s="344">
        <v>537</v>
      </c>
      <c r="AR36" s="345">
        <v>-93.7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548</v>
      </c>
      <c r="AL37" s="1219"/>
      <c r="AM37" s="1219"/>
      <c r="AN37" s="1220"/>
      <c r="AO37" s="343">
        <v>310205</v>
      </c>
      <c r="AP37" s="343">
        <v>1552</v>
      </c>
      <c r="AQ37" s="344">
        <v>623</v>
      </c>
      <c r="AR37" s="345">
        <v>149.1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549</v>
      </c>
      <c r="AL38" s="1222"/>
      <c r="AM38" s="1222"/>
      <c r="AN38" s="1223"/>
      <c r="AO38" s="346">
        <v>56</v>
      </c>
      <c r="AP38" s="346">
        <v>0</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550</v>
      </c>
      <c r="AL39" s="1222"/>
      <c r="AM39" s="1222"/>
      <c r="AN39" s="1223"/>
      <c r="AO39" s="343">
        <v>-1043982</v>
      </c>
      <c r="AP39" s="343">
        <v>-5223</v>
      </c>
      <c r="AQ39" s="344">
        <v>-6161</v>
      </c>
      <c r="AR39" s="345">
        <v>-15.2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551</v>
      </c>
      <c r="AL40" s="1219"/>
      <c r="AM40" s="1219"/>
      <c r="AN40" s="1220"/>
      <c r="AO40" s="343">
        <v>-5095635</v>
      </c>
      <c r="AP40" s="343">
        <v>-25493</v>
      </c>
      <c r="AQ40" s="344">
        <v>-33330</v>
      </c>
      <c r="AR40" s="345">
        <v>-23.5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417468</v>
      </c>
      <c r="AP41" s="343">
        <v>2089</v>
      </c>
      <c r="AQ41" s="344">
        <v>9311</v>
      </c>
      <c r="AR41" s="345">
        <v>-77.599999999999994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520</v>
      </c>
      <c r="AN49" s="1213" t="s">
        <v>555</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5241754</v>
      </c>
      <c r="AN51" s="365">
        <v>26137</v>
      </c>
      <c r="AO51" s="366">
        <v>-44.1</v>
      </c>
      <c r="AP51" s="367">
        <v>43532</v>
      </c>
      <c r="AQ51" s="368">
        <v>-3.5</v>
      </c>
      <c r="AR51" s="369">
        <v>-40.6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3067895</v>
      </c>
      <c r="AN52" s="373">
        <v>15297</v>
      </c>
      <c r="AO52" s="374">
        <v>-47.9</v>
      </c>
      <c r="AP52" s="375">
        <v>25435</v>
      </c>
      <c r="AQ52" s="376">
        <v>-0.6</v>
      </c>
      <c r="AR52" s="377">
        <v>-47.3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3975606</v>
      </c>
      <c r="AN53" s="365">
        <v>19827</v>
      </c>
      <c r="AO53" s="366">
        <v>-24.1</v>
      </c>
      <c r="AP53" s="367">
        <v>52619</v>
      </c>
      <c r="AQ53" s="368">
        <v>20.9</v>
      </c>
      <c r="AR53" s="369">
        <v>-45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2058748</v>
      </c>
      <c r="AN54" s="373">
        <v>10268</v>
      </c>
      <c r="AO54" s="374">
        <v>-32.9</v>
      </c>
      <c r="AP54" s="375">
        <v>31149</v>
      </c>
      <c r="AQ54" s="376">
        <v>22.5</v>
      </c>
      <c r="AR54" s="377">
        <v>-55.4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6596154</v>
      </c>
      <c r="AN55" s="365">
        <v>32788</v>
      </c>
      <c r="AO55" s="366">
        <v>65.400000000000006</v>
      </c>
      <c r="AP55" s="367">
        <v>51875</v>
      </c>
      <c r="AQ55" s="368">
        <v>-1.4</v>
      </c>
      <c r="AR55" s="369">
        <v>66.8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2610051</v>
      </c>
      <c r="AN56" s="373">
        <v>12974</v>
      </c>
      <c r="AO56" s="374">
        <v>26.4</v>
      </c>
      <c r="AP56" s="375">
        <v>29372</v>
      </c>
      <c r="AQ56" s="376">
        <v>-5.7</v>
      </c>
      <c r="AR56" s="377">
        <v>32.1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6918449</v>
      </c>
      <c r="AN57" s="365">
        <v>34525</v>
      </c>
      <c r="AO57" s="366">
        <v>5.3</v>
      </c>
      <c r="AP57" s="367">
        <v>48064</v>
      </c>
      <c r="AQ57" s="368">
        <v>-7.3</v>
      </c>
      <c r="AR57" s="369">
        <v>12.6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4015112</v>
      </c>
      <c r="AN58" s="373">
        <v>20037</v>
      </c>
      <c r="AO58" s="374">
        <v>54.4</v>
      </c>
      <c r="AP58" s="375">
        <v>30373</v>
      </c>
      <c r="AQ58" s="376">
        <v>3.4</v>
      </c>
      <c r="AR58" s="377">
        <v>51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7549736</v>
      </c>
      <c r="AN59" s="365">
        <v>37771</v>
      </c>
      <c r="AO59" s="366">
        <v>9.4</v>
      </c>
      <c r="AP59" s="367">
        <v>56662</v>
      </c>
      <c r="AQ59" s="368">
        <v>17.899999999999999</v>
      </c>
      <c r="AR59" s="369">
        <v>-8.5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4945907</v>
      </c>
      <c r="AN60" s="373">
        <v>24744</v>
      </c>
      <c r="AO60" s="374">
        <v>23.5</v>
      </c>
      <c r="AP60" s="375">
        <v>34709</v>
      </c>
      <c r="AQ60" s="376">
        <v>14.3</v>
      </c>
      <c r="AR60" s="377">
        <v>9.1999999999999993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6056340</v>
      </c>
      <c r="AN61" s="380">
        <v>30210</v>
      </c>
      <c r="AO61" s="381">
        <v>2.4</v>
      </c>
      <c r="AP61" s="382">
        <v>50550</v>
      </c>
      <c r="AQ61" s="383">
        <v>5.3</v>
      </c>
      <c r="AR61" s="369">
        <v>-2.9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3339543</v>
      </c>
      <c r="AN62" s="373">
        <v>16664</v>
      </c>
      <c r="AO62" s="374">
        <v>4.7</v>
      </c>
      <c r="AP62" s="375">
        <v>30208</v>
      </c>
      <c r="AQ62" s="376">
        <v>6.8</v>
      </c>
      <c r="AR62" s="377">
        <v>-2.1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MXLFLwQxjvQ/Msaxv2STfJLWGBH9rOazw2GbkXdVNzS86ic6LEb+JImrvHu6So08QHWhEXLMakelfea7wAsdQ==" saltValue="j5ldDI22+3a/+T7jKCbW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7" zoomScale="80" zoomScaleNormal="80" zoomScaleSheetLayoutView="55" workbookViewId="0">
      <selection activeCell="AM8" sqref="AM8:AT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YKBtAL3WSIVRaETQOy/AWyTNfJJmG6cSjh6sBOWe2kt+97B6BopuIo/96CXlcjacksIHQGuPtfQ3LhXEQ9KFw==" saltValue="/AeNDLD+tdY62vIsXDjV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election activeCell="AM8" sqref="AM8:AT8"/>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9jWYGYZNkYYo9bVpLoBb/TjBm0Me+4IxY3EFMzBbgoaxXxgWXo+k8jNVh5P3aLj1i94D3wJoOLJ9Ugn9a5ltvA==" saltValue="Cp2715jnSZVAfcMSOqGm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AM8" sqref="AM8:AT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6" t="s">
        <v>3</v>
      </c>
      <c r="D47" s="1236"/>
      <c r="E47" s="1237"/>
      <c r="F47" s="11">
        <v>18.46</v>
      </c>
      <c r="G47" s="12">
        <v>19.32</v>
      </c>
      <c r="H47" s="12">
        <v>18.91</v>
      </c>
      <c r="I47" s="12">
        <v>19.48</v>
      </c>
      <c r="J47" s="13">
        <v>20.170000000000002</v>
      </c>
    </row>
    <row r="48" spans="2:10" ht="57.75" customHeight="1" x14ac:dyDescent="0.15">
      <c r="B48" s="14"/>
      <c r="C48" s="1238" t="s">
        <v>4</v>
      </c>
      <c r="D48" s="1238"/>
      <c r="E48" s="1239"/>
      <c r="F48" s="15">
        <v>2.2999999999999998</v>
      </c>
      <c r="G48" s="16">
        <v>2.9</v>
      </c>
      <c r="H48" s="16">
        <v>2.52</v>
      </c>
      <c r="I48" s="16">
        <v>2.63</v>
      </c>
      <c r="J48" s="17">
        <v>1.92</v>
      </c>
    </row>
    <row r="49" spans="2:10" ht="57.75" customHeight="1" thickBot="1" x14ac:dyDescent="0.2">
      <c r="B49" s="18"/>
      <c r="C49" s="1240" t="s">
        <v>5</v>
      </c>
      <c r="D49" s="1240"/>
      <c r="E49" s="1241"/>
      <c r="F49" s="19" t="s">
        <v>576</v>
      </c>
      <c r="G49" s="20">
        <v>0.65</v>
      </c>
      <c r="H49" s="20" t="s">
        <v>577</v>
      </c>
      <c r="I49" s="20">
        <v>0.28999999999999998</v>
      </c>
      <c r="J49" s="21" t="s">
        <v>578</v>
      </c>
    </row>
    <row r="50" spans="2:10" ht="13.5" customHeight="1" x14ac:dyDescent="0.15"/>
  </sheetData>
  <sheetProtection algorithmName="SHA-512" hashValue="C8rXsEZPAQf+ILvkw/BnpzCpHj3sdmotTH3V9JFkY3tL86c8Ks+32mxa/q7kcEFebIaWCrk3fTYQyphRIK/nNw==" saltValue="copE3DjnBOnyECXiLpNq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2021-09-17T00:05:09Z</cp:lastPrinted>
  <dcterms:created xsi:type="dcterms:W3CDTF">2021-02-05T03:05:52Z</dcterms:created>
  <dcterms:modified xsi:type="dcterms:W3CDTF">2021-10-04T08:16:49Z</dcterms:modified>
  <cp:category/>
</cp:coreProperties>
</file>